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H:\DRUPAL\Reports\Medicaid Transformation Reports\"/>
    </mc:Choice>
  </mc:AlternateContent>
  <xr:revisionPtr revIDLastSave="0" documentId="13_ncr:1_{AED1EBA9-F58A-459B-AE8F-4252CE576376}" xr6:coauthVersionLast="36" xr6:coauthVersionMax="36" xr10:uidLastSave="{00000000-0000-0000-0000-000000000000}"/>
  <bookViews>
    <workbookView xWindow="0" yWindow="0" windowWidth="28800" windowHeight="12228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N16" i="9" s="1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5" i="27" l="1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P8" i="9" s="1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<sst xmlns="http://schemas.openxmlformats.org/spreadsheetml/2006/main" count="1655" uniqueCount="472">
  <si>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</si>
  <si>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</si>
  <si>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</si>
  <si>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</si>
  <si>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</si>
  <si>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</si>
  <si>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</si>
  <si>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</si>
  <si>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</si>
  <si>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</si>
  <si>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</si>
  <si>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</si>
  <si>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</si>
  <si>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</si>
  <si>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</si>
  <si>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</si>
  <si>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</si>
  <si>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</si>
  <si>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</si>
  <si>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</si>
  <si>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</si>
  <si>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</si>
  <si>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</si>
  <si>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</si>
  <si>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</si>
  <si>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</si>
  <si>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</si>
  <si>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</si>
  <si>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</si>
  <si>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</si>
  <si>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</si>
  <si>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</si>
  <si>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</si>
  <si>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</si>
  <si>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</si>
  <si>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</si>
  <si>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</si>
  <si>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</si>
  <si>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</si>
  <si>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</si>
  <si>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</si>
  <si>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</si>
  <si>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</si>
  <si>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</si>
  <si>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</si>
  <si>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</si>
  <si>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</si>
  <si>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</si>
  <si>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</si>
  <si>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</si>
  <si>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</si>
  <si>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</si>
  <si>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</si>
  <si>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</si>
  <si>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</si>
  <si>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</si>
  <si>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</si>
  <si>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</si>
  <si>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</si>
  <si>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</si>
  <si>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</si>
  <si>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</si>
  <si>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</si>
  <si>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</si>
  <si>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</si>
  <si>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</si>
  <si>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</si>
  <si>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</si>
  <si>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</si>
  <si>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</si>
  <si>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</si>
  <si>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</si>
  <si>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</si>
  <si>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</si>
  <si>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</si>
  <si>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</si>
  <si>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</si>
  <si>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</si>
  <si>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</si>
  <si>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</si>
  <si>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</si>
  <si>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</si>
  <si>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</si>
  <si>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</si>
  <si>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</si>
  <si>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</si>
  <si>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</si>
  <si>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</si>
  <si>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</si>
  <si>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</si>
  <si>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</si>
  <si>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</si>
  <si>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</si>
  <si>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</si>
  <si>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</si>
  <si>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</si>
  <si>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</si>
  <si>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</si>
  <si>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</si>
  <si>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</si>
  <si>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</si>
  <si>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</si>
  <si>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</si>
  <si>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</si>
  <si>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</si>
  <si>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</si>
  <si>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</si>
  <si>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</si>
  <si>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</si>
  <si>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</si>
  <si>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</si>
  <si>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</si>
  <si>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</si>
  <si>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</si>
  <si>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</si>
  <si>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</si>
  <si>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</si>
  <si>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</si>
  <si>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</si>
  <si>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</si>
  <si>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</si>
  <si>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</si>
  <si>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</si>
  <si>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</si>
  <si>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</si>
  <si>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</si>
  <si>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</si>
  <si>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</si>
  <si>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</si>
  <si>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</si>
  <si>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</si>
  <si>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</si>
  <si>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</si>
  <si>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</si>
  <si>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</si>
  <si>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</si>
  <si>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</si>
  <si>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</si>
  <si>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</si>
  <si>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</si>
  <si>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</si>
  <si>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</si>
  <si>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</si>
  <si>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</si>
  <si>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</si>
  <si>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</si>
  <si>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</si>
  <si>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</si>
  <si>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</si>
  <si>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</si>
  <si>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</si>
  <si>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</si>
  <si>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</si>
  <si>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</si>
  <si>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</si>
  <si>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</si>
  <si>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</si>
  <si>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</si>
  <si>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</si>
  <si>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</si>
  <si>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</si>
  <si>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</si>
  <si>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</si>
  <si>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</si>
  <si>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</si>
  <si>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</si>
  <si>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</si>
  <si>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</si>
  <si>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</si>
  <si>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</si>
  <si>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</si>
  <si>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</si>
  <si>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</si>
  <si>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</si>
  <si>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</si>
  <si>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</si>
  <si>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</si>
  <si>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</si>
  <si>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</si>
  <si>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</si>
  <si>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</si>
  <si>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</si>
  <si>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</si>
  <si>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</si>
  <si>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</si>
  <si>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</si>
  <si>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</si>
  <si>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</si>
  <si>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</si>
  <si>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</si>
  <si>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</si>
  <si>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</si>
  <si>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</si>
  <si>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</si>
  <si>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</si>
  <si>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</si>
  <si>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</si>
  <si>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</si>
  <si>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</si>
  <si>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</si>
  <si>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</si>
  <si>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</si>
  <si>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</si>
  <si>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</si>
  <si>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</si>
  <si>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</si>
  <si>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</si>
  <si>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</si>
  <si>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</si>
  <si>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</si>
  <si>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</si>
  <si>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</si>
  <si>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</si>
  <si>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</si>
  <si>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</si>
  <si>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</si>
  <si>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</si>
  <si>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</si>
  <si>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</si>
  <si>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</si>
  <si>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</si>
  <si>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</si>
  <si>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</si>
  <si>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</si>
  <si>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</si>
  <si>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</si>
  <si>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</si>
  <si>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</si>
  <si>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</si>
  <si>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</si>
  <si>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</si>
  <si>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</si>
  <si>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</si>
  <si>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</si>
  <si>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</si>
  <si>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</si>
  <si>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</si>
  <si>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</si>
  <si>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</si>
  <si>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</si>
  <si>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</si>
  <si>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</si>
  <si>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</si>
  <si>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</si>
  <si>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</si>
  <si>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</si>
  <si>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</si>
  <si>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</si>
  <si>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</si>
  <si>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</si>
  <si>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</si>
  <si>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</si>
  <si>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</si>
  <si>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</si>
  <si>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</si>
  <si>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</si>
  <si>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</si>
  <si>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</si>
  <si>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</si>
  <si>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</si>
  <si>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</si>
  <si>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</si>
  <si>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</si>
  <si>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</si>
  <si>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</si>
  <si>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</si>
  <si>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</si>
  <si>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</si>
  <si>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</si>
  <si>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</si>
  <si>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</si>
  <si>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</si>
  <si>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</si>
  <si>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</si>
  <si>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</si>
  <si>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</si>
  <si>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</si>
  <si>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</si>
  <si>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</si>
  <si>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</si>
  <si>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</si>
  <si>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</si>
  <si>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</si>
  <si>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</si>
  <si>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</si>
  <si>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</si>
  <si>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</si>
  <si>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</si>
  <si>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</si>
  <si>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</si>
  <si>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</si>
  <si>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</si>
  <si>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</si>
  <si>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</si>
  <si>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</si>
  <si>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</si>
  <si>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</si>
  <si>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</si>
  <si>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</si>
  <si>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</si>
  <si>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</si>
  <si>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</si>
  <si>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</si>
  <si>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</si>
  <si>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</si>
  <si>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</si>
  <si>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</si>
  <si>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</si>
  <si>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</si>
  <si>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</si>
  <si>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</si>
  <si>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</si>
  <si>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</si>
  <si>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</si>
  <si>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</si>
  <si>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</si>
  <si>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</si>
  <si>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</si>
  <si>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</si>
  <si>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</si>
  <si>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</si>
  <si>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</si>
  <si>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</si>
  <si>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</si>
  <si>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</si>
  <si>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</si>
  <si>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</si>
  <si>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</si>
  <si>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</si>
  <si>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</si>
  <si>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</si>
  <si>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</si>
  <si>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</si>
  <si>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</si>
  <si>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</si>
  <si>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</si>
  <si>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</si>
  <si>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</si>
  <si>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</si>
  <si>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</si>
  <si>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</si>
  <si>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</si>
  <si>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</si>
  <si>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</si>
  <si>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</si>
  <si>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</si>
  <si>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</si>
  <si>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</si>
  <si>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</si>
  <si>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</si>
  <si>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</si>
  <si>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</si>
  <si>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</si>
  <si>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</si>
  <si>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</si>
  <si>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</si>
  <si>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</si>
  <si>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</si>
  <si>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</si>
  <si>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</si>
  <si>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</si>
  <si>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</si>
  <si>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</si>
  <si>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</si>
  <si>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</si>
  <si>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</si>
  <si>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</si>
  <si>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</si>
  <si>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</si>
  <si>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</si>
  <si>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</si>
  <si>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</si>
  <si>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</si>
  <si>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</si>
  <si>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</si>
  <si>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</si>
  <si>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</si>
  <si>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</si>
  <si>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</si>
  <si>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</si>
  <si>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</si>
  <si>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</si>
  <si>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</si>
  <si>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</si>
  <si>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</si>
  <si>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</si>
  <si>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</si>
  <si>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</si>
  <si>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</si>
  <si>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</si>
  <si>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</si>
  <si>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</si>
  <si>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</si>
  <si>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</si>
  <si>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</si>
  <si>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</si>
  <si>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</si>
  <si>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</si>
  <si>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</si>
  <si>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</si>
  <si>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</si>
  <si>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</si>
  <si>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</si>
  <si>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</si>
  <si>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</si>
  <si>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</si>
  <si>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</si>
  <si>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</si>
  <si>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</si>
  <si>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</si>
  <si>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</si>
  <si>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</si>
  <si>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</si>
  <si>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</si>
  <si>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</si>
  <si>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</si>
  <si>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</si>
  <si>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</si>
  <si>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</si>
  <si>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</si>
  <si>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</si>
  <si>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</si>
  <si>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</si>
  <si>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</si>
  <si>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</si>
  <si>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</si>
  <si>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</si>
  <si>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</si>
  <si>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</si>
  <si>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</si>
  <si>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</si>
  <si>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</si>
  <si>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</si>
  <si>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</si>
  <si>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</si>
  <si>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</si>
  <si>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</si>
  <si>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</si>
  <si>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</si>
  <si>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</si>
  <si>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</si>
  <si>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</si>
  <si>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</si>
  <si>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</si>
  <si>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</si>
  <si>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</si>
  <si>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</si>
  <si>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</si>
  <si>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</si>
  <si>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</si>
  <si>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</si>
  <si>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</si>
  <si>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</si>
  <si>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</si>
  <si>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</si>
  <si>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</si>
  <si>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</si>
  <si>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ENROLLMENT AS OF MARCH 31, 2018 BY PROGRAM AID CATEGORY - COUNTY LEVEL</t>
  </si>
  <si>
    <t>Actuals - April 2018 (Month-End)</t>
  </si>
  <si>
    <t>Actuals - April 2019 (Month-End)</t>
  </si>
  <si>
    <t>Data Source for Actuals: April 2019 BD-701</t>
  </si>
  <si>
    <t>Actuals - April 2018 (YTD)</t>
  </si>
  <si>
    <t>Actuals - April 2019 (YTD)</t>
  </si>
  <si>
    <t>Auth. Budget - April 2019 (Month-End)</t>
  </si>
  <si>
    <t>Auth. Budget - April 2019 (YTD)</t>
  </si>
  <si>
    <t>Per Member Per Month Expenditures 
by Category of Service  (April 2019 Month-End)</t>
  </si>
  <si>
    <t>Enrollment for April 2019:</t>
  </si>
  <si>
    <t>Per Member Per Month Expenditures 
by Category of Service  (April 2019 - State Fiscal Year-to-Date)</t>
  </si>
  <si>
    <t>Total Member Months for April 2019:</t>
  </si>
  <si>
    <t>2. Enrollment data as of March 31, 2019. These individuals were eligible for benefits in April 2019.</t>
  </si>
  <si>
    <t>Medicaid Transformation Legislative Reporting - Prepared by DHB Financial Planning &amp; Analysis on May 17, 2019</t>
  </si>
  <si>
    <t>Medicaid Transformation Legislative Reporting - Prepared by DHB  Financial Planning &amp; Analysis on May 17,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</si>
</sst>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mic Sans MS"/>
      <family val="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14" applyNumberFormat="0" applyAlignment="0" applyProtection="0"/>
    <xf numFmtId="0" fontId="38" fillId="12" borderId="15" applyNumberFormat="0" applyAlignment="0" applyProtection="0"/>
    <xf numFmtId="0" fontId="39" fillId="12" borderId="14" applyNumberFormat="0" applyAlignment="0" applyProtection="0"/>
    <xf numFmtId="0" fontId="40" fillId="0" borderId="16" applyNumberFormat="0" applyFill="0" applyAlignment="0" applyProtection="0"/>
    <xf numFmtId="0" fontId="41" fillId="13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7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2 2" xfId="66" xr:uid="{00000000-0005-0000-0000-000002000000}"/>
    <cellStyle name="Comma 3" xfId="11" xr:uid="{00000000-0005-0000-0000-000002000000}"/>
    <cellStyle name="Comma 3 2" xfId="65" xr:uid="{00000000-0005-0000-0000-000004000000}"/>
    <cellStyle name="Comma 3 3" xfId="61" xr:uid="{00000000-0005-0000-0000-000003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2 3" xfId="63" xr:uid="{00000000-0005-0000-0000-00000D000000}"/>
    <cellStyle name="Normal 3" xfId="15" xr:uid="{00000000-0005-0000-0000-00000D000000}"/>
    <cellStyle name="Normal 3 2" xfId="64" xr:uid="{00000000-0005-0000-0000-00000E000000}"/>
    <cellStyle name="Normal 4" xfId="18" xr:uid="{00000000-0005-0000-0000-00000E000000}"/>
    <cellStyle name="Normal 4 2" xfId="62" xr:uid="{00000000-0005-0000-0000-00000F000000}"/>
    <cellStyle name="Normal 46" xfId="14" xr:uid="{00000000-0005-0000-0000-00000F000000}"/>
    <cellStyle name="Normal 5" xfId="60" xr:uid="{00000000-0005-0000-0000-000010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Budget%20Management\Forecast%20Model\SFY18-19%20Long%20Session\Models\NCHC\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8671875" defaultRowHeight="13.2" x14ac:dyDescent="0.25"/>
  <cols>
    <col min="1" max="1" width="6.6640625" style="2" bestFit="1" customWidth="1"/>
    <col min="2" max="2" width="15.33203125" style="2" bestFit="1" customWidth="1"/>
    <col min="3" max="3" width="7.6640625" style="2" bestFit="1" customWidth="1"/>
    <col min="4" max="4" width="11" style="2" bestFit="1" customWidth="1"/>
    <col min="5" max="6" width="13.33203125" style="2" bestFit="1" customWidth="1"/>
    <col min="7" max="8" width="14.33203125" style="2" bestFit="1" customWidth="1"/>
    <col min="9" max="10" width="13.33203125" style="2" bestFit="1" customWidth="1"/>
    <col min="11" max="14" width="14.33203125" style="2" bestFit="1" customWidth="1"/>
    <col min="15" max="15" width="13.33203125" style="2" bestFit="1" customWidth="1"/>
    <col min="16" max="16" width="14.33203125" style="2" bestFit="1" customWidth="1"/>
    <col min="17" max="18" width="13.33203125" style="2" bestFit="1" customWidth="1"/>
    <col min="19" max="20" width="14.33203125" style="2" bestFit="1" customWidth="1"/>
    <col min="21" max="22" width="13.33203125" style="2" bestFit="1" customWidth="1"/>
    <col min="23" max="26" width="14.33203125" style="2" bestFit="1" customWidth="1"/>
    <col min="27" max="27" width="13.33203125" style="2" bestFit="1" customWidth="1"/>
    <col min="28" max="28" width="14.33203125" style="2" bestFit="1" customWidth="1"/>
    <col min="29" max="30" width="13.33203125" style="2" bestFit="1" customWidth="1"/>
    <col min="31" max="32" width="14.33203125" style="2" bestFit="1" customWidth="1"/>
    <col min="33" max="34" width="13.33203125" style="2" bestFit="1" customWidth="1"/>
    <col min="35" max="38" width="14.33203125" style="2" bestFit="1" customWidth="1"/>
    <col min="39" max="39" width="13.3320312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2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activeCell="A32" sqref="A32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6640625" customWidth="1"/>
    <col min="7" max="7" width="1.6640625" customWidth="1"/>
    <col min="8" max="8" width="10.88671875" customWidth="1"/>
    <col min="9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415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2" customHeight="1" x14ac:dyDescent="0.3">
      <c r="A2" s="55"/>
      <c r="B2" s="57"/>
      <c r="C2" s="165" t="s">
        <v>464</v>
      </c>
      <c r="D2" s="165"/>
      <c r="E2" s="165"/>
      <c r="F2" s="165"/>
      <c r="G2" s="58"/>
      <c r="H2" s="165" t="s">
        <v>462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6.2" customHeight="1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3">
      <c r="A4" s="9">
        <v>1310</v>
      </c>
      <c r="B4" s="10" t="s">
        <v>400</v>
      </c>
      <c r="C4" s="11">
        <v>10796.66321067132</v>
      </c>
      <c r="D4" s="11">
        <v>7125.5551119328084</v>
      </c>
      <c r="E4" s="11">
        <v>126.8877076868481</v>
      </c>
      <c r="F4" s="11">
        <v>3544.2203910516641</v>
      </c>
      <c r="G4" s="11">
        <v>10575.028720339997</v>
      </c>
      <c r="H4" s="11">
        <v>10575.028720339997</v>
      </c>
      <c r="I4" s="11">
        <v>7000.26334554</v>
      </c>
      <c r="J4" s="11">
        <v>150.84482197</v>
      </c>
      <c r="K4" s="11">
        <v>3423.9205528299967</v>
      </c>
      <c r="L4" s="11"/>
      <c r="M4" s="11">
        <v>-221.63449033132383</v>
      </c>
      <c r="N4" s="11">
        <v>-125.29176639280831</v>
      </c>
      <c r="O4" s="11">
        <v>23.957114283151896</v>
      </c>
      <c r="P4" s="11">
        <v>-120.29983822166741</v>
      </c>
      <c r="Q4" s="59"/>
    </row>
    <row r="5" spans="1:19" s="15" customFormat="1" ht="19.5" customHeight="1" x14ac:dyDescent="0.3">
      <c r="A5" s="12">
        <v>1331</v>
      </c>
      <c r="B5" s="13" t="s">
        <v>404</v>
      </c>
      <c r="C5" s="34">
        <v>-987.55733344294083</v>
      </c>
      <c r="D5" s="34">
        <v>-687.90440317849539</v>
      </c>
      <c r="E5" s="34">
        <v>0</v>
      </c>
      <c r="F5" s="34">
        <v>-299.65293026444544</v>
      </c>
      <c r="G5" s="54">
        <v>989.79817625999999</v>
      </c>
      <c r="H5" s="34">
        <v>-989.79817625999999</v>
      </c>
      <c r="I5" s="34">
        <v>-691.53657100999999</v>
      </c>
      <c r="J5" s="34">
        <v>0</v>
      </c>
      <c r="K5" s="34">
        <v>-298.26160525</v>
      </c>
      <c r="L5" s="14"/>
      <c r="M5" s="34">
        <v>-2.2408428170591606</v>
      </c>
      <c r="N5" s="34">
        <v>-3.6321678315046029</v>
      </c>
      <c r="O5" s="34">
        <v>0</v>
      </c>
      <c r="P5" s="34">
        <v>1.3913250144454423</v>
      </c>
      <c r="Q5" s="59"/>
    </row>
    <row r="6" spans="1:19" ht="19.5" customHeight="1" x14ac:dyDescent="0.3">
      <c r="A6" s="9">
        <v>1337</v>
      </c>
      <c r="B6" s="10" t="s">
        <v>405</v>
      </c>
      <c r="C6" s="32">
        <v>974.39718932102278</v>
      </c>
      <c r="D6" s="32">
        <v>528.21958892454063</v>
      </c>
      <c r="E6" s="32">
        <v>434.27335142192828</v>
      </c>
      <c r="F6" s="32">
        <v>11.904248974553866</v>
      </c>
      <c r="G6" s="11">
        <v>940.09284963999994</v>
      </c>
      <c r="H6" s="32">
        <v>940.09284963999994</v>
      </c>
      <c r="I6" s="32">
        <v>526.83674096000004</v>
      </c>
      <c r="J6" s="32">
        <v>444.45408864000001</v>
      </c>
      <c r="K6" s="32">
        <v>-31.197979960000112</v>
      </c>
      <c r="L6" s="16"/>
      <c r="M6" s="32">
        <v>-34.304339681022839</v>
      </c>
      <c r="N6" s="32">
        <v>-1.3828479645405878</v>
      </c>
      <c r="O6" s="32">
        <v>10.180737218071727</v>
      </c>
      <c r="P6" s="32">
        <v>-43.102228934553978</v>
      </c>
      <c r="Q6" s="59"/>
    </row>
    <row r="7" spans="1:19" s="15" customFormat="1" ht="19.5" customHeight="1" x14ac:dyDescent="0.3">
      <c r="A7" s="12">
        <v>1311</v>
      </c>
      <c r="B7" s="13" t="s">
        <v>401</v>
      </c>
      <c r="C7" s="34">
        <v>174.01570471930853</v>
      </c>
      <c r="D7" s="34">
        <v>120.60172436590004</v>
      </c>
      <c r="E7" s="34">
        <v>0</v>
      </c>
      <c r="F7" s="34">
        <v>53.41398035340849</v>
      </c>
      <c r="G7" s="54">
        <v>166.4328768</v>
      </c>
      <c r="H7" s="34">
        <v>166.4328768</v>
      </c>
      <c r="I7" s="34">
        <v>116.22111326000001</v>
      </c>
      <c r="J7" s="34">
        <v>0</v>
      </c>
      <c r="K7" s="34">
        <v>50.211763539999993</v>
      </c>
      <c r="L7" s="14"/>
      <c r="M7" s="34">
        <v>-7.582827919308528</v>
      </c>
      <c r="N7" s="34">
        <v>-4.3806111059000301</v>
      </c>
      <c r="O7" s="34">
        <v>0</v>
      </c>
      <c r="P7" s="34">
        <v>-3.2022168134084978</v>
      </c>
    </row>
    <row r="8" spans="1:19" ht="19.5" customHeight="1" x14ac:dyDescent="0.3">
      <c r="A8" s="9">
        <v>1320</v>
      </c>
      <c r="B8" s="10" t="s">
        <v>402</v>
      </c>
      <c r="C8" s="32">
        <v>213.4930587928431</v>
      </c>
      <c r="D8" s="32">
        <v>152.75951984457433</v>
      </c>
      <c r="E8" s="32">
        <v>63.08882880562674</v>
      </c>
      <c r="F8" s="32">
        <v>-2.3552898573579668</v>
      </c>
      <c r="G8" s="11">
        <v>139.6051574</v>
      </c>
      <c r="H8" s="32">
        <v>139.6051574</v>
      </c>
      <c r="I8" s="32">
        <v>92.333496909999994</v>
      </c>
      <c r="J8" s="32">
        <v>52.046228559999996</v>
      </c>
      <c r="K8" s="32">
        <v>-4.7745680699999937</v>
      </c>
      <c r="L8" s="16"/>
      <c r="M8" s="32">
        <v>-73.887901392843105</v>
      </c>
      <c r="N8" s="32">
        <v>-60.426022934574334</v>
      </c>
      <c r="O8" s="32">
        <v>-11.042600245626744</v>
      </c>
      <c r="P8" s="32">
        <v>-2.4192782126420269</v>
      </c>
    </row>
    <row r="9" spans="1:19" s="15" customFormat="1" ht="19.5" customHeight="1" x14ac:dyDescent="0.3">
      <c r="A9" s="12">
        <v>1101</v>
      </c>
      <c r="B9" s="13" t="s">
        <v>397</v>
      </c>
      <c r="C9" s="34">
        <v>168.83306999999996</v>
      </c>
      <c r="D9" s="34">
        <v>98.318404999999998</v>
      </c>
      <c r="E9" s="34">
        <v>30.472663333333326</v>
      </c>
      <c r="F9" s="34">
        <v>40.042001666666636</v>
      </c>
      <c r="G9" s="54">
        <v>137.52107518999998</v>
      </c>
      <c r="H9" s="34">
        <v>137.52107518999998</v>
      </c>
      <c r="I9" s="34">
        <v>79.028400869999984</v>
      </c>
      <c r="J9" s="34">
        <v>34.831525169999992</v>
      </c>
      <c r="K9" s="34">
        <v>23.66114915</v>
      </c>
      <c r="L9" s="14"/>
      <c r="M9" s="34">
        <v>-31.311994809999987</v>
      </c>
      <c r="N9" s="34">
        <v>-19.290004130000014</v>
      </c>
      <c r="O9" s="34">
        <v>4.3588618366666658</v>
      </c>
      <c r="P9" s="34">
        <v>-16.380852516666639</v>
      </c>
    </row>
    <row r="10" spans="1:19" ht="19.5" customHeight="1" x14ac:dyDescent="0.3">
      <c r="A10" s="9">
        <v>1330</v>
      </c>
      <c r="B10" s="10" t="s">
        <v>403</v>
      </c>
      <c r="C10" s="32">
        <v>-51.119667944214562</v>
      </c>
      <c r="D10" s="32">
        <v>-40.161495906001029</v>
      </c>
      <c r="E10" s="32">
        <v>0.75</v>
      </c>
      <c r="F10" s="32">
        <v>-11.708172038213533</v>
      </c>
      <c r="G10" s="11">
        <v>54.647695720000037</v>
      </c>
      <c r="H10" s="32">
        <v>-54.647695720000037</v>
      </c>
      <c r="I10" s="32">
        <v>-46.62347454999999</v>
      </c>
      <c r="J10" s="32">
        <v>0.82346028999999987</v>
      </c>
      <c r="K10" s="32">
        <v>-8.8476814600000466</v>
      </c>
      <c r="L10" s="32"/>
      <c r="M10" s="32">
        <v>-3.5280277757854748</v>
      </c>
      <c r="N10" s="32">
        <v>-6.461978643998961</v>
      </c>
      <c r="O10" s="32">
        <v>7.3460289999999873E-2</v>
      </c>
      <c r="P10" s="32">
        <v>2.8604905782134864</v>
      </c>
    </row>
    <row r="11" spans="1:19" s="15" customFormat="1" ht="19.5" customHeight="1" x14ac:dyDescent="0.3">
      <c r="A11" s="12">
        <v>1993</v>
      </c>
      <c r="B11" s="13" t="s">
        <v>409</v>
      </c>
      <c r="C11" s="34">
        <v>0</v>
      </c>
      <c r="D11" s="34">
        <v>0</v>
      </c>
      <c r="E11" s="34">
        <v>0</v>
      </c>
      <c r="F11" s="34">
        <v>0</v>
      </c>
      <c r="G11" s="54">
        <v>54.214731640000004</v>
      </c>
      <c r="H11" s="34">
        <v>54.214731640000004</v>
      </c>
      <c r="I11" s="34">
        <v>32.698463649999987</v>
      </c>
      <c r="J11" s="34">
        <v>43.720576109999996</v>
      </c>
      <c r="K11" s="34">
        <v>-22.204308119999979</v>
      </c>
      <c r="L11" s="14"/>
      <c r="M11" s="34">
        <v>54.214731640000004</v>
      </c>
      <c r="N11" s="34">
        <v>32.698463649999987</v>
      </c>
      <c r="O11" s="34">
        <v>43.720576109999996</v>
      </c>
      <c r="P11" s="34">
        <v>-22.204308119999979</v>
      </c>
    </row>
    <row r="12" spans="1:19" ht="19.5" customHeight="1" x14ac:dyDescent="0.3">
      <c r="A12" s="9">
        <v>1103</v>
      </c>
      <c r="B12" s="10" t="s">
        <v>399</v>
      </c>
      <c r="C12" s="32">
        <v>45.643426666666656</v>
      </c>
      <c r="D12" s="32">
        <v>41.510269166666667</v>
      </c>
      <c r="E12" s="32">
        <v>3.6941375000000001</v>
      </c>
      <c r="F12" s="32">
        <v>0.43901999999998864</v>
      </c>
      <c r="G12" s="11">
        <v>15.966115339999998</v>
      </c>
      <c r="H12" s="32">
        <v>15.966115339999998</v>
      </c>
      <c r="I12" s="32">
        <v>15.20844574</v>
      </c>
      <c r="J12" s="32">
        <v>0.44022228999999996</v>
      </c>
      <c r="K12" s="32">
        <v>0.3174473099999981</v>
      </c>
      <c r="L12" s="16"/>
      <c r="M12" s="32">
        <v>-29.677311326666658</v>
      </c>
      <c r="N12" s="32">
        <v>-26.301823426666665</v>
      </c>
      <c r="O12" s="32">
        <v>-3.2539152100000002</v>
      </c>
      <c r="P12" s="32">
        <v>-0.12157268999999227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45.611559166666666</v>
      </c>
      <c r="D13" s="34">
        <v>0</v>
      </c>
      <c r="E13" s="34">
        <v>45.611559166666652</v>
      </c>
      <c r="F13" s="34">
        <v>0</v>
      </c>
      <c r="G13" s="54">
        <v>8.6692219999999995</v>
      </c>
      <c r="H13" s="34">
        <v>8.6692219999999995</v>
      </c>
      <c r="I13" s="34">
        <v>0</v>
      </c>
      <c r="J13" s="34">
        <v>13.29000501</v>
      </c>
      <c r="K13" s="34">
        <v>-4.6207830100000002</v>
      </c>
      <c r="L13" s="34"/>
      <c r="M13" s="34">
        <v>-36.942337166666668</v>
      </c>
      <c r="N13" s="34">
        <v>0</v>
      </c>
      <c r="O13" s="34">
        <v>-32.32155415666665</v>
      </c>
      <c r="P13" s="34">
        <v>-4.620783010000018</v>
      </c>
    </row>
    <row r="14" spans="1:19" ht="19.5" customHeight="1" x14ac:dyDescent="0.3">
      <c r="A14" s="9">
        <v>1104</v>
      </c>
      <c r="B14" s="10" t="s">
        <v>456</v>
      </c>
      <c r="C14" s="32">
        <v>51.728763333333347</v>
      </c>
      <c r="D14" s="32">
        <v>18.832778333333334</v>
      </c>
      <c r="E14" s="32">
        <v>32.895985000000003</v>
      </c>
      <c r="F14" s="32">
        <v>0</v>
      </c>
      <c r="G14" s="11">
        <v>2.6429976900000001</v>
      </c>
      <c r="H14" s="32">
        <v>2.6429976900000001</v>
      </c>
      <c r="I14" s="32">
        <v>0.21686786</v>
      </c>
      <c r="J14" s="32">
        <v>2.2790430000000002</v>
      </c>
      <c r="K14" s="32">
        <v>0.14708683000000011</v>
      </c>
      <c r="L14" s="16"/>
      <c r="M14" s="32">
        <v>-49.085765643333346</v>
      </c>
      <c r="N14" s="32">
        <v>-18.615910473333333</v>
      </c>
      <c r="O14" s="32">
        <v>-30.616942000000002</v>
      </c>
      <c r="P14" s="32">
        <v>0.14708682999998857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3.791666666666667E-4</v>
      </c>
      <c r="D15" s="34">
        <v>0</v>
      </c>
      <c r="E15" s="34">
        <v>3.791666666666667E-4</v>
      </c>
      <c r="F15" s="34">
        <v>0</v>
      </c>
      <c r="G15" s="54">
        <v>1.8475996499999998</v>
      </c>
      <c r="H15" s="34">
        <v>-1.8475996499999998</v>
      </c>
      <c r="I15" s="34">
        <v>0</v>
      </c>
      <c r="J15" s="34">
        <v>-13.821006400000003</v>
      </c>
      <c r="K15" s="34">
        <v>11.973406750000004</v>
      </c>
      <c r="L15" s="14"/>
      <c r="M15" s="34">
        <v>-1.8479788166666664</v>
      </c>
      <c r="N15" s="34">
        <v>0</v>
      </c>
      <c r="O15" s="34">
        <v>-13.82138556666667</v>
      </c>
      <c r="P15" s="34">
        <v>11.973406750000004</v>
      </c>
    </row>
    <row r="16" spans="1:19" ht="19.5" customHeight="1" x14ac:dyDescent="0.3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1.2923117200000001</v>
      </c>
      <c r="H16" s="32">
        <v>-1.2923117200000001</v>
      </c>
      <c r="I16" s="32">
        <v>0</v>
      </c>
      <c r="J16" s="32">
        <v>0</v>
      </c>
      <c r="K16" s="32">
        <v>-1.2923117200000001</v>
      </c>
      <c r="L16" s="16"/>
      <c r="M16" s="32">
        <v>-1.2923117200000001</v>
      </c>
      <c r="N16" s="32">
        <v>0</v>
      </c>
      <c r="O16" s="32">
        <v>0</v>
      </c>
      <c r="P16" s="32">
        <v>-1.2923117200000001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0.9891283333333335</v>
      </c>
      <c r="D17" s="34">
        <v>0.9891283333333335</v>
      </c>
      <c r="E17" s="34">
        <v>0</v>
      </c>
      <c r="F17" s="34">
        <v>0</v>
      </c>
      <c r="G17" s="54">
        <v>1.1869540000000001</v>
      </c>
      <c r="H17" s="34">
        <v>1.1869540000000001</v>
      </c>
      <c r="I17" s="34">
        <v>1.2473924000000003</v>
      </c>
      <c r="J17" s="34">
        <v>-6.0437280000000003E-2</v>
      </c>
      <c r="K17" s="34">
        <v>-1.120000000222332E-6</v>
      </c>
      <c r="L17" s="14"/>
      <c r="M17" s="34">
        <v>0.19782566666666657</v>
      </c>
      <c r="N17" s="34">
        <v>0.25826406666666679</v>
      </c>
      <c r="O17" s="34">
        <v>-6.0437280000000003E-2</v>
      </c>
      <c r="P17" s="34">
        <v>-1.120000000222332E-6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1.1641532182693481E-16</v>
      </c>
      <c r="H18" s="32">
        <v>1.1641532182693481E-16</v>
      </c>
      <c r="I18" s="32">
        <v>0.33547851999999995</v>
      </c>
      <c r="J18" s="32">
        <v>0</v>
      </c>
      <c r="K18" s="32">
        <v>-0.33547851999999984</v>
      </c>
      <c r="L18" s="16"/>
      <c r="M18" s="32">
        <v>1.1641532182693481E-16</v>
      </c>
      <c r="N18" s="32">
        <v>0.33547851999999995</v>
      </c>
      <c r="O18" s="32">
        <v>0</v>
      </c>
      <c r="P18" s="32">
        <v>-0.33547851999999984</v>
      </c>
    </row>
    <row r="19" spans="1:16" s="15" customFormat="1" ht="19.2" customHeight="1" x14ac:dyDescent="0.3">
      <c r="A19" s="12">
        <v>1102</v>
      </c>
      <c r="B19" s="13" t="s">
        <v>398</v>
      </c>
      <c r="C19" s="129">
        <v>0</v>
      </c>
      <c r="D19" s="129">
        <v>0</v>
      </c>
      <c r="E19" s="129">
        <v>0</v>
      </c>
      <c r="F19" s="129">
        <v>0</v>
      </c>
      <c r="G19" s="130">
        <v>0</v>
      </c>
      <c r="H19" s="129">
        <v>0</v>
      </c>
      <c r="I19" s="129">
        <v>0</v>
      </c>
      <c r="J19" s="129">
        <v>-0.22752829999999999</v>
      </c>
      <c r="K19" s="129">
        <v>0.22752829999999999</v>
      </c>
      <c r="L19" s="19"/>
      <c r="M19" s="129">
        <v>0</v>
      </c>
      <c r="N19" s="129">
        <v>0</v>
      </c>
      <c r="O19" s="129">
        <v>-0.22752829999999999</v>
      </c>
      <c r="P19" s="129">
        <v>0.22752829999999999</v>
      </c>
    </row>
    <row r="20" spans="1:16" s="15" customFormat="1" ht="19.2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17.810874609999999</v>
      </c>
      <c r="J21" s="113">
        <v>3.0910510000000002E-2</v>
      </c>
      <c r="K21" s="113">
        <v>-17.841785119999997</v>
      </c>
      <c r="L21" s="14"/>
      <c r="M21" s="113">
        <v>0</v>
      </c>
      <c r="N21" s="113">
        <v>17.810874609999999</v>
      </c>
      <c r="O21" s="113">
        <v>3.0910510000000002E-2</v>
      </c>
      <c r="P21" s="113">
        <v>-17.841785119999997</v>
      </c>
    </row>
    <row r="22" spans="1:16" s="28" customFormat="1" ht="19.5" customHeight="1" x14ac:dyDescent="0.3">
      <c r="A22" s="24"/>
      <c r="B22" s="25" t="s">
        <v>93</v>
      </c>
      <c r="C22" s="26">
        <v>11432.698488784004</v>
      </c>
      <c r="D22" s="26">
        <v>7358.720626816661</v>
      </c>
      <c r="E22" s="26">
        <v>737.67461208106977</v>
      </c>
      <c r="F22" s="26">
        <v>3336.3032498862735</v>
      </c>
      <c r="G22" s="27"/>
      <c r="H22" s="26">
        <v>10993.774916689996</v>
      </c>
      <c r="I22" s="26">
        <v>7144.040574759998</v>
      </c>
      <c r="J22" s="26">
        <v>728.65190956999993</v>
      </c>
      <c r="K22" s="27">
        <v>3121.0824323599977</v>
      </c>
      <c r="L22" s="27"/>
      <c r="M22" s="26">
        <v>-438.92357209400956</v>
      </c>
      <c r="N22" s="26">
        <v>-214.6800520566602</v>
      </c>
      <c r="O22" s="26">
        <v>-9.022702511069788</v>
      </c>
      <c r="P22" s="26">
        <v>-215.22081752627957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460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2" t="s">
        <v>393</v>
      </c>
      <c r="B26" s="140"/>
      <c r="C26" s="148"/>
      <c r="D26" s="138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3">
      <c r="A27" s="143" t="s">
        <v>394</v>
      </c>
      <c r="B27" s="13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 x14ac:dyDescent="0.3">
      <c r="A28" s="143" t="s">
        <v>395</v>
      </c>
      <c r="B28" s="13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1:16" x14ac:dyDescent="0.3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3">
      <c r="A30" s="145"/>
      <c r="B30" s="138"/>
      <c r="C30" s="138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3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3">
      <c r="A32" s="143" t="s">
        <v>470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3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6" t="s">
        <v>373</v>
      </c>
      <c r="B4" s="167"/>
      <c r="C4" s="163" t="s">
        <v>369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3">
      <c r="A5" s="55"/>
      <c r="B5" s="57"/>
      <c r="C5" s="165" t="e">
        <f>"Forecast"&amp;" "&amp;"-"&amp;" "&amp;#REF!&amp;" "&amp;"(MTD)"</f>
        <v>#REF!</v>
      </c>
      <c r="D5" s="165"/>
      <c r="E5" s="165"/>
      <c r="F5" s="165"/>
      <c r="G5" s="58"/>
      <c r="H5" s="165" t="e">
        <f>"Actuals"&amp;" "&amp;"-"&amp;" "&amp;#REF!&amp;" "&amp;"(MTD)"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5" t="s">
        <v>393</v>
      </c>
    </row>
    <row r="32" spans="1:16" x14ac:dyDescent="0.3">
      <c r="A32" s="91" t="s">
        <v>394</v>
      </c>
    </row>
    <row r="33" spans="1:1" x14ac:dyDescent="0.3">
      <c r="A33" s="91" t="s">
        <v>395</v>
      </c>
    </row>
    <row r="34" spans="1:1" x14ac:dyDescent="0.3">
      <c r="A34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6" t="s">
        <v>373</v>
      </c>
      <c r="B4" s="167"/>
      <c r="C4" s="163" t="s">
        <v>389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3">
      <c r="A5" s="55"/>
      <c r="B5" s="57"/>
      <c r="C5" s="165" t="e">
        <f>"Forecast"&amp;" "&amp;"-"&amp;" "&amp;#REF!&amp;" "&amp;"(YTD)"</f>
        <v>#REF!</v>
      </c>
      <c r="D5" s="165"/>
      <c r="E5" s="165"/>
      <c r="F5" s="165"/>
      <c r="G5" s="58"/>
      <c r="H5" s="165" t="e">
        <f>"Actuals"&amp;" "&amp;"-"&amp;" "&amp;#REF!&amp;" "&amp;"(YTD)"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 t="s">
        <v>387</v>
      </c>
      <c r="H6" s="90" t="s">
        <v>70</v>
      </c>
      <c r="I6" s="90" t="s">
        <v>71</v>
      </c>
      <c r="J6" s="90" t="s">
        <v>72</v>
      </c>
      <c r="K6" s="90" t="s">
        <v>73</v>
      </c>
      <c r="L6" s="58" t="s">
        <v>387</v>
      </c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5" t="s">
        <v>393</v>
      </c>
    </row>
    <row r="32" spans="1:16" x14ac:dyDescent="0.3">
      <c r="A32" s="91" t="s">
        <v>394</v>
      </c>
    </row>
    <row r="33" spans="1:1" x14ac:dyDescent="0.3">
      <c r="A33" s="91" t="s">
        <v>395</v>
      </c>
    </row>
    <row r="34" spans="1:1" x14ac:dyDescent="0.3">
      <c r="A34" s="91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A27" sqref="A27"/>
    </sheetView>
  </sheetViews>
  <sheetFormatPr defaultRowHeight="14.4" x14ac:dyDescent="0.3"/>
  <cols>
    <col min="1" max="1" width="8.88671875" style="31" customWidth="1"/>
    <col min="2" max="2" width="35.33203125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420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3">
      <c r="A2" s="55"/>
      <c r="B2" s="57"/>
      <c r="C2" s="165" t="s">
        <v>458</v>
      </c>
      <c r="D2" s="165"/>
      <c r="E2" s="165"/>
      <c r="F2" s="165"/>
      <c r="G2" s="58"/>
      <c r="H2" s="165" t="s">
        <v>459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15.102428320000001</v>
      </c>
      <c r="D4" s="11">
        <v>15.10243885</v>
      </c>
      <c r="E4" s="11">
        <v>0</v>
      </c>
      <c r="F4" s="11">
        <v>-1.0529999999064898E-5</v>
      </c>
      <c r="G4" s="11">
        <v>22.39512134000001</v>
      </c>
      <c r="H4" s="11">
        <v>22.39512134000001</v>
      </c>
      <c r="I4" s="11">
        <v>22.393328340000007</v>
      </c>
      <c r="J4" s="11">
        <v>0</v>
      </c>
      <c r="K4" s="11">
        <v>1.7930000000028201E-3</v>
      </c>
      <c r="L4" s="16"/>
      <c r="M4" s="11">
        <v>7.2926930200000086</v>
      </c>
      <c r="N4" s="11">
        <v>7.2908894900000067</v>
      </c>
      <c r="O4" s="11">
        <v>0</v>
      </c>
      <c r="P4" s="11">
        <v>1.803530000001885E-3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0.62713034999999995</v>
      </c>
      <c r="D5" s="34">
        <v>0.62713034999999995</v>
      </c>
      <c r="E5" s="34">
        <v>0</v>
      </c>
      <c r="F5" s="34">
        <v>0</v>
      </c>
      <c r="G5" s="54">
        <v>0.70971096999999994</v>
      </c>
      <c r="H5" s="34">
        <v>0.70971096999999994</v>
      </c>
      <c r="I5" s="34">
        <v>0.70971096999999994</v>
      </c>
      <c r="J5" s="34">
        <v>0</v>
      </c>
      <c r="K5" s="34">
        <v>0</v>
      </c>
      <c r="L5" s="14"/>
      <c r="M5" s="34">
        <v>8.2580619999999993E-2</v>
      </c>
      <c r="N5" s="34">
        <v>8.2580619999999993E-2</v>
      </c>
      <c r="O5" s="34">
        <v>0</v>
      </c>
      <c r="P5" s="34">
        <v>0</v>
      </c>
    </row>
    <row r="6" spans="1:19" ht="19.5" customHeight="1" x14ac:dyDescent="0.3">
      <c r="A6" s="9">
        <v>1320</v>
      </c>
      <c r="B6" s="10" t="s">
        <v>412</v>
      </c>
      <c r="C6" s="32">
        <v>-1.2257480700000001</v>
      </c>
      <c r="D6" s="32">
        <v>-1.2251413799999999</v>
      </c>
      <c r="E6" s="32">
        <v>0</v>
      </c>
      <c r="F6" s="32">
        <v>-6.0669000000013185E-4</v>
      </c>
      <c r="G6" s="11">
        <v>0.30467765999999996</v>
      </c>
      <c r="H6" s="32">
        <v>-0.30467765999999996</v>
      </c>
      <c r="I6" s="32">
        <v>-0.30473366999999996</v>
      </c>
      <c r="J6" s="32">
        <v>4.5340000000000003E-5</v>
      </c>
      <c r="K6" s="32">
        <v>1.0669999999995227E-5</v>
      </c>
      <c r="L6" s="16"/>
      <c r="M6" s="32">
        <v>0.92107041000000012</v>
      </c>
      <c r="N6" s="32">
        <v>0.92040770999999999</v>
      </c>
      <c r="O6" s="32">
        <v>4.5340000000000003E-5</v>
      </c>
      <c r="P6" s="32">
        <v>6.1736000000012703E-4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-1.4934149999999998E-2</v>
      </c>
      <c r="D7" s="34">
        <v>-1.3082290000000002E-2</v>
      </c>
      <c r="E7" s="34">
        <v>0</v>
      </c>
      <c r="F7" s="34">
        <v>-1.8518599999999968E-3</v>
      </c>
      <c r="G7" s="54">
        <v>0.17715486999999996</v>
      </c>
      <c r="H7" s="34">
        <v>-0.17715486999999996</v>
      </c>
      <c r="I7" s="34">
        <v>-0.17683856999999997</v>
      </c>
      <c r="J7" s="34">
        <v>0</v>
      </c>
      <c r="K7" s="34">
        <v>-3.1629999999999159E-4</v>
      </c>
      <c r="L7" s="14"/>
      <c r="M7" s="34">
        <v>-0.16222071999999996</v>
      </c>
      <c r="N7" s="34">
        <v>-0.16375627999999998</v>
      </c>
      <c r="O7" s="34">
        <v>0</v>
      </c>
      <c r="P7" s="34">
        <v>1.5355600000000191E-3</v>
      </c>
    </row>
    <row r="8" spans="1:19" ht="19.5" customHeight="1" x14ac:dyDescent="0.3">
      <c r="A8" s="9">
        <v>1102</v>
      </c>
      <c r="B8" s="10" t="s">
        <v>398</v>
      </c>
      <c r="C8" s="32">
        <v>0.11504642000000001</v>
      </c>
      <c r="D8" s="32">
        <v>0.11504642</v>
      </c>
      <c r="E8" s="32">
        <v>0</v>
      </c>
      <c r="F8" s="32">
        <v>1.3877787807814457E-17</v>
      </c>
      <c r="G8" s="11">
        <v>0.11526585</v>
      </c>
      <c r="H8" s="32">
        <v>0.11526585</v>
      </c>
      <c r="I8" s="32">
        <v>0.11526585</v>
      </c>
      <c r="J8" s="32">
        <v>0</v>
      </c>
      <c r="K8" s="32">
        <v>0</v>
      </c>
      <c r="L8" s="16"/>
      <c r="M8" s="32">
        <v>2.1942999999999269E-4</v>
      </c>
      <c r="N8" s="32">
        <v>2.1943000000000656E-4</v>
      </c>
      <c r="O8" s="32">
        <v>0</v>
      </c>
      <c r="P8" s="32">
        <v>-1.3877787807814457E-17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-1.71897E-3</v>
      </c>
      <c r="D9" s="34">
        <v>-1.71897E-3</v>
      </c>
      <c r="E9" s="34">
        <v>0</v>
      </c>
      <c r="F9" s="34">
        <v>0</v>
      </c>
      <c r="G9" s="54">
        <v>7.5308830000000007E-2</v>
      </c>
      <c r="H9" s="34">
        <v>-7.5308830000000007E-2</v>
      </c>
      <c r="I9" s="34">
        <v>-7.5308830000000007E-2</v>
      </c>
      <c r="J9" s="34">
        <v>0</v>
      </c>
      <c r="K9" s="34">
        <v>0</v>
      </c>
      <c r="L9" s="14"/>
      <c r="M9" s="34">
        <v>-7.3589860000000007E-2</v>
      </c>
      <c r="N9" s="34">
        <v>-7.3589860000000007E-2</v>
      </c>
      <c r="O9" s="34">
        <v>0</v>
      </c>
      <c r="P9" s="34">
        <v>0</v>
      </c>
    </row>
    <row r="10" spans="1:19" ht="19.5" customHeight="1" x14ac:dyDescent="0.3">
      <c r="A10" s="9">
        <v>1101</v>
      </c>
      <c r="B10" s="10" t="s">
        <v>410</v>
      </c>
      <c r="C10" s="32">
        <v>1.1223650000000003E-2</v>
      </c>
      <c r="D10" s="32">
        <v>1.122365E-2</v>
      </c>
      <c r="E10" s="32">
        <v>0</v>
      </c>
      <c r="F10" s="32">
        <v>3.4694469519536142E-18</v>
      </c>
      <c r="G10" s="11">
        <v>7.7424299999999998E-3</v>
      </c>
      <c r="H10" s="32">
        <v>7.7424299999999998E-3</v>
      </c>
      <c r="I10" s="32">
        <v>7.7424300000000007E-3</v>
      </c>
      <c r="J10" s="32">
        <v>0</v>
      </c>
      <c r="K10" s="32">
        <v>-8.6736173798840355E-19</v>
      </c>
      <c r="L10" s="16"/>
      <c r="M10" s="32">
        <v>-3.4812200000000036E-3</v>
      </c>
      <c r="N10" s="32">
        <v>-3.4812199999999993E-3</v>
      </c>
      <c r="O10" s="32">
        <v>0</v>
      </c>
      <c r="P10" s="32">
        <v>-4.3368086899420177E-18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3.0832600000000004E-3</v>
      </c>
      <c r="D11" s="34">
        <v>0</v>
      </c>
      <c r="E11" s="34">
        <v>0</v>
      </c>
      <c r="F11" s="34">
        <v>3.0832600000000004E-3</v>
      </c>
      <c r="G11" s="54">
        <v>2.3731500000000001E-3</v>
      </c>
      <c r="H11" s="34">
        <v>-2.3731500000000001E-3</v>
      </c>
      <c r="I11" s="34">
        <v>0</v>
      </c>
      <c r="J11" s="34">
        <v>0.46925204999999998</v>
      </c>
      <c r="K11" s="34">
        <v>-0.47162519999999997</v>
      </c>
      <c r="L11" s="54"/>
      <c r="M11" s="34">
        <v>-5.4564100000000001E-3</v>
      </c>
      <c r="N11" s="34">
        <v>0</v>
      </c>
      <c r="O11" s="34">
        <v>0.46925204999999998</v>
      </c>
      <c r="P11" s="34">
        <v>-0.47470846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4">
        <v>0</v>
      </c>
      <c r="D14" s="124">
        <v>0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0</v>
      </c>
      <c r="N14" s="124">
        <v>0</v>
      </c>
      <c r="O14" s="124">
        <v>0</v>
      </c>
      <c r="P14" s="124">
        <v>0</v>
      </c>
    </row>
    <row r="15" spans="1:19" s="15" customFormat="1" ht="19.5" customHeight="1" x14ac:dyDescent="0.3">
      <c r="A15" s="12">
        <v>1910</v>
      </c>
      <c r="B15" s="89" t="s">
        <v>88</v>
      </c>
      <c r="C15" s="125">
        <v>0</v>
      </c>
      <c r="D15" s="125">
        <v>0</v>
      </c>
      <c r="E15" s="125">
        <v>5.1148999999999997E-4</v>
      </c>
      <c r="F15" s="125">
        <v>-5.1148999999999997E-4</v>
      </c>
      <c r="G15" s="54">
        <v>0</v>
      </c>
      <c r="H15" s="125">
        <v>0</v>
      </c>
      <c r="I15" s="125">
        <v>0</v>
      </c>
      <c r="J15" s="125">
        <v>1.50497E-3</v>
      </c>
      <c r="K15" s="125">
        <v>-1.50497E-3</v>
      </c>
      <c r="L15" s="126"/>
      <c r="M15" s="125">
        <v>0</v>
      </c>
      <c r="N15" s="125">
        <v>0</v>
      </c>
      <c r="O15" s="125">
        <v>9.9348000000000014E-4</v>
      </c>
      <c r="P15" s="125">
        <v>-9.9348000000000014E-4</v>
      </c>
      <c r="Q15" s="71"/>
    </row>
    <row r="16" spans="1:19" s="15" customFormat="1" ht="19.5" customHeight="1" x14ac:dyDescent="0.3">
      <c r="A16" s="9">
        <v>1810</v>
      </c>
      <c r="B16" s="10" t="s">
        <v>407</v>
      </c>
      <c r="C16" s="127">
        <v>0</v>
      </c>
      <c r="D16" s="127">
        <v>1.6497990000000001E-2</v>
      </c>
      <c r="E16" s="127">
        <v>0</v>
      </c>
      <c r="F16" s="127">
        <v>-1.6497990000000001E-2</v>
      </c>
      <c r="G16" s="11">
        <v>0</v>
      </c>
      <c r="H16" s="127">
        <v>0</v>
      </c>
      <c r="I16" s="127">
        <v>-0.59056718999999991</v>
      </c>
      <c r="J16" s="127">
        <v>0</v>
      </c>
      <c r="K16" s="127">
        <v>0.59056718999999991</v>
      </c>
      <c r="L16" s="128"/>
      <c r="M16" s="127">
        <v>0</v>
      </c>
      <c r="N16" s="127">
        <v>-0.60706517999999987</v>
      </c>
      <c r="O16" s="127">
        <v>0</v>
      </c>
      <c r="P16" s="127">
        <v>0.60706517999999987</v>
      </c>
      <c r="Q16" s="71"/>
    </row>
    <row r="17" spans="1:16" s="28" customFormat="1" ht="19.5" customHeight="1" x14ac:dyDescent="0.3">
      <c r="A17" s="24"/>
      <c r="B17" s="25" t="s">
        <v>93</v>
      </c>
      <c r="C17" s="26">
        <v>14.616510810000001</v>
      </c>
      <c r="D17" s="26">
        <v>14.632394619999999</v>
      </c>
      <c r="E17" s="26">
        <v>5.1148999999999997E-4</v>
      </c>
      <c r="F17" s="26">
        <v>-1.6395299999998277E-2</v>
      </c>
      <c r="G17" s="27"/>
      <c r="H17" s="26">
        <v>22.668326080000011</v>
      </c>
      <c r="I17" s="26">
        <v>22.078599330000003</v>
      </c>
      <c r="J17" s="26">
        <v>0.47080235999999998</v>
      </c>
      <c r="K17" s="27">
        <v>0.11892439000000765</v>
      </c>
      <c r="L17" s="27"/>
      <c r="M17" s="26">
        <v>8.0518152700000076</v>
      </c>
      <c r="N17" s="26">
        <v>7.4462047100000062</v>
      </c>
      <c r="O17" s="26">
        <v>0.47029086999999997</v>
      </c>
      <c r="P17" s="26">
        <v>0.13531969000000149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460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1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3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3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3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3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3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3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view="pageLayout" topLeftCell="A5" zoomScaleNormal="85" zoomScaleSheetLayoutView="70" workbookViewId="0">
      <selection activeCell="A27" sqref="A27"/>
    </sheetView>
  </sheetViews>
  <sheetFormatPr defaultRowHeight="14.4" x14ac:dyDescent="0.3"/>
  <cols>
    <col min="1" max="1" width="8.88671875" style="31" customWidth="1"/>
    <col min="2" max="2" width="35.33203125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3">
      <c r="A2" s="55"/>
      <c r="B2" s="57"/>
      <c r="C2" s="165" t="s">
        <v>461</v>
      </c>
      <c r="D2" s="165"/>
      <c r="E2" s="165"/>
      <c r="F2" s="165"/>
      <c r="G2" s="58"/>
      <c r="H2" s="165" t="s">
        <v>462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161.51207849000002</v>
      </c>
      <c r="D4" s="11">
        <v>161.42206244000002</v>
      </c>
      <c r="E4" s="11">
        <v>0</v>
      </c>
      <c r="F4" s="11">
        <v>9.0016050000002679E-2</v>
      </c>
      <c r="G4" s="11">
        <v>185.67128029999998</v>
      </c>
      <c r="H4" s="11">
        <v>185.67128029999998</v>
      </c>
      <c r="I4" s="11">
        <v>185.67042832999996</v>
      </c>
      <c r="J4" s="11">
        <v>0</v>
      </c>
      <c r="K4" s="11">
        <v>8.5197000001357992E-4</v>
      </c>
      <c r="L4" s="16"/>
      <c r="M4" s="11">
        <v>24.159201809999956</v>
      </c>
      <c r="N4" s="11">
        <v>24.248365889999945</v>
      </c>
      <c r="O4" s="11">
        <v>0</v>
      </c>
      <c r="P4" s="11">
        <v>-8.9164079999989099E-2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6.14157405</v>
      </c>
      <c r="D5" s="34">
        <v>6.1383460199999993</v>
      </c>
      <c r="E5" s="34">
        <v>0</v>
      </c>
      <c r="F5" s="34">
        <v>3.2280300000007145E-3</v>
      </c>
      <c r="G5" s="54">
        <v>6.7550453100000007</v>
      </c>
      <c r="H5" s="34">
        <v>6.7550453100000007</v>
      </c>
      <c r="I5" s="34">
        <v>6.7550455500000011</v>
      </c>
      <c r="J5" s="34">
        <v>0</v>
      </c>
      <c r="K5" s="34">
        <v>-2.4000000031776381E-7</v>
      </c>
      <c r="L5" s="14"/>
      <c r="M5" s="34">
        <v>0.61347126000000074</v>
      </c>
      <c r="N5" s="34">
        <v>0.61669953000000177</v>
      </c>
      <c r="O5" s="34">
        <v>0</v>
      </c>
      <c r="P5" s="34">
        <v>-3.2282700000010323E-3</v>
      </c>
    </row>
    <row r="6" spans="1:19" ht="19.5" customHeight="1" x14ac:dyDescent="0.3">
      <c r="A6" s="9">
        <v>1102</v>
      </c>
      <c r="B6" s="10" t="s">
        <v>398</v>
      </c>
      <c r="C6" s="32">
        <v>1.4514000899999999</v>
      </c>
      <c r="D6" s="32">
        <v>1.4507731000000001</v>
      </c>
      <c r="E6" s="32">
        <v>0</v>
      </c>
      <c r="F6" s="32">
        <v>6.269899999997719E-4</v>
      </c>
      <c r="G6" s="11">
        <v>1.64943442</v>
      </c>
      <c r="H6" s="32">
        <v>1.64943442</v>
      </c>
      <c r="I6" s="32">
        <v>1.6494344200000002</v>
      </c>
      <c r="J6" s="32">
        <v>0</v>
      </c>
      <c r="K6" s="32">
        <v>-2.2204460492503131E-16</v>
      </c>
      <c r="L6" s="16"/>
      <c r="M6" s="32">
        <v>0.19803433000000004</v>
      </c>
      <c r="N6" s="32">
        <v>0.19866132000000003</v>
      </c>
      <c r="O6" s="32">
        <v>0</v>
      </c>
      <c r="P6" s="32">
        <v>-6.2698999999999394E-4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-0.23145283</v>
      </c>
      <c r="D7" s="34">
        <v>-0.22383118999999999</v>
      </c>
      <c r="E7" s="34">
        <v>0</v>
      </c>
      <c r="F7" s="34">
        <v>-7.6216400000000128E-3</v>
      </c>
      <c r="G7" s="54">
        <v>0.86295624999999987</v>
      </c>
      <c r="H7" s="34">
        <v>-0.86295624999999987</v>
      </c>
      <c r="I7" s="34">
        <v>-0.87619428999999993</v>
      </c>
      <c r="J7" s="34">
        <v>0</v>
      </c>
      <c r="K7" s="34">
        <v>1.3238040000000062E-2</v>
      </c>
      <c r="L7" s="14"/>
      <c r="M7" s="34">
        <v>-0.63150341999999982</v>
      </c>
      <c r="N7" s="34">
        <v>-0.65236309999999997</v>
      </c>
      <c r="O7" s="34">
        <v>0</v>
      </c>
      <c r="P7" s="34">
        <v>2.0859680000000158E-2</v>
      </c>
    </row>
    <row r="8" spans="1:19" ht="19.5" customHeight="1" x14ac:dyDescent="0.3">
      <c r="A8" s="9">
        <v>1331</v>
      </c>
      <c r="B8" s="10" t="s">
        <v>404</v>
      </c>
      <c r="C8" s="32">
        <v>-0.19863001999999999</v>
      </c>
      <c r="D8" s="32">
        <v>-0.19849506</v>
      </c>
      <c r="E8" s="32">
        <v>0</v>
      </c>
      <c r="F8" s="32">
        <v>-1.3495999999998953E-4</v>
      </c>
      <c r="G8" s="11">
        <v>0.31964101</v>
      </c>
      <c r="H8" s="32">
        <v>-0.31964101</v>
      </c>
      <c r="I8" s="32">
        <v>-0.31964101</v>
      </c>
      <c r="J8" s="32">
        <v>0</v>
      </c>
      <c r="K8" s="32">
        <v>0</v>
      </c>
      <c r="L8" s="16"/>
      <c r="M8" s="32">
        <v>-0.12101099000000001</v>
      </c>
      <c r="N8" s="32">
        <v>-0.12114595</v>
      </c>
      <c r="O8" s="32">
        <v>0</v>
      </c>
      <c r="P8" s="32">
        <v>1.3495999999998953E-4</v>
      </c>
    </row>
    <row r="9" spans="1:19" s="15" customFormat="1" ht="19.5" customHeight="1" x14ac:dyDescent="0.3">
      <c r="A9" s="12">
        <v>1101</v>
      </c>
      <c r="B9" s="13" t="s">
        <v>410</v>
      </c>
      <c r="C9" s="34">
        <v>0.10754720999999999</v>
      </c>
      <c r="D9" s="34">
        <v>0.10748485000000001</v>
      </c>
      <c r="E9" s="34">
        <v>0</v>
      </c>
      <c r="F9" s="34">
        <v>6.235999999998354E-5</v>
      </c>
      <c r="G9" s="54">
        <v>8.5347039999999999E-2</v>
      </c>
      <c r="H9" s="34">
        <v>8.5347039999999999E-2</v>
      </c>
      <c r="I9" s="34">
        <v>8.5347040000000013E-2</v>
      </c>
      <c r="J9" s="34">
        <v>0</v>
      </c>
      <c r="K9" s="34">
        <v>-1.3877787807814457E-17</v>
      </c>
      <c r="L9" s="14"/>
      <c r="M9" s="34">
        <v>-2.2200169999999991E-2</v>
      </c>
      <c r="N9" s="34">
        <v>-2.2137809999999994E-2</v>
      </c>
      <c r="O9" s="34">
        <v>0</v>
      </c>
      <c r="P9" s="34">
        <v>-6.2359999999997417E-5</v>
      </c>
    </row>
    <row r="10" spans="1:19" ht="19.5" customHeight="1" x14ac:dyDescent="0.3">
      <c r="A10" s="9">
        <v>1320</v>
      </c>
      <c r="B10" s="10" t="s">
        <v>412</v>
      </c>
      <c r="C10" s="32">
        <v>-3.2102805300000004</v>
      </c>
      <c r="D10" s="32">
        <v>-3.2079377</v>
      </c>
      <c r="E10" s="32">
        <v>0</v>
      </c>
      <c r="F10" s="32">
        <v>-2.342830000000351E-3</v>
      </c>
      <c r="G10" s="11">
        <v>4.4002359999999872E-2</v>
      </c>
      <c r="H10" s="32">
        <v>4.4002359999999872E-2</v>
      </c>
      <c r="I10" s="32">
        <v>-4.0356739999999759E-2</v>
      </c>
      <c r="J10" s="32">
        <v>2.73522E-3</v>
      </c>
      <c r="K10" s="32">
        <v>8.1623879999999635E-2</v>
      </c>
      <c r="L10" s="16"/>
      <c r="M10" s="32">
        <v>3.2542828900000003</v>
      </c>
      <c r="N10" s="32">
        <v>3.1675809600000004</v>
      </c>
      <c r="O10" s="32">
        <v>2.73522E-3</v>
      </c>
      <c r="P10" s="32">
        <v>8.396670999999982E-2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0</v>
      </c>
      <c r="D11" s="34">
        <v>-2.0570330000000001E-2</v>
      </c>
      <c r="E11" s="34">
        <v>0</v>
      </c>
      <c r="F11" s="34">
        <v>2.0570330000000001E-2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3.5637000000000002E-2</v>
      </c>
      <c r="N11" s="34">
        <v>5.6207419999999994E-2</v>
      </c>
      <c r="O11" s="34">
        <v>0</v>
      </c>
      <c r="P11" s="34">
        <v>-2.0570419999999992E-2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-0.18484443</v>
      </c>
      <c r="D12" s="32">
        <v>0</v>
      </c>
      <c r="E12" s="32">
        <v>0</v>
      </c>
      <c r="F12" s="32">
        <v>-0.18484443</v>
      </c>
      <c r="G12" s="11">
        <v>1.8879110000000001E-2</v>
      </c>
      <c r="H12" s="32">
        <v>-1.8879110000000001E-2</v>
      </c>
      <c r="I12" s="32">
        <v>0</v>
      </c>
      <c r="J12" s="32">
        <v>-0.69653310000000002</v>
      </c>
      <c r="K12" s="32">
        <v>0.67765399000000004</v>
      </c>
      <c r="L12" s="16"/>
      <c r="M12" s="32">
        <v>0.16596532</v>
      </c>
      <c r="N12" s="32">
        <v>0</v>
      </c>
      <c r="O12" s="32">
        <v>-0.69653310000000002</v>
      </c>
      <c r="P12" s="32">
        <v>0.86249841999999999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-6.5309999999999965E-2</v>
      </c>
      <c r="D13" s="34">
        <v>-6.519244000000006E-2</v>
      </c>
      <c r="E13" s="34">
        <v>0</v>
      </c>
      <c r="F13" s="34">
        <v>-1.1755999999990552E-4</v>
      </c>
      <c r="G13" s="54">
        <v>1.2073250000000001E-2</v>
      </c>
      <c r="H13" s="34">
        <v>1.2073250000000001E-2</v>
      </c>
      <c r="I13" s="34">
        <v>-2.5545579999999998E-2</v>
      </c>
      <c r="J13" s="34">
        <v>1.9090000000000001E-4</v>
      </c>
      <c r="K13" s="34">
        <v>3.7427929999999998E-2</v>
      </c>
      <c r="L13" s="14"/>
      <c r="M13" s="34">
        <v>7.7383249999999959E-2</v>
      </c>
      <c r="N13" s="34">
        <v>3.9646860000000061E-2</v>
      </c>
      <c r="O13" s="34">
        <v>1.9090000000000001E-4</v>
      </c>
      <c r="P13" s="34">
        <v>3.7545489999999897E-2</v>
      </c>
    </row>
    <row r="14" spans="1:19" s="15" customFormat="1" ht="19.5" customHeight="1" x14ac:dyDescent="0.3">
      <c r="A14" s="9">
        <v>1350</v>
      </c>
      <c r="B14" s="10" t="s">
        <v>406</v>
      </c>
      <c r="C14" s="124">
        <v>-1.5666050000000001E-2</v>
      </c>
      <c r="D14" s="124">
        <v>0</v>
      </c>
      <c r="E14" s="124">
        <v>0</v>
      </c>
      <c r="F14" s="124">
        <v>-1.5666050000000001E-2</v>
      </c>
      <c r="G14" s="11">
        <v>4.31388E-3</v>
      </c>
      <c r="H14" s="124">
        <v>-4.31388E-3</v>
      </c>
      <c r="I14" s="124">
        <v>0</v>
      </c>
      <c r="J14" s="124">
        <v>0</v>
      </c>
      <c r="K14" s="124">
        <v>-4.31388E-3</v>
      </c>
      <c r="L14" s="53"/>
      <c r="M14" s="124">
        <v>1.1352170000000002E-2</v>
      </c>
      <c r="N14" s="124">
        <v>0</v>
      </c>
      <c r="O14" s="124">
        <v>0</v>
      </c>
      <c r="P14" s="124">
        <v>1.1352170000000002E-2</v>
      </c>
    </row>
    <row r="15" spans="1:19" s="15" customFormat="1" ht="19.5" customHeight="1" x14ac:dyDescent="0.3">
      <c r="A15" s="12">
        <v>1910</v>
      </c>
      <c r="B15" s="89" t="s">
        <v>88</v>
      </c>
      <c r="C15" s="125">
        <v>0</v>
      </c>
      <c r="D15" s="125">
        <v>0</v>
      </c>
      <c r="E15" s="125">
        <v>-5.8898900000000001E-3</v>
      </c>
      <c r="F15" s="125">
        <v>5.8898900000000001E-3</v>
      </c>
      <c r="G15" s="54">
        <v>0</v>
      </c>
      <c r="H15" s="125">
        <v>0</v>
      </c>
      <c r="I15" s="125">
        <v>0</v>
      </c>
      <c r="J15" s="125">
        <v>0.12558480999999999</v>
      </c>
      <c r="K15" s="125">
        <v>-0.12558480999999999</v>
      </c>
      <c r="L15" s="126"/>
      <c r="M15" s="125">
        <v>0</v>
      </c>
      <c r="N15" s="125">
        <v>0</v>
      </c>
      <c r="O15" s="125">
        <v>0.1314747</v>
      </c>
      <c r="P15" s="125">
        <v>-0.1314747</v>
      </c>
    </row>
    <row r="16" spans="1:19" s="15" customFormat="1" ht="19.5" customHeight="1" x14ac:dyDescent="0.3">
      <c r="A16" s="9">
        <v>1810</v>
      </c>
      <c r="B16" s="10" t="s">
        <v>407</v>
      </c>
      <c r="C16" s="127">
        <v>0</v>
      </c>
      <c r="D16" s="127">
        <v>1.725937E-2</v>
      </c>
      <c r="E16" s="127">
        <v>0</v>
      </c>
      <c r="F16" s="127">
        <v>-1.725937E-2</v>
      </c>
      <c r="G16" s="11">
        <v>0</v>
      </c>
      <c r="H16" s="127">
        <v>0</v>
      </c>
      <c r="I16" s="127">
        <v>0.64333147999999996</v>
      </c>
      <c r="J16" s="127">
        <v>0</v>
      </c>
      <c r="K16" s="127">
        <v>-0.64333147999999996</v>
      </c>
      <c r="L16" s="128"/>
      <c r="M16" s="127">
        <v>0</v>
      </c>
      <c r="N16" s="127">
        <v>0.62607210999999996</v>
      </c>
      <c r="O16" s="127">
        <v>0</v>
      </c>
      <c r="P16" s="127">
        <v>-0.62607210999999996</v>
      </c>
    </row>
    <row r="17" spans="1:16" s="28" customFormat="1" ht="19.5" customHeight="1" x14ac:dyDescent="0.3">
      <c r="A17" s="24"/>
      <c r="B17" s="25" t="s">
        <v>93</v>
      </c>
      <c r="C17" s="26">
        <v>165.30641598000003</v>
      </c>
      <c r="D17" s="26">
        <v>165.41989906000001</v>
      </c>
      <c r="E17" s="26">
        <v>-5.8898900000000001E-3</v>
      </c>
      <c r="F17" s="26">
        <v>-0.10759318999998042</v>
      </c>
      <c r="G17" s="27"/>
      <c r="H17" s="26">
        <v>193.04702942999998</v>
      </c>
      <c r="I17" s="26">
        <v>193.57748628999997</v>
      </c>
      <c r="J17" s="26">
        <v>-0.56802216999999999</v>
      </c>
      <c r="K17" s="27">
        <v>3.7565310000013175E-2</v>
      </c>
      <c r="L17" s="27"/>
      <c r="M17" s="26">
        <v>27.740613449999955</v>
      </c>
      <c r="N17" s="26">
        <v>28.157587229999947</v>
      </c>
      <c r="O17" s="26">
        <v>-0.56213227999999993</v>
      </c>
      <c r="P17" s="26">
        <v>0.14515850000000774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460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3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3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3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3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3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3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3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A27" sqref="A27"/>
    </sheetView>
  </sheetViews>
  <sheetFormatPr defaultRowHeight="14.4" x14ac:dyDescent="0.3"/>
  <cols>
    <col min="1" max="1" width="8.88671875" style="31" customWidth="1"/>
    <col min="2" max="2" width="35.33203125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421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3">
      <c r="A2" s="55"/>
      <c r="B2" s="57"/>
      <c r="C2" s="165" t="s">
        <v>463</v>
      </c>
      <c r="D2" s="165"/>
      <c r="E2" s="165"/>
      <c r="F2" s="165"/>
      <c r="G2" s="58"/>
      <c r="H2" s="165" t="s">
        <v>459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20.861130580466199</v>
      </c>
      <c r="D4" s="11">
        <v>20.825318064178237</v>
      </c>
      <c r="E4" s="11">
        <v>0</v>
      </c>
      <c r="F4" s="11">
        <v>3.5812516287961671E-2</v>
      </c>
      <c r="G4" s="11">
        <v>22.39512134000001</v>
      </c>
      <c r="H4" s="11">
        <v>22.39512134000001</v>
      </c>
      <c r="I4" s="11">
        <v>22.393328340000007</v>
      </c>
      <c r="J4" s="11">
        <v>0</v>
      </c>
      <c r="K4" s="11">
        <v>1.7930000000028201E-3</v>
      </c>
      <c r="L4" s="16"/>
      <c r="M4" s="11">
        <v>1.5339907595338111</v>
      </c>
      <c r="N4" s="11">
        <v>1.56801027582177</v>
      </c>
      <c r="O4" s="11">
        <v>0</v>
      </c>
      <c r="P4" s="11">
        <v>-3.4019516287958851E-2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0.64734580574145328</v>
      </c>
      <c r="D5" s="34">
        <v>0.64734530125331846</v>
      </c>
      <c r="E5" s="34">
        <v>0</v>
      </c>
      <c r="F5" s="34">
        <v>5.0448813482262267E-7</v>
      </c>
      <c r="G5" s="54">
        <v>0.70971096999999994</v>
      </c>
      <c r="H5" s="34">
        <v>0.70971096999999994</v>
      </c>
      <c r="I5" s="34">
        <v>0.70971096999999994</v>
      </c>
      <c r="J5" s="34">
        <v>0</v>
      </c>
      <c r="K5" s="34">
        <v>0</v>
      </c>
      <c r="L5" s="14"/>
      <c r="M5" s="34">
        <v>6.2365164258546657E-2</v>
      </c>
      <c r="N5" s="34">
        <v>6.236566874668148E-2</v>
      </c>
      <c r="O5" s="34">
        <v>0</v>
      </c>
      <c r="P5" s="34">
        <v>-5.0448813482262267E-7</v>
      </c>
      <c r="Q5" s="59"/>
    </row>
    <row r="6" spans="1:19" ht="19.5" customHeight="1" x14ac:dyDescent="0.3">
      <c r="A6" s="9">
        <v>1320</v>
      </c>
      <c r="B6" s="10" t="s">
        <v>412</v>
      </c>
      <c r="C6" s="32">
        <v>-0.2206225</v>
      </c>
      <c r="D6" s="32">
        <v>-0.22062241666666665</v>
      </c>
      <c r="E6" s="32">
        <v>0</v>
      </c>
      <c r="F6" s="32">
        <v>-8.3333333344981497E-8</v>
      </c>
      <c r="G6" s="11">
        <v>0.30467765999999996</v>
      </c>
      <c r="H6" s="32">
        <v>-0.30467765999999996</v>
      </c>
      <c r="I6" s="32">
        <v>-0.30473366999999996</v>
      </c>
      <c r="J6" s="32">
        <v>4.5340000000000003E-5</v>
      </c>
      <c r="K6" s="32">
        <v>1.0669999999995227E-5</v>
      </c>
      <c r="L6" s="16"/>
      <c r="M6" s="32">
        <v>-8.4055159999999962E-2</v>
      </c>
      <c r="N6" s="32">
        <v>-8.4111253333333302E-2</v>
      </c>
      <c r="O6" s="32">
        <v>4.5340000000000003E-5</v>
      </c>
      <c r="P6" s="32">
        <v>1.0753333333340209E-5</v>
      </c>
      <c r="Q6" s="59"/>
    </row>
    <row r="7" spans="1:19" s="15" customFormat="1" ht="19.5" customHeight="1" x14ac:dyDescent="0.3">
      <c r="A7" s="12">
        <v>1330</v>
      </c>
      <c r="B7" s="13" t="s">
        <v>403</v>
      </c>
      <c r="C7" s="34">
        <v>-2.1890999999999997E-2</v>
      </c>
      <c r="D7" s="34">
        <v>-2.1697083333333329E-2</v>
      </c>
      <c r="E7" s="34">
        <v>0</v>
      </c>
      <c r="F7" s="34">
        <v>-1.9391666666666862E-4</v>
      </c>
      <c r="G7" s="54">
        <v>0.17715486999999996</v>
      </c>
      <c r="H7" s="34">
        <v>-0.17715486999999996</v>
      </c>
      <c r="I7" s="34">
        <v>-0.17683856999999997</v>
      </c>
      <c r="J7" s="34">
        <v>0</v>
      </c>
      <c r="K7" s="34">
        <v>-3.1629999999999159E-4</v>
      </c>
      <c r="L7" s="14"/>
      <c r="M7" s="34">
        <v>-0.15526386999999997</v>
      </c>
      <c r="N7" s="34">
        <v>-0.15514148666666663</v>
      </c>
      <c r="O7" s="34">
        <v>0</v>
      </c>
      <c r="P7" s="34">
        <v>-1.2238333333333684E-4</v>
      </c>
    </row>
    <row r="8" spans="1:19" ht="19.5" customHeight="1" x14ac:dyDescent="0.3">
      <c r="A8" s="9">
        <v>1102</v>
      </c>
      <c r="B8" s="10" t="s">
        <v>398</v>
      </c>
      <c r="C8" s="32">
        <v>0.15666666666666665</v>
      </c>
      <c r="D8" s="32">
        <v>0.15567966666666666</v>
      </c>
      <c r="E8" s="32">
        <v>0</v>
      </c>
      <c r="F8" s="32">
        <v>9.8699999999998789E-4</v>
      </c>
      <c r="G8" s="11">
        <v>0.11526585</v>
      </c>
      <c r="H8" s="32">
        <v>0.11526585</v>
      </c>
      <c r="I8" s="32">
        <v>0.11526585</v>
      </c>
      <c r="J8" s="32">
        <v>0</v>
      </c>
      <c r="K8" s="32">
        <v>0</v>
      </c>
      <c r="L8" s="16"/>
      <c r="M8" s="32">
        <v>-4.1400816666666646E-2</v>
      </c>
      <c r="N8" s="32">
        <v>-4.0413816666666658E-2</v>
      </c>
      <c r="O8" s="32">
        <v>0</v>
      </c>
      <c r="P8" s="32">
        <v>-9.8699999999998789E-4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-0.13193329554437414</v>
      </c>
      <c r="D9" s="34">
        <v>-0.13193329554437414</v>
      </c>
      <c r="E9" s="34">
        <v>0</v>
      </c>
      <c r="F9" s="34">
        <v>0</v>
      </c>
      <c r="G9" s="54">
        <v>7.5308830000000007E-2</v>
      </c>
      <c r="H9" s="34">
        <v>-7.5308830000000007E-2</v>
      </c>
      <c r="I9" s="34">
        <v>-7.5308830000000007E-2</v>
      </c>
      <c r="J9" s="34">
        <v>0</v>
      </c>
      <c r="K9" s="34">
        <v>0</v>
      </c>
      <c r="L9" s="14"/>
      <c r="M9" s="34">
        <v>5.6624465544374128E-2</v>
      </c>
      <c r="N9" s="34">
        <v>5.6624465544374128E-2</v>
      </c>
      <c r="O9" s="34">
        <v>0</v>
      </c>
      <c r="P9" s="34">
        <v>0</v>
      </c>
    </row>
    <row r="10" spans="1:19" ht="19.5" customHeight="1" x14ac:dyDescent="0.3">
      <c r="A10" s="9">
        <v>1101</v>
      </c>
      <c r="B10" s="10" t="s">
        <v>410</v>
      </c>
      <c r="C10" s="32">
        <v>1.5215166666666669E-2</v>
      </c>
      <c r="D10" s="32">
        <v>1.1734166666666665E-2</v>
      </c>
      <c r="E10" s="32">
        <v>0</v>
      </c>
      <c r="F10" s="32">
        <v>3.4810000000000032E-3</v>
      </c>
      <c r="G10" s="11">
        <v>7.7424299999999998E-3</v>
      </c>
      <c r="H10" s="32">
        <v>7.7424299999999998E-3</v>
      </c>
      <c r="I10" s="32">
        <v>7.7424300000000007E-3</v>
      </c>
      <c r="J10" s="32">
        <v>0</v>
      </c>
      <c r="K10" s="32">
        <v>-8.6736173798840355E-19</v>
      </c>
      <c r="L10" s="16"/>
      <c r="M10" s="32">
        <v>-7.4727366666666687E-3</v>
      </c>
      <c r="N10" s="32">
        <v>-3.9917366666666646E-3</v>
      </c>
      <c r="O10" s="32">
        <v>0</v>
      </c>
      <c r="P10" s="32">
        <v>-3.4810000000000041E-3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0</v>
      </c>
      <c r="D11" s="34">
        <v>0</v>
      </c>
      <c r="E11" s="34">
        <v>0</v>
      </c>
      <c r="F11" s="34">
        <v>0</v>
      </c>
      <c r="G11" s="54">
        <v>2.3731500000000001E-3</v>
      </c>
      <c r="H11" s="34">
        <v>-2.3731500000000001E-3</v>
      </c>
      <c r="I11" s="34">
        <v>0</v>
      </c>
      <c r="J11" s="34">
        <v>0.46925204999999998</v>
      </c>
      <c r="K11" s="34">
        <v>-0.47162519999999997</v>
      </c>
      <c r="L11" s="54"/>
      <c r="M11" s="34">
        <v>-2.3731500000000001E-3</v>
      </c>
      <c r="N11" s="34">
        <v>0</v>
      </c>
      <c r="O11" s="34">
        <v>0.46925204999999998</v>
      </c>
      <c r="P11" s="34">
        <v>-0.47162519999999997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4">
        <v>2.9697500000000002E-3</v>
      </c>
      <c r="D14" s="124">
        <v>2.9697500000000002E-3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-2.9697500000000002E-3</v>
      </c>
      <c r="N14" s="124">
        <v>-2.9697500000000002E-3</v>
      </c>
      <c r="O14" s="124">
        <v>0</v>
      </c>
      <c r="P14" s="124">
        <v>0</v>
      </c>
    </row>
    <row r="15" spans="1:19" s="15" customFormat="1" ht="19.5" customHeight="1" x14ac:dyDescent="0.3">
      <c r="A15" s="12">
        <v>1910</v>
      </c>
      <c r="B15" s="89" t="s">
        <v>88</v>
      </c>
      <c r="C15" s="125">
        <v>7.3416666666666671E-5</v>
      </c>
      <c r="D15" s="125">
        <v>0</v>
      </c>
      <c r="E15" s="125">
        <v>7.3416666666666658E-5</v>
      </c>
      <c r="F15" s="125">
        <v>0</v>
      </c>
      <c r="G15" s="54">
        <v>0</v>
      </c>
      <c r="H15" s="125">
        <v>0</v>
      </c>
      <c r="I15" s="125">
        <v>0</v>
      </c>
      <c r="J15" s="125">
        <v>1.50497E-3</v>
      </c>
      <c r="K15" s="125">
        <v>-1.50497E-3</v>
      </c>
      <c r="L15" s="126"/>
      <c r="M15" s="125">
        <v>-7.3416666666666671E-5</v>
      </c>
      <c r="N15" s="125">
        <v>0</v>
      </c>
      <c r="O15" s="125">
        <v>1.4315533333333333E-3</v>
      </c>
      <c r="P15" s="125">
        <v>-1.50497E-3</v>
      </c>
    </row>
    <row r="16" spans="1:19" s="15" customFormat="1" ht="19.5" customHeight="1" x14ac:dyDescent="0.3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-0.59056718999999991</v>
      </c>
      <c r="J16" s="127">
        <v>0</v>
      </c>
      <c r="K16" s="127">
        <v>0.59056718999999991</v>
      </c>
      <c r="L16" s="128"/>
      <c r="M16" s="127">
        <v>0</v>
      </c>
      <c r="N16" s="127">
        <v>-0.59056718999999991</v>
      </c>
      <c r="O16" s="127">
        <v>0</v>
      </c>
      <c r="P16" s="127">
        <v>0.59056718999999991</v>
      </c>
    </row>
    <row r="17" spans="1:16" s="28" customFormat="1" ht="19.5" customHeight="1" x14ac:dyDescent="0.3">
      <c r="A17" s="24"/>
      <c r="B17" s="25" t="s">
        <v>93</v>
      </c>
      <c r="C17" s="26">
        <v>21.308954590663273</v>
      </c>
      <c r="D17" s="26">
        <v>21.268794153220512</v>
      </c>
      <c r="E17" s="26">
        <v>7.3416666666666658E-5</v>
      </c>
      <c r="F17" s="26">
        <v>4.0087020776094655E-2</v>
      </c>
      <c r="G17" s="27"/>
      <c r="H17" s="26">
        <v>22.668326080000011</v>
      </c>
      <c r="I17" s="26">
        <v>22.078599330000003</v>
      </c>
      <c r="J17" s="26">
        <v>0.47080235999999998</v>
      </c>
      <c r="K17" s="27">
        <v>0.11892439000000765</v>
      </c>
      <c r="L17" s="27"/>
      <c r="M17" s="26">
        <v>1.3593714893367319</v>
      </c>
      <c r="N17" s="26">
        <v>0.80980517677949215</v>
      </c>
      <c r="O17" s="26">
        <v>0.47072894333333332</v>
      </c>
      <c r="P17" s="26">
        <v>7.8837369223906439E-2</v>
      </c>
    </row>
    <row r="18" spans="1:16" ht="15" customHeight="1" x14ac:dyDescent="0.3">
      <c r="A18" s="4"/>
      <c r="B18" s="6"/>
      <c r="C18" s="135"/>
      <c r="D18" s="135"/>
      <c r="E18" s="135"/>
      <c r="F18" s="135"/>
      <c r="G18" s="136"/>
      <c r="H18" s="135"/>
      <c r="I18" s="135"/>
      <c r="J18" s="135"/>
      <c r="K18" s="137"/>
      <c r="L18" s="136"/>
      <c r="M18" s="135"/>
      <c r="N18" s="135"/>
      <c r="O18" s="135"/>
      <c r="P18" s="137"/>
    </row>
    <row r="19" spans="1:16" ht="15" customHeight="1" x14ac:dyDescent="0.35">
      <c r="A19" s="75" t="s">
        <v>460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3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3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3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3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3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3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3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A27" sqref="A27"/>
    </sheetView>
  </sheetViews>
  <sheetFormatPr defaultRowHeight="14.4" x14ac:dyDescent="0.3"/>
  <cols>
    <col min="1" max="1" width="8.88671875" style="31" customWidth="1"/>
    <col min="2" max="2" width="35.33203125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417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3">
      <c r="A2" s="55"/>
      <c r="B2" s="57"/>
      <c r="C2" s="165" t="s">
        <v>464</v>
      </c>
      <c r="D2" s="165"/>
      <c r="E2" s="165"/>
      <c r="F2" s="165"/>
      <c r="G2" s="58"/>
      <c r="H2" s="165" t="s">
        <v>462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175.91474741178678</v>
      </c>
      <c r="D4" s="11">
        <v>175.61275276520348</v>
      </c>
      <c r="E4" s="11">
        <v>0</v>
      </c>
      <c r="F4" s="11">
        <v>0.30199464658329589</v>
      </c>
      <c r="G4" s="11">
        <v>185.67128029999998</v>
      </c>
      <c r="H4" s="11">
        <v>185.67128029999998</v>
      </c>
      <c r="I4" s="11">
        <v>185.67042832999996</v>
      </c>
      <c r="J4" s="11">
        <v>0</v>
      </c>
      <c r="K4" s="11">
        <v>8.5197000001357992E-4</v>
      </c>
      <c r="L4" s="16"/>
      <c r="M4" s="11">
        <v>9.7565328882132007</v>
      </c>
      <c r="N4" s="11">
        <v>10.057675564796483</v>
      </c>
      <c r="O4" s="11">
        <v>0</v>
      </c>
      <c r="P4" s="11">
        <v>-0.30114267658328231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6.3994167588534614</v>
      </c>
      <c r="D5" s="34">
        <v>6.3994117716738179</v>
      </c>
      <c r="E5" s="34">
        <v>0</v>
      </c>
      <c r="F5" s="34">
        <v>4.987179643478612E-6</v>
      </c>
      <c r="G5" s="54">
        <v>6.7550453100000007</v>
      </c>
      <c r="H5" s="34">
        <v>6.7550453100000007</v>
      </c>
      <c r="I5" s="34">
        <v>6.7550455500000011</v>
      </c>
      <c r="J5" s="34">
        <v>0</v>
      </c>
      <c r="K5" s="34">
        <v>-2.4000000031776381E-7</v>
      </c>
      <c r="L5" s="14"/>
      <c r="M5" s="34">
        <v>0.35562855114653935</v>
      </c>
      <c r="N5" s="34">
        <v>0.35563377832618315</v>
      </c>
      <c r="O5" s="34">
        <v>0</v>
      </c>
      <c r="P5" s="34">
        <v>-5.2271796437963758E-6</v>
      </c>
      <c r="Q5" s="59"/>
    </row>
    <row r="6" spans="1:19" ht="19.5" customHeight="1" x14ac:dyDescent="0.3">
      <c r="A6" s="9">
        <v>1102</v>
      </c>
      <c r="B6" s="10" t="s">
        <v>398</v>
      </c>
      <c r="C6" s="32">
        <v>1.5666666666666662</v>
      </c>
      <c r="D6" s="32">
        <v>1.5567966666666668</v>
      </c>
      <c r="E6" s="32">
        <v>0</v>
      </c>
      <c r="F6" s="32">
        <v>9.8699999999993793E-3</v>
      </c>
      <c r="G6" s="11">
        <v>1.64943442</v>
      </c>
      <c r="H6" s="32">
        <v>1.64943442</v>
      </c>
      <c r="I6" s="32">
        <v>1.6494344200000002</v>
      </c>
      <c r="J6" s="32">
        <v>0</v>
      </c>
      <c r="K6" s="32">
        <v>-2.2204460492503131E-16</v>
      </c>
      <c r="L6" s="16"/>
      <c r="M6" s="32">
        <v>8.2767753333333749E-2</v>
      </c>
      <c r="N6" s="32">
        <v>9.263775333333335E-2</v>
      </c>
      <c r="O6" s="32">
        <v>0</v>
      </c>
      <c r="P6" s="32">
        <v>-9.8699999999996013E-3</v>
      </c>
      <c r="Q6" s="59"/>
    </row>
    <row r="7" spans="1:19" s="15" customFormat="1" ht="19.5" customHeight="1" x14ac:dyDescent="0.3">
      <c r="A7" s="12">
        <v>1330</v>
      </c>
      <c r="B7" s="13" t="s">
        <v>403</v>
      </c>
      <c r="C7" s="34">
        <v>-0.21890999999999997</v>
      </c>
      <c r="D7" s="34">
        <v>-0.21697083333333325</v>
      </c>
      <c r="E7" s="34">
        <v>0</v>
      </c>
      <c r="F7" s="34">
        <v>-1.939166666666714E-3</v>
      </c>
      <c r="G7" s="54">
        <v>0.86295624999999987</v>
      </c>
      <c r="H7" s="34">
        <v>-0.86295624999999987</v>
      </c>
      <c r="I7" s="34">
        <v>-0.87619428999999993</v>
      </c>
      <c r="J7" s="34">
        <v>0</v>
      </c>
      <c r="K7" s="34">
        <v>1.3238040000000062E-2</v>
      </c>
      <c r="L7" s="14"/>
      <c r="M7" s="34">
        <v>-0.64404624999999993</v>
      </c>
      <c r="N7" s="34">
        <v>-0.65922345666666671</v>
      </c>
      <c r="O7" s="34">
        <v>0</v>
      </c>
      <c r="P7" s="34">
        <v>1.5177206666666776E-2</v>
      </c>
    </row>
    <row r="8" spans="1:19" ht="19.5" customHeight="1" x14ac:dyDescent="0.3">
      <c r="A8" s="9">
        <v>1331</v>
      </c>
      <c r="B8" s="10" t="s">
        <v>404</v>
      </c>
      <c r="C8" s="32">
        <v>-0.40318820910354836</v>
      </c>
      <c r="D8" s="32">
        <v>-0.4031882091035483</v>
      </c>
      <c r="E8" s="32">
        <v>0</v>
      </c>
      <c r="F8" s="32">
        <v>-5.5511151231257827E-17</v>
      </c>
      <c r="G8" s="11">
        <v>0.31964101</v>
      </c>
      <c r="H8" s="32">
        <v>-0.31964101</v>
      </c>
      <c r="I8" s="32">
        <v>-0.31964101</v>
      </c>
      <c r="J8" s="32">
        <v>0</v>
      </c>
      <c r="K8" s="32">
        <v>0</v>
      </c>
      <c r="L8" s="16"/>
      <c r="M8" s="32">
        <v>8.3547199103548353E-2</v>
      </c>
      <c r="N8" s="32">
        <v>8.3547199103548297E-2</v>
      </c>
      <c r="O8" s="32">
        <v>0</v>
      </c>
      <c r="P8" s="32">
        <v>5.5511151231257827E-17</v>
      </c>
    </row>
    <row r="9" spans="1:19" s="15" customFormat="1" ht="19.5" customHeight="1" x14ac:dyDescent="0.3">
      <c r="A9" s="12">
        <v>1101</v>
      </c>
      <c r="B9" s="13" t="s">
        <v>410</v>
      </c>
      <c r="C9" s="34">
        <v>0.15215166666666669</v>
      </c>
      <c r="D9" s="34">
        <v>0.11734166666666669</v>
      </c>
      <c r="E9" s="34">
        <v>0</v>
      </c>
      <c r="F9" s="34">
        <v>3.4809999999999994E-2</v>
      </c>
      <c r="G9" s="54">
        <v>8.5347039999999999E-2</v>
      </c>
      <c r="H9" s="34">
        <v>8.5347039999999999E-2</v>
      </c>
      <c r="I9" s="34">
        <v>8.5347040000000013E-2</v>
      </c>
      <c r="J9" s="34">
        <v>0</v>
      </c>
      <c r="K9" s="34">
        <v>-1.3877787807814457E-17</v>
      </c>
      <c r="L9" s="14"/>
      <c r="M9" s="34">
        <v>-6.6804626666666686E-2</v>
      </c>
      <c r="N9" s="34">
        <v>-3.1994626666666678E-2</v>
      </c>
      <c r="O9" s="34">
        <v>0</v>
      </c>
      <c r="P9" s="34">
        <v>-3.4810000000000008E-2</v>
      </c>
    </row>
    <row r="10" spans="1:19" ht="19.5" customHeight="1" x14ac:dyDescent="0.3">
      <c r="A10" s="9">
        <v>1320</v>
      </c>
      <c r="B10" s="10" t="s">
        <v>412</v>
      </c>
      <c r="C10" s="32">
        <v>-2.2062249999999999</v>
      </c>
      <c r="D10" s="32">
        <v>-2.2062241666666669</v>
      </c>
      <c r="E10" s="32">
        <v>0</v>
      </c>
      <c r="F10" s="32">
        <v>-8.3333333300572576E-7</v>
      </c>
      <c r="G10" s="11">
        <v>4.4002359999999872E-2</v>
      </c>
      <c r="H10" s="32">
        <v>4.4002359999999872E-2</v>
      </c>
      <c r="I10" s="32">
        <v>-4.0356739999999759E-2</v>
      </c>
      <c r="J10" s="32">
        <v>2.73522E-3</v>
      </c>
      <c r="K10" s="32">
        <v>8.1623879999999635E-2</v>
      </c>
      <c r="L10" s="16"/>
      <c r="M10" s="32">
        <v>2.2502273599999998</v>
      </c>
      <c r="N10" s="32">
        <v>2.1658674266666673</v>
      </c>
      <c r="O10" s="32">
        <v>2.73522E-3</v>
      </c>
      <c r="P10" s="32">
        <v>8.1624713333332474E-2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2.9697500000000002E-2</v>
      </c>
      <c r="D11" s="34">
        <v>2.9697500000000002E-2</v>
      </c>
      <c r="E11" s="34">
        <v>0</v>
      </c>
      <c r="F11" s="34">
        <v>0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5.9395000000000003E-3</v>
      </c>
      <c r="N11" s="34">
        <v>5.9395899999999946E-3</v>
      </c>
      <c r="O11" s="34">
        <v>0</v>
      </c>
      <c r="P11" s="34">
        <v>-8.9999999994261337E-8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0</v>
      </c>
      <c r="D12" s="32">
        <v>0</v>
      </c>
      <c r="E12" s="32">
        <v>0</v>
      </c>
      <c r="F12" s="32">
        <v>0</v>
      </c>
      <c r="G12" s="11">
        <v>1.8879110000000001E-2</v>
      </c>
      <c r="H12" s="32">
        <v>-1.8879110000000001E-2</v>
      </c>
      <c r="I12" s="32">
        <v>0</v>
      </c>
      <c r="J12" s="32">
        <v>-0.69653310000000002</v>
      </c>
      <c r="K12" s="32">
        <v>0.67765399000000004</v>
      </c>
      <c r="L12" s="16"/>
      <c r="M12" s="32">
        <v>-1.8879110000000001E-2</v>
      </c>
      <c r="N12" s="32">
        <v>0</v>
      </c>
      <c r="O12" s="32">
        <v>-0.69653310000000002</v>
      </c>
      <c r="P12" s="32">
        <v>0.67765399000000004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1.2073250000000001E-2</v>
      </c>
      <c r="H13" s="34">
        <v>1.2073250000000001E-2</v>
      </c>
      <c r="I13" s="34">
        <v>-2.5545579999999998E-2</v>
      </c>
      <c r="J13" s="34">
        <v>1.9090000000000001E-4</v>
      </c>
      <c r="K13" s="34">
        <v>3.7427929999999998E-2</v>
      </c>
      <c r="L13" s="14"/>
      <c r="M13" s="34">
        <v>1.2073250000000001E-2</v>
      </c>
      <c r="N13" s="34">
        <v>-2.5545579999999998E-2</v>
      </c>
      <c r="O13" s="34">
        <v>1.9090000000000001E-4</v>
      </c>
      <c r="P13" s="34">
        <v>3.7427929999999998E-2</v>
      </c>
    </row>
    <row r="14" spans="1:19" ht="19.5" customHeight="1" x14ac:dyDescent="0.3">
      <c r="A14" s="9">
        <v>1350</v>
      </c>
      <c r="B14" s="10" t="s">
        <v>406</v>
      </c>
      <c r="C14" s="124">
        <v>0</v>
      </c>
      <c r="D14" s="124">
        <v>0</v>
      </c>
      <c r="E14" s="124">
        <v>0</v>
      </c>
      <c r="F14" s="124">
        <v>0</v>
      </c>
      <c r="G14" s="11">
        <v>4.31388E-3</v>
      </c>
      <c r="H14" s="124">
        <v>-4.31388E-3</v>
      </c>
      <c r="I14" s="124">
        <v>0</v>
      </c>
      <c r="J14" s="124">
        <v>0</v>
      </c>
      <c r="K14" s="124">
        <v>-4.31388E-3</v>
      </c>
      <c r="L14" s="53"/>
      <c r="M14" s="124">
        <v>-4.31388E-3</v>
      </c>
      <c r="N14" s="124">
        <v>0</v>
      </c>
      <c r="O14" s="124">
        <v>0</v>
      </c>
      <c r="P14" s="124">
        <v>-4.31388E-3</v>
      </c>
    </row>
    <row r="15" spans="1:19" s="15" customFormat="1" ht="19.5" customHeight="1" x14ac:dyDescent="0.3">
      <c r="A15" s="12">
        <v>1910</v>
      </c>
      <c r="B15" s="89" t="s">
        <v>88</v>
      </c>
      <c r="C15" s="125">
        <v>7.341666666666666E-4</v>
      </c>
      <c r="D15" s="125">
        <v>0</v>
      </c>
      <c r="E15" s="125">
        <v>7.3416666666666639E-4</v>
      </c>
      <c r="F15" s="125">
        <v>0</v>
      </c>
      <c r="G15" s="54">
        <v>0</v>
      </c>
      <c r="H15" s="125">
        <v>0</v>
      </c>
      <c r="I15" s="125">
        <v>0</v>
      </c>
      <c r="J15" s="125">
        <v>0.12558480999999999</v>
      </c>
      <c r="K15" s="125">
        <v>-0.12558480999999999</v>
      </c>
      <c r="L15" s="126"/>
      <c r="M15" s="125">
        <v>-7.341666666666666E-4</v>
      </c>
      <c r="N15" s="125">
        <v>0</v>
      </c>
      <c r="O15" s="125">
        <v>0.12485064333333333</v>
      </c>
      <c r="P15" s="125">
        <v>-0.12558480999999999</v>
      </c>
    </row>
    <row r="16" spans="1:19" s="15" customFormat="1" ht="19.5" customHeight="1" x14ac:dyDescent="0.3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0.64333147999999996</v>
      </c>
      <c r="J16" s="127">
        <v>0</v>
      </c>
      <c r="K16" s="127">
        <v>-0.64333147999999996</v>
      </c>
      <c r="L16" s="128"/>
      <c r="M16" s="127">
        <v>0</v>
      </c>
      <c r="N16" s="127">
        <v>0.64333147999999996</v>
      </c>
      <c r="O16" s="127">
        <v>0</v>
      </c>
      <c r="P16" s="127">
        <v>-0.64333147999999996</v>
      </c>
    </row>
    <row r="17" spans="1:16" s="28" customFormat="1" ht="19.5" customHeight="1" x14ac:dyDescent="0.3">
      <c r="A17" s="24"/>
      <c r="B17" s="25" t="s">
        <v>93</v>
      </c>
      <c r="C17" s="26">
        <v>181.23509096153668</v>
      </c>
      <c r="D17" s="26">
        <v>180.88961716110708</v>
      </c>
      <c r="E17" s="26">
        <v>7.3416666666666639E-4</v>
      </c>
      <c r="F17" s="26">
        <v>0.3447396337629352</v>
      </c>
      <c r="G17" s="27"/>
      <c r="H17" s="26">
        <v>193.04702942999998</v>
      </c>
      <c r="I17" s="26">
        <v>193.57748628999997</v>
      </c>
      <c r="J17" s="26">
        <v>-0.56802216999999999</v>
      </c>
      <c r="K17" s="27">
        <v>3.7565310000013175E-2</v>
      </c>
      <c r="L17" s="27"/>
      <c r="M17" s="26">
        <v>11.811938468463291</v>
      </c>
      <c r="N17" s="26">
        <v>12.687869128892885</v>
      </c>
      <c r="O17" s="26">
        <v>-0.5687563366666667</v>
      </c>
      <c r="P17" s="26">
        <v>-0.3071743237629273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460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3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3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3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3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3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3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3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6" t="s">
        <v>373</v>
      </c>
      <c r="B4" s="167"/>
      <c r="C4" s="163" t="s">
        <v>370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3">
      <c r="A5" s="55"/>
      <c r="B5" s="57"/>
      <c r="C5" s="165" t="e">
        <f>"Forecast"&amp;" "&amp;"-"&amp;" "&amp;#REF!&amp;" "&amp;"(MTD)"</f>
        <v>#REF!</v>
      </c>
      <c r="D5" s="165"/>
      <c r="E5" s="165"/>
      <c r="F5" s="165"/>
      <c r="G5" s="58"/>
      <c r="H5" s="165" t="e">
        <f>"Actuals"&amp;" "&amp;"-"&amp;" "&amp;#REF!&amp;" "&amp;"(MTD)"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5" t="s">
        <v>393</v>
      </c>
    </row>
    <row r="33" spans="1:1" x14ac:dyDescent="0.3">
      <c r="A33" s="91" t="s">
        <v>394</v>
      </c>
    </row>
    <row r="34" spans="1:1" x14ac:dyDescent="0.3">
      <c r="A34" s="91" t="s">
        <v>395</v>
      </c>
    </row>
    <row r="35" spans="1:1" x14ac:dyDescent="0.3">
      <c r="A35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6" t="s">
        <v>373</v>
      </c>
      <c r="B4" s="167"/>
      <c r="C4" s="163" t="s">
        <v>390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3">
      <c r="A5" s="55"/>
      <c r="B5" s="57"/>
      <c r="C5" s="165" t="e">
        <f>"Forecast"&amp;" "&amp;"-"&amp;" "&amp;#REF!&amp;" "&amp;"(YTD)"</f>
        <v>#REF!</v>
      </c>
      <c r="D5" s="165"/>
      <c r="E5" s="165"/>
      <c r="F5" s="165"/>
      <c r="G5" s="58"/>
      <c r="H5" s="165" t="e">
        <f>"Actuals"&amp;" "&amp;"-"&amp;" "&amp;#REF!&amp;" "&amp;"(YTD)"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/>
      <c r="H6" s="90" t="s">
        <v>70</v>
      </c>
      <c r="I6" s="90" t="s">
        <v>71</v>
      </c>
      <c r="J6" s="90" t="s">
        <v>72</v>
      </c>
      <c r="K6" s="90" t="s">
        <v>73</v>
      </c>
      <c r="L6" s="58"/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99"/>
      <c r="B26" s="100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5" t="s">
        <v>393</v>
      </c>
    </row>
    <row r="33" spans="1:1" x14ac:dyDescent="0.3">
      <c r="A33" s="91" t="s">
        <v>394</v>
      </c>
    </row>
    <row r="34" spans="1:1" x14ac:dyDescent="0.3">
      <c r="A34" s="91" t="s">
        <v>395</v>
      </c>
    </row>
    <row r="35" spans="1:1" x14ac:dyDescent="0.3">
      <c r="A35" s="91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G45"/>
  <sheetViews>
    <sheetView zoomScale="70" zoomScaleNormal="70" workbookViewId="0">
      <pane xSplit="1" ySplit="3" topLeftCell="B31" activePane="bottomRight" state="frozen"/>
      <selection activeCell="B10" sqref="B10"/>
      <selection pane="topRight" activeCell="B10" sqref="B10"/>
      <selection pane="bottomLeft" activeCell="B10" sqref="B10"/>
      <selection pane="bottomRight" activeCell="F35" sqref="F35"/>
    </sheetView>
  </sheetViews>
  <sheetFormatPr defaultRowHeight="14.4" x14ac:dyDescent="0.3"/>
  <cols>
    <col min="1" max="1" width="55.6640625" style="28" bestFit="1" customWidth="1"/>
    <col min="2" max="3" width="15.6640625" customWidth="1"/>
    <col min="9" max="9" width="11.33203125" bestFit="1" customWidth="1"/>
  </cols>
  <sheetData>
    <row r="1" spans="1:7" ht="23.4" customHeight="1" x14ac:dyDescent="0.3">
      <c r="A1" s="77"/>
      <c r="B1" s="78"/>
    </row>
    <row r="2" spans="1:7" ht="33" customHeight="1" x14ac:dyDescent="0.3">
      <c r="A2" s="171" t="s">
        <v>465</v>
      </c>
      <c r="B2" s="172"/>
      <c r="C2" s="173"/>
    </row>
    <row r="3" spans="1:7" ht="33" customHeight="1" x14ac:dyDescent="0.3">
      <c r="A3" s="50" t="s">
        <v>260</v>
      </c>
      <c r="B3" s="50" t="s">
        <v>258</v>
      </c>
      <c r="C3" s="50" t="s">
        <v>259</v>
      </c>
    </row>
    <row r="4" spans="1:7" ht="18" customHeight="1" x14ac:dyDescent="0.3">
      <c r="A4" s="73" t="s">
        <v>422</v>
      </c>
      <c r="B4" s="79">
        <v>0.85117011743167448</v>
      </c>
      <c r="C4" s="79">
        <v>0.50908747175727398</v>
      </c>
      <c r="G4" s="162"/>
    </row>
    <row r="5" spans="1:7" ht="18" customHeight="1" x14ac:dyDescent="0.3">
      <c r="A5" s="80" t="s">
        <v>423</v>
      </c>
      <c r="B5" s="81">
        <v>1.1586010945153495</v>
      </c>
      <c r="C5" s="81">
        <v>0.28568248259325862</v>
      </c>
      <c r="G5" s="162"/>
    </row>
    <row r="6" spans="1:7" ht="18" customHeight="1" x14ac:dyDescent="0.3">
      <c r="A6" s="73" t="s">
        <v>424</v>
      </c>
      <c r="B6" s="82">
        <v>37.048326306417152</v>
      </c>
      <c r="C6" s="82">
        <v>0</v>
      </c>
      <c r="G6" s="162"/>
    </row>
    <row r="7" spans="1:7" ht="18" customHeight="1" x14ac:dyDescent="0.3">
      <c r="A7" s="80" t="s">
        <v>425</v>
      </c>
      <c r="B7" s="81">
        <v>12.362615643478724</v>
      </c>
      <c r="C7" s="81">
        <v>0</v>
      </c>
      <c r="G7" s="162"/>
    </row>
    <row r="8" spans="1:7" ht="18" customHeight="1" x14ac:dyDescent="0.3">
      <c r="A8" s="73" t="s">
        <v>426</v>
      </c>
      <c r="B8" s="82">
        <v>2.5842436544902592</v>
      </c>
      <c r="C8" s="82">
        <v>0</v>
      </c>
      <c r="G8" s="162"/>
    </row>
    <row r="9" spans="1:7" ht="18" customHeight="1" x14ac:dyDescent="0.3">
      <c r="A9" s="80" t="s">
        <v>427</v>
      </c>
      <c r="B9" s="81">
        <v>6.4823222639160605</v>
      </c>
      <c r="C9" s="81">
        <v>4.0616658827869232</v>
      </c>
      <c r="G9" s="162"/>
    </row>
    <row r="10" spans="1:7" ht="18" customHeight="1" x14ac:dyDescent="0.3">
      <c r="A10" s="73" t="s">
        <v>428</v>
      </c>
      <c r="B10" s="82">
        <v>17.609691391310161</v>
      </c>
      <c r="C10" s="82">
        <v>23.843032876838659</v>
      </c>
      <c r="G10" s="162"/>
    </row>
    <row r="11" spans="1:7" ht="18" customHeight="1" x14ac:dyDescent="0.3">
      <c r="A11" s="80" t="s">
        <v>429</v>
      </c>
      <c r="B11" s="81">
        <v>11.693076326980806</v>
      </c>
      <c r="C11" s="81">
        <v>5.5623689768063818</v>
      </c>
      <c r="G11" s="162"/>
    </row>
    <row r="12" spans="1:7" ht="18" customHeight="1" x14ac:dyDescent="0.3">
      <c r="A12" s="73" t="s">
        <v>430</v>
      </c>
      <c r="B12" s="82">
        <v>3.7633514229324874</v>
      </c>
      <c r="C12" s="82">
        <v>3.4042811822750956</v>
      </c>
      <c r="G12" s="162"/>
    </row>
    <row r="13" spans="1:7" ht="18" customHeight="1" x14ac:dyDescent="0.3">
      <c r="A13" s="80" t="s">
        <v>448</v>
      </c>
      <c r="B13" s="81">
        <v>3.8835556019473656</v>
      </c>
      <c r="C13" s="81">
        <v>0</v>
      </c>
      <c r="G13" s="162"/>
    </row>
    <row r="14" spans="1:7" ht="18" customHeight="1" x14ac:dyDescent="0.3">
      <c r="A14" s="116" t="s">
        <v>431</v>
      </c>
      <c r="B14" s="117">
        <v>10.373216991973202</v>
      </c>
      <c r="C14" s="117">
        <v>1.272338267164661E-2</v>
      </c>
      <c r="G14" s="162"/>
    </row>
    <row r="15" spans="1:7" ht="18" customHeight="1" x14ac:dyDescent="0.3">
      <c r="A15" s="80" t="s">
        <v>432</v>
      </c>
      <c r="B15" s="81">
        <v>3.5633872157105331</v>
      </c>
      <c r="C15" s="81">
        <v>0</v>
      </c>
      <c r="G15" s="162"/>
    </row>
    <row r="16" spans="1:7" ht="18" customHeight="1" x14ac:dyDescent="0.3">
      <c r="A16" s="116" t="s">
        <v>433</v>
      </c>
      <c r="B16" s="117">
        <v>16.833677507117912</v>
      </c>
      <c r="C16" s="117">
        <v>9.9543829944206212</v>
      </c>
      <c r="G16" s="162"/>
    </row>
    <row r="17" spans="1:7" ht="18" customHeight="1" x14ac:dyDescent="0.3">
      <c r="A17" s="80" t="s">
        <v>253</v>
      </c>
      <c r="B17" s="81">
        <v>45.873445347107214</v>
      </c>
      <c r="C17" s="81">
        <v>11.541526905519435</v>
      </c>
      <c r="G17" s="162"/>
    </row>
    <row r="18" spans="1:7" ht="18" customHeight="1" x14ac:dyDescent="0.3">
      <c r="A18" s="116" t="s">
        <v>254</v>
      </c>
      <c r="B18" s="117">
        <v>25.404120609299774</v>
      </c>
      <c r="C18" s="117">
        <v>13.595724812099414</v>
      </c>
      <c r="G18" s="162"/>
    </row>
    <row r="19" spans="1:7" ht="18" customHeight="1" x14ac:dyDescent="0.3">
      <c r="A19" s="80" t="s">
        <v>434</v>
      </c>
      <c r="B19" s="81">
        <v>5.2163278851283197</v>
      </c>
      <c r="C19" s="81">
        <v>1.7601643380827225</v>
      </c>
      <c r="G19" s="162"/>
    </row>
    <row r="20" spans="1:7" ht="18" customHeight="1" x14ac:dyDescent="0.3">
      <c r="A20" s="116" t="s">
        <v>255</v>
      </c>
      <c r="B20" s="117">
        <v>108.73568710252627</v>
      </c>
      <c r="C20" s="117">
        <v>0</v>
      </c>
      <c r="G20" s="162"/>
    </row>
    <row r="21" spans="1:7" ht="18" customHeight="1" x14ac:dyDescent="0.3">
      <c r="A21" s="80" t="s">
        <v>440</v>
      </c>
      <c r="B21" s="81">
        <v>3.3898096262899178</v>
      </c>
      <c r="C21" s="81">
        <v>0</v>
      </c>
      <c r="G21" s="162"/>
    </row>
    <row r="22" spans="1:7" ht="18" customHeight="1" x14ac:dyDescent="0.3">
      <c r="A22" s="73" t="s">
        <v>435</v>
      </c>
      <c r="B22" s="82">
        <v>1.5211660287525537</v>
      </c>
      <c r="C22" s="82">
        <v>2.5410390556554621</v>
      </c>
      <c r="G22" s="162"/>
    </row>
    <row r="23" spans="1:7" ht="18" customHeight="1" x14ac:dyDescent="0.3">
      <c r="A23" s="80" t="s">
        <v>436</v>
      </c>
      <c r="B23" s="81">
        <v>2.5461427834091985</v>
      </c>
      <c r="C23" s="81">
        <v>0</v>
      </c>
      <c r="G23" s="162"/>
    </row>
    <row r="24" spans="1:7" ht="18" customHeight="1" x14ac:dyDescent="0.3">
      <c r="A24" s="73" t="s">
        <v>437</v>
      </c>
      <c r="B24" s="82">
        <v>21.284860867059724</v>
      </c>
      <c r="C24" s="82">
        <v>0</v>
      </c>
      <c r="G24" s="162"/>
    </row>
    <row r="25" spans="1:7" ht="18" customHeight="1" x14ac:dyDescent="0.3">
      <c r="A25" s="80" t="s">
        <v>441</v>
      </c>
      <c r="B25" s="81">
        <v>50.625266526561269</v>
      </c>
      <c r="C25" s="81">
        <v>29.641634804260615</v>
      </c>
      <c r="G25" s="162"/>
    </row>
    <row r="26" spans="1:7" ht="18" customHeight="1" x14ac:dyDescent="0.3">
      <c r="A26" s="116" t="s">
        <v>439</v>
      </c>
      <c r="B26" s="117">
        <v>7.713131451995781</v>
      </c>
      <c r="C26" s="117">
        <v>21.754700696269651</v>
      </c>
      <c r="G26" s="162"/>
    </row>
    <row r="27" spans="1:7" ht="18" customHeight="1" x14ac:dyDescent="0.3">
      <c r="A27" s="80" t="s">
        <v>256</v>
      </c>
      <c r="B27" s="81">
        <v>58.233756769770324</v>
      </c>
      <c r="C27" s="81">
        <v>0</v>
      </c>
      <c r="G27" s="162"/>
    </row>
    <row r="28" spans="1:7" ht="18" customHeight="1" x14ac:dyDescent="0.3">
      <c r="A28" s="116" t="s">
        <v>257</v>
      </c>
      <c r="B28" s="118">
        <v>5.7038173303234236</v>
      </c>
      <c r="C28" s="118">
        <v>6.8921597270254065</v>
      </c>
      <c r="G28" s="162"/>
    </row>
    <row r="29" spans="1:7" ht="18" customHeight="1" x14ac:dyDescent="0.3">
      <c r="A29" s="80" t="s">
        <v>443</v>
      </c>
      <c r="B29" s="119">
        <v>464.45476786644542</v>
      </c>
      <c r="C29" s="119">
        <v>135.36017558906258</v>
      </c>
      <c r="G29" s="162"/>
    </row>
    <row r="30" spans="1:7" ht="18" customHeight="1" x14ac:dyDescent="0.3">
      <c r="A30" s="83"/>
      <c r="B30" s="84"/>
      <c r="C30" s="84"/>
    </row>
    <row r="31" spans="1:7" ht="18" customHeight="1" x14ac:dyDescent="0.3">
      <c r="A31" s="83" t="s">
        <v>438</v>
      </c>
      <c r="B31" s="84"/>
      <c r="C31" s="84"/>
    </row>
    <row r="32" spans="1:7" ht="18" customHeight="1" x14ac:dyDescent="0.3">
      <c r="A32" s="83" t="s">
        <v>444</v>
      </c>
      <c r="B32" s="114">
        <v>91.235839235061036</v>
      </c>
      <c r="C32" s="114">
        <v>71.170200580993225</v>
      </c>
    </row>
    <row r="33" spans="1:3" ht="18" customHeight="1" x14ac:dyDescent="0.3">
      <c r="A33" s="83" t="s">
        <v>445</v>
      </c>
      <c r="B33" s="115">
        <v>-36.582318608155909</v>
      </c>
      <c r="C33" s="115">
        <v>-0.69450666297782082</v>
      </c>
    </row>
    <row r="34" spans="1:3" ht="18" customHeight="1" x14ac:dyDescent="0.3">
      <c r="A34" s="120" t="s">
        <v>446</v>
      </c>
      <c r="B34" s="121">
        <v>54.653520626905134</v>
      </c>
      <c r="C34" s="121">
        <v>70.475693918015395</v>
      </c>
    </row>
    <row r="35" spans="1:3" ht="18" customHeight="1" x14ac:dyDescent="0.3">
      <c r="A35" s="151"/>
      <c r="B35" s="152"/>
      <c r="C35" s="152"/>
    </row>
    <row r="36" spans="1:3" ht="18" customHeight="1" x14ac:dyDescent="0.3">
      <c r="A36" s="151" t="s">
        <v>447</v>
      </c>
      <c r="B36" s="153">
        <v>519.10828849335053</v>
      </c>
      <c r="C36" s="153">
        <v>205.83586950707797</v>
      </c>
    </row>
    <row r="37" spans="1:3" ht="18" customHeight="1" x14ac:dyDescent="0.3">
      <c r="A37" s="151"/>
      <c r="B37" s="152"/>
      <c r="C37" s="152"/>
    </row>
    <row r="38" spans="1:3" ht="18" customHeight="1" x14ac:dyDescent="0.3">
      <c r="A38" s="151" t="s">
        <v>466</v>
      </c>
      <c r="B38" s="154">
        <v>2078911</v>
      </c>
      <c r="C38" s="154">
        <v>108435</v>
      </c>
    </row>
    <row r="39" spans="1:3" x14ac:dyDescent="0.3">
      <c r="A39" s="155"/>
      <c r="B39" s="138"/>
      <c r="C39" s="138"/>
    </row>
    <row r="40" spans="1:3" x14ac:dyDescent="0.3">
      <c r="A40" s="156" t="s">
        <v>442</v>
      </c>
      <c r="B40" s="157"/>
      <c r="C40" s="157"/>
    </row>
    <row r="41" spans="1:3" ht="28.2" customHeight="1" x14ac:dyDescent="0.3">
      <c r="A41" s="170" t="s">
        <v>449</v>
      </c>
      <c r="B41" s="170"/>
      <c r="C41" s="170"/>
    </row>
    <row r="42" spans="1:3" ht="28.95" customHeight="1" x14ac:dyDescent="0.3">
      <c r="A42" s="170" t="s">
        <v>469</v>
      </c>
      <c r="B42" s="170"/>
      <c r="C42" s="170"/>
    </row>
    <row r="43" spans="1:3" x14ac:dyDescent="0.3">
      <c r="A43" s="155"/>
      <c r="B43" s="138"/>
      <c r="C43" s="138"/>
    </row>
    <row r="44" spans="1:3" x14ac:dyDescent="0.3">
      <c r="A44" s="155"/>
      <c r="B44" s="138"/>
      <c r="C44" s="138"/>
    </row>
    <row r="45" spans="1:3" ht="27.6" customHeight="1" x14ac:dyDescent="0.3">
      <c r="A45" s="170" t="s">
        <v>471</v>
      </c>
      <c r="B45" s="170"/>
      <c r="C45" s="170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8671875" defaultRowHeight="13.2" x14ac:dyDescent="0.25"/>
  <cols>
    <col min="1" max="1" width="6.6640625" style="2" bestFit="1" customWidth="1"/>
    <col min="2" max="2" width="15.33203125" style="2" bestFit="1" customWidth="1"/>
    <col min="3" max="3" width="7.6640625" style="2" bestFit="1" customWidth="1"/>
    <col min="4" max="4" width="11" style="2" bestFit="1" customWidth="1"/>
    <col min="5" max="15" width="13.33203125" style="2" bestFit="1" customWidth="1"/>
    <col min="16" max="16" width="14.33203125" style="2" bestFit="1" customWidth="1"/>
    <col min="17" max="27" width="13.33203125" style="2" bestFit="1" customWidth="1"/>
    <col min="28" max="28" width="14.33203125" style="2" bestFit="1" customWidth="1"/>
    <col min="29" max="39" width="13.3320312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2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5"/>
  <sheetViews>
    <sheetView zoomScale="70" zoomScaleNormal="70" workbookViewId="0">
      <pane xSplit="1" ySplit="3" topLeftCell="B28" activePane="bottomRight" state="frozen"/>
      <selection activeCell="B10" sqref="B10"/>
      <selection pane="topRight" activeCell="B10" sqref="B10"/>
      <selection pane="bottomLeft" activeCell="B10" sqref="B10"/>
      <selection pane="bottomRight" activeCell="A52" sqref="A52"/>
    </sheetView>
  </sheetViews>
  <sheetFormatPr defaultRowHeight="14.4" x14ac:dyDescent="0.3"/>
  <cols>
    <col min="1" max="1" width="55.6640625" style="28" bestFit="1" customWidth="1"/>
    <col min="2" max="3" width="15.6640625" customWidth="1"/>
    <col min="9" max="9" width="11.109375" bestFit="1" customWidth="1"/>
  </cols>
  <sheetData>
    <row r="1" spans="1:3" ht="23.4" customHeight="1" x14ac:dyDescent="0.3">
      <c r="A1" s="77"/>
      <c r="B1" s="78"/>
    </row>
    <row r="2" spans="1:3" ht="33" customHeight="1" x14ac:dyDescent="0.3">
      <c r="A2" s="171" t="s">
        <v>467</v>
      </c>
      <c r="B2" s="172"/>
      <c r="C2" s="173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3" t="s">
        <v>422</v>
      </c>
      <c r="B4" s="131">
        <v>0.67541031187803746</v>
      </c>
      <c r="C4" s="85">
        <v>0.40396662270487393</v>
      </c>
    </row>
    <row r="5" spans="1:3" ht="18" customHeight="1" x14ac:dyDescent="0.3">
      <c r="A5" s="80" t="s">
        <v>423</v>
      </c>
      <c r="B5" s="86">
        <v>1.0990535872502574</v>
      </c>
      <c r="C5" s="86">
        <v>0.1936187386008496</v>
      </c>
    </row>
    <row r="6" spans="1:3" ht="18" customHeight="1" x14ac:dyDescent="0.3">
      <c r="A6" s="73" t="s">
        <v>424</v>
      </c>
      <c r="B6" s="87">
        <v>37.007836245360949</v>
      </c>
      <c r="C6" s="88">
        <v>0</v>
      </c>
    </row>
    <row r="7" spans="1:3" ht="18" customHeight="1" x14ac:dyDescent="0.3">
      <c r="A7" s="80" t="s">
        <v>425</v>
      </c>
      <c r="B7" s="86">
        <v>11.007268448877351</v>
      </c>
      <c r="C7" s="86">
        <v>0</v>
      </c>
    </row>
    <row r="8" spans="1:3" ht="18" customHeight="1" x14ac:dyDescent="0.3">
      <c r="A8" s="73" t="s">
        <v>426</v>
      </c>
      <c r="B8" s="87">
        <v>2.5302181358815603</v>
      </c>
      <c r="C8" s="88">
        <v>0</v>
      </c>
    </row>
    <row r="9" spans="1:3" ht="18" customHeight="1" x14ac:dyDescent="0.3">
      <c r="A9" s="80" t="s">
        <v>427</v>
      </c>
      <c r="B9" s="86">
        <v>5.7247011867004369</v>
      </c>
      <c r="C9" s="86">
        <v>3.4490692854687177</v>
      </c>
    </row>
    <row r="10" spans="1:3" ht="18" customHeight="1" x14ac:dyDescent="0.3">
      <c r="A10" s="73" t="s">
        <v>428</v>
      </c>
      <c r="B10" s="87">
        <v>14.745869236509959</v>
      </c>
      <c r="C10" s="88">
        <v>20.12816856077896</v>
      </c>
    </row>
    <row r="11" spans="1:3" ht="18" customHeight="1" x14ac:dyDescent="0.3">
      <c r="A11" s="80" t="s">
        <v>429</v>
      </c>
      <c r="B11" s="86">
        <v>10.408350322101651</v>
      </c>
      <c r="C11" s="86">
        <v>4.6848943945800743</v>
      </c>
    </row>
    <row r="12" spans="1:3" ht="18" customHeight="1" x14ac:dyDescent="0.3">
      <c r="A12" s="73" t="s">
        <v>430</v>
      </c>
      <c r="B12" s="87">
        <v>3.6366724984305643</v>
      </c>
      <c r="C12" s="88">
        <v>3.8748651525422413</v>
      </c>
    </row>
    <row r="13" spans="1:3" ht="18" customHeight="1" x14ac:dyDescent="0.3">
      <c r="A13" s="80" t="s">
        <v>448</v>
      </c>
      <c r="B13" s="86">
        <v>3.0373581276043837</v>
      </c>
      <c r="C13" s="86">
        <v>0</v>
      </c>
    </row>
    <row r="14" spans="1:3" ht="18" customHeight="1" x14ac:dyDescent="0.3">
      <c r="A14" s="116" t="s">
        <v>431</v>
      </c>
      <c r="B14" s="87">
        <v>9.1717687473471372</v>
      </c>
      <c r="C14" s="87">
        <v>1.2214062205612995E-2</v>
      </c>
    </row>
    <row r="15" spans="1:3" ht="18" customHeight="1" x14ac:dyDescent="0.3">
      <c r="A15" s="80" t="s">
        <v>432</v>
      </c>
      <c r="B15" s="86">
        <v>3.4372883516807531</v>
      </c>
      <c r="C15" s="86">
        <v>0</v>
      </c>
    </row>
    <row r="16" spans="1:3" ht="18" customHeight="1" x14ac:dyDescent="0.3">
      <c r="A16" s="116" t="s">
        <v>433</v>
      </c>
      <c r="B16" s="87">
        <v>14.80688740004635</v>
      </c>
      <c r="C16" s="87">
        <v>7.9593186440085386</v>
      </c>
    </row>
    <row r="17" spans="1:3" ht="18" customHeight="1" x14ac:dyDescent="0.3">
      <c r="A17" s="80" t="s">
        <v>253</v>
      </c>
      <c r="B17" s="86">
        <v>42.45044878244083</v>
      </c>
      <c r="C17" s="86">
        <v>12.896113295172684</v>
      </c>
    </row>
    <row r="18" spans="1:3" ht="18" customHeight="1" x14ac:dyDescent="0.3">
      <c r="A18" s="116" t="s">
        <v>254</v>
      </c>
      <c r="B18" s="87">
        <v>23.621172794973187</v>
      </c>
      <c r="C18" s="87">
        <v>12.974119359180797</v>
      </c>
    </row>
    <row r="19" spans="1:3" ht="18" customHeight="1" x14ac:dyDescent="0.3">
      <c r="A19" s="80" t="s">
        <v>434</v>
      </c>
      <c r="B19" s="86">
        <v>4.7367841174568932</v>
      </c>
      <c r="C19" s="86">
        <v>1.5667574260791195</v>
      </c>
    </row>
    <row r="20" spans="1:3" ht="18" customHeight="1" x14ac:dyDescent="0.3">
      <c r="A20" s="116" t="s">
        <v>255</v>
      </c>
      <c r="B20" s="87">
        <v>108.38381722423586</v>
      </c>
      <c r="C20" s="87">
        <v>0</v>
      </c>
    </row>
    <row r="21" spans="1:3" ht="18" customHeight="1" x14ac:dyDescent="0.3">
      <c r="A21" s="80" t="s">
        <v>440</v>
      </c>
      <c r="B21" s="86">
        <v>2.8533886336732692</v>
      </c>
      <c r="C21" s="86">
        <v>0</v>
      </c>
    </row>
    <row r="22" spans="1:3" ht="18" customHeight="1" x14ac:dyDescent="0.3">
      <c r="A22" s="73" t="s">
        <v>435</v>
      </c>
      <c r="B22" s="87">
        <v>1.1414369192907836</v>
      </c>
      <c r="C22" s="88">
        <v>2.5200749260451287</v>
      </c>
    </row>
    <row r="23" spans="1:3" ht="18" customHeight="1" x14ac:dyDescent="0.3">
      <c r="A23" s="80" t="s">
        <v>436</v>
      </c>
      <c r="B23" s="86">
        <v>2.9914773748342034</v>
      </c>
      <c r="C23" s="86">
        <v>0</v>
      </c>
    </row>
    <row r="24" spans="1:3" ht="18" customHeight="1" x14ac:dyDescent="0.3">
      <c r="A24" s="73" t="s">
        <v>437</v>
      </c>
      <c r="B24" s="87">
        <v>19.57175818888825</v>
      </c>
      <c r="C24" s="88">
        <v>0</v>
      </c>
    </row>
    <row r="25" spans="1:3" ht="18" customHeight="1" x14ac:dyDescent="0.3">
      <c r="A25" s="80" t="s">
        <v>441</v>
      </c>
      <c r="B25" s="86">
        <v>44.111974194769957</v>
      </c>
      <c r="C25" s="86">
        <v>30.960256875423674</v>
      </c>
    </row>
    <row r="26" spans="1:3" ht="18" customHeight="1" x14ac:dyDescent="0.3">
      <c r="A26" s="116" t="s">
        <v>439</v>
      </c>
      <c r="B26" s="87">
        <v>6.4956693581141138</v>
      </c>
      <c r="C26" s="87">
        <v>16.313749934445781</v>
      </c>
    </row>
    <row r="27" spans="1:3" ht="18" customHeight="1" x14ac:dyDescent="0.3">
      <c r="A27" s="80" t="s">
        <v>256</v>
      </c>
      <c r="B27" s="86">
        <v>53.619568692133832</v>
      </c>
      <c r="C27" s="86">
        <v>0</v>
      </c>
    </row>
    <row r="28" spans="1:3" ht="18" customHeight="1" x14ac:dyDescent="0.3">
      <c r="A28" s="116" t="s">
        <v>257</v>
      </c>
      <c r="B28" s="122">
        <v>3.1774510805858771</v>
      </c>
      <c r="C28" s="122">
        <v>0.80724763567781121</v>
      </c>
    </row>
    <row r="29" spans="1:3" ht="18" customHeight="1" x14ac:dyDescent="0.3">
      <c r="A29" s="80" t="s">
        <v>443</v>
      </c>
      <c r="B29" s="119">
        <v>430.44362996106639</v>
      </c>
      <c r="C29" s="119">
        <v>118.74443491291487</v>
      </c>
    </row>
    <row r="30" spans="1:3" ht="18" customHeight="1" x14ac:dyDescent="0.3">
      <c r="A30" s="151"/>
      <c r="B30" s="158"/>
      <c r="C30" s="158"/>
    </row>
    <row r="31" spans="1:3" ht="18" customHeight="1" x14ac:dyDescent="0.3">
      <c r="A31" s="151" t="s">
        <v>438</v>
      </c>
      <c r="B31" s="158"/>
      <c r="C31" s="158"/>
    </row>
    <row r="32" spans="1:3" ht="18" customHeight="1" x14ac:dyDescent="0.3">
      <c r="A32" s="151" t="s">
        <v>444</v>
      </c>
      <c r="B32" s="159">
        <v>79.048544930662985</v>
      </c>
      <c r="C32" s="159">
        <v>61.574615337550817</v>
      </c>
    </row>
    <row r="33" spans="1:3" ht="18" customHeight="1" x14ac:dyDescent="0.3">
      <c r="A33" s="151" t="s">
        <v>445</v>
      </c>
      <c r="B33" s="160">
        <v>-47.687626500840487</v>
      </c>
      <c r="C33" s="160">
        <v>-0.31042691821358431</v>
      </c>
    </row>
    <row r="34" spans="1:3" ht="18" customHeight="1" x14ac:dyDescent="0.3">
      <c r="A34" s="120" t="s">
        <v>446</v>
      </c>
      <c r="B34" s="121">
        <v>31.360918429822501</v>
      </c>
      <c r="C34" s="121">
        <v>61.264188419337238</v>
      </c>
    </row>
    <row r="35" spans="1:3" ht="18" customHeight="1" x14ac:dyDescent="0.3">
      <c r="A35" s="151"/>
      <c r="B35" s="161"/>
      <c r="C35" s="161"/>
    </row>
    <row r="36" spans="1:3" ht="18" customHeight="1" x14ac:dyDescent="0.3">
      <c r="A36" s="151" t="s">
        <v>447</v>
      </c>
      <c r="B36" s="153">
        <v>461.8045483908889</v>
      </c>
      <c r="C36" s="153">
        <v>180.00862333225211</v>
      </c>
    </row>
    <row r="37" spans="1:3" ht="18" customHeight="1" x14ac:dyDescent="0.3">
      <c r="A37" s="151"/>
      <c r="B37" s="161"/>
      <c r="C37" s="161"/>
    </row>
    <row r="38" spans="1:3" ht="18" customHeight="1" x14ac:dyDescent="0.3">
      <c r="A38" s="151" t="s">
        <v>468</v>
      </c>
      <c r="B38" s="154">
        <v>20755870</v>
      </c>
      <c r="C38" s="154">
        <v>1029682</v>
      </c>
    </row>
    <row r="39" spans="1:3" x14ac:dyDescent="0.3">
      <c r="A39" s="155"/>
      <c r="B39" s="138"/>
      <c r="C39" s="138"/>
    </row>
    <row r="40" spans="1:3" x14ac:dyDescent="0.3">
      <c r="A40" s="156" t="s">
        <v>261</v>
      </c>
      <c r="B40" s="157"/>
      <c r="C40" s="157"/>
    </row>
    <row r="41" spans="1:3" ht="28.2" customHeight="1" x14ac:dyDescent="0.3">
      <c r="A41" s="170" t="s">
        <v>450</v>
      </c>
      <c r="B41" s="170"/>
      <c r="C41" s="170"/>
    </row>
    <row r="42" spans="1:3" ht="28.95" customHeight="1" x14ac:dyDescent="0.3">
      <c r="A42" s="170" t="s">
        <v>469</v>
      </c>
      <c r="B42" s="170"/>
      <c r="C42" s="170"/>
    </row>
    <row r="43" spans="1:3" x14ac:dyDescent="0.3">
      <c r="A43" s="155"/>
      <c r="B43" s="138"/>
      <c r="C43" s="138"/>
    </row>
    <row r="44" spans="1:3" x14ac:dyDescent="0.3">
      <c r="A44" s="155"/>
      <c r="B44" s="138"/>
      <c r="C44" s="138"/>
    </row>
    <row r="45" spans="1:3" ht="27.6" customHeight="1" x14ac:dyDescent="0.3">
      <c r="A45" s="170" t="s">
        <v>470</v>
      </c>
      <c r="B45" s="170"/>
      <c r="C45" s="170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T106"/>
  <sheetViews>
    <sheetView zoomScale="70" zoomScaleNormal="70" zoomScaleSheetLayoutView="70" workbookViewId="0">
      <pane xSplit="1" ySplit="3" topLeftCell="C79" activePane="bottomRight" state="frozen"/>
      <selection activeCell="B10" sqref="B10"/>
      <selection pane="topRight" activeCell="B10" sqref="B10"/>
      <selection pane="bottomLeft" activeCell="B10" sqref="B10"/>
      <selection pane="bottomRight" sqref="A1:B1"/>
    </sheetView>
  </sheetViews>
  <sheetFormatPr defaultColWidth="8.88671875" defaultRowHeight="14.4" x14ac:dyDescent="0.3"/>
  <cols>
    <col min="1" max="1" width="21.6640625" customWidth="1"/>
    <col min="2" max="7" width="14.6640625" customWidth="1"/>
    <col min="8" max="8" width="15.88671875" customWidth="1"/>
    <col min="9" max="20" width="14.6640625" customWidth="1"/>
    <col min="21" max="16384" width="8.88671875" style="15"/>
  </cols>
  <sheetData>
    <row r="1" spans="1:20" ht="31.2" x14ac:dyDescent="0.3">
      <c r="A1" s="175"/>
      <c r="B1" s="176"/>
    </row>
    <row r="2" spans="1:20" s="112" customFormat="1" ht="24" customHeight="1" x14ac:dyDescent="0.45">
      <c r="A2" s="174" t="s">
        <v>457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s="69" customFormat="1" ht="76.95" customHeight="1" x14ac:dyDescent="0.3">
      <c r="A3" s="101" t="s">
        <v>374</v>
      </c>
      <c r="B3" s="101" t="s">
        <v>375</v>
      </c>
      <c r="C3" s="101" t="s">
        <v>376</v>
      </c>
      <c r="D3" s="101" t="s">
        <v>377</v>
      </c>
      <c r="E3" s="101" t="s">
        <v>378</v>
      </c>
      <c r="F3" s="101" t="s">
        <v>379</v>
      </c>
      <c r="G3" s="101" t="s">
        <v>451</v>
      </c>
      <c r="H3" s="101" t="s">
        <v>380</v>
      </c>
      <c r="I3" s="101" t="s">
        <v>381</v>
      </c>
      <c r="J3" s="101" t="s">
        <v>382</v>
      </c>
      <c r="K3" s="101" t="s">
        <v>262</v>
      </c>
      <c r="L3" s="101" t="s">
        <v>263</v>
      </c>
      <c r="M3" s="101" t="s">
        <v>264</v>
      </c>
      <c r="N3" s="101" t="s">
        <v>265</v>
      </c>
      <c r="O3" s="101" t="s">
        <v>266</v>
      </c>
      <c r="P3" s="101" t="s">
        <v>383</v>
      </c>
      <c r="Q3" s="101" t="s">
        <v>384</v>
      </c>
      <c r="R3" s="101" t="s">
        <v>452</v>
      </c>
      <c r="S3" s="101" t="s">
        <v>385</v>
      </c>
      <c r="T3" s="101" t="s">
        <v>65</v>
      </c>
    </row>
    <row r="4" spans="1:20" s="72" customFormat="1" ht="18" customHeight="1" x14ac:dyDescent="0.35">
      <c r="A4" s="109" t="s">
        <v>267</v>
      </c>
      <c r="B4" s="102">
        <v>2116</v>
      </c>
      <c r="C4" s="102">
        <v>22</v>
      </c>
      <c r="D4" s="102">
        <v>4546</v>
      </c>
      <c r="E4" s="102">
        <v>8815</v>
      </c>
      <c r="F4" s="102">
        <v>2840</v>
      </c>
      <c r="G4" s="102">
        <v>48</v>
      </c>
      <c r="H4" s="102">
        <v>403</v>
      </c>
      <c r="I4" s="102">
        <v>5113</v>
      </c>
      <c r="J4" s="102">
        <v>7758</v>
      </c>
      <c r="K4" s="102">
        <v>2783</v>
      </c>
      <c r="L4" s="102">
        <v>202</v>
      </c>
      <c r="M4" s="102">
        <v>789</v>
      </c>
      <c r="N4" s="102">
        <v>494</v>
      </c>
      <c r="O4" s="102">
        <v>20</v>
      </c>
      <c r="P4" s="102"/>
      <c r="Q4" s="102">
        <v>255</v>
      </c>
      <c r="R4" s="102"/>
      <c r="S4" s="103">
        <v>36204</v>
      </c>
      <c r="T4" s="103">
        <v>1980</v>
      </c>
    </row>
    <row r="5" spans="1:20" s="72" customFormat="1" ht="18" customHeight="1" x14ac:dyDescent="0.35">
      <c r="A5" s="110" t="s">
        <v>268</v>
      </c>
      <c r="B5" s="104">
        <v>483</v>
      </c>
      <c r="C5" s="104">
        <v>4</v>
      </c>
      <c r="D5" s="104">
        <v>874</v>
      </c>
      <c r="E5" s="104">
        <v>1591</v>
      </c>
      <c r="F5" s="104">
        <v>678</v>
      </c>
      <c r="G5" s="104">
        <v>21</v>
      </c>
      <c r="H5" s="104">
        <v>90</v>
      </c>
      <c r="I5" s="104">
        <v>1105</v>
      </c>
      <c r="J5" s="104">
        <v>1438</v>
      </c>
      <c r="K5" s="104">
        <v>646</v>
      </c>
      <c r="L5" s="104">
        <v>43</v>
      </c>
      <c r="M5" s="104">
        <v>219</v>
      </c>
      <c r="N5" s="104">
        <v>120</v>
      </c>
      <c r="O5" s="104"/>
      <c r="P5" s="104"/>
      <c r="Q5" s="104">
        <v>10</v>
      </c>
      <c r="R5" s="104"/>
      <c r="S5" s="105">
        <v>7322</v>
      </c>
      <c r="T5" s="105">
        <v>475</v>
      </c>
    </row>
    <row r="6" spans="1:20" s="72" customFormat="1" ht="18" customHeight="1" x14ac:dyDescent="0.35">
      <c r="A6" s="109" t="s">
        <v>269</v>
      </c>
      <c r="B6" s="102">
        <v>207</v>
      </c>
      <c r="C6" s="102"/>
      <c r="D6" s="102">
        <v>365</v>
      </c>
      <c r="E6" s="102">
        <v>467</v>
      </c>
      <c r="F6" s="102">
        <v>156</v>
      </c>
      <c r="G6" s="102">
        <v>15</v>
      </c>
      <c r="H6" s="102">
        <v>26</v>
      </c>
      <c r="I6" s="102">
        <v>366</v>
      </c>
      <c r="J6" s="102">
        <v>564</v>
      </c>
      <c r="K6" s="102">
        <v>181</v>
      </c>
      <c r="L6" s="102">
        <v>27</v>
      </c>
      <c r="M6" s="102">
        <v>108</v>
      </c>
      <c r="N6" s="102">
        <v>53</v>
      </c>
      <c r="O6" s="102">
        <v>1</v>
      </c>
      <c r="P6" s="102"/>
      <c r="Q6" s="102">
        <v>5</v>
      </c>
      <c r="R6" s="102"/>
      <c r="S6" s="103">
        <v>2541</v>
      </c>
      <c r="T6" s="103">
        <v>151</v>
      </c>
    </row>
    <row r="7" spans="1:20" s="72" customFormat="1" ht="18" customHeight="1" x14ac:dyDescent="0.35">
      <c r="A7" s="110" t="s">
        <v>270</v>
      </c>
      <c r="B7" s="104">
        <v>601</v>
      </c>
      <c r="C7" s="104">
        <v>5</v>
      </c>
      <c r="D7" s="104">
        <v>1297</v>
      </c>
      <c r="E7" s="104">
        <v>1813</v>
      </c>
      <c r="F7" s="104">
        <v>603</v>
      </c>
      <c r="G7" s="104">
        <v>9</v>
      </c>
      <c r="H7" s="104">
        <v>74</v>
      </c>
      <c r="I7" s="104">
        <v>1229</v>
      </c>
      <c r="J7" s="104">
        <v>1212</v>
      </c>
      <c r="K7" s="104">
        <v>414</v>
      </c>
      <c r="L7" s="104">
        <v>40</v>
      </c>
      <c r="M7" s="104">
        <v>320</v>
      </c>
      <c r="N7" s="104">
        <v>136</v>
      </c>
      <c r="O7" s="104"/>
      <c r="P7" s="104"/>
      <c r="Q7" s="104">
        <v>3</v>
      </c>
      <c r="R7" s="104"/>
      <c r="S7" s="105">
        <v>7756</v>
      </c>
      <c r="T7" s="105">
        <v>264</v>
      </c>
    </row>
    <row r="8" spans="1:20" s="72" customFormat="1" ht="18" customHeight="1" x14ac:dyDescent="0.35">
      <c r="A8" s="109" t="s">
        <v>271</v>
      </c>
      <c r="B8" s="102">
        <v>615</v>
      </c>
      <c r="C8" s="102">
        <v>4</v>
      </c>
      <c r="D8" s="102">
        <v>905</v>
      </c>
      <c r="E8" s="102">
        <v>877</v>
      </c>
      <c r="F8" s="102">
        <v>424</v>
      </c>
      <c r="G8" s="102">
        <v>32</v>
      </c>
      <c r="H8" s="102">
        <v>50</v>
      </c>
      <c r="I8" s="102">
        <v>781</v>
      </c>
      <c r="J8" s="102">
        <v>1068</v>
      </c>
      <c r="K8" s="102">
        <v>438</v>
      </c>
      <c r="L8" s="102">
        <v>79</v>
      </c>
      <c r="M8" s="102">
        <v>251</v>
      </c>
      <c r="N8" s="102">
        <v>103</v>
      </c>
      <c r="O8" s="102">
        <v>2</v>
      </c>
      <c r="P8" s="102"/>
      <c r="Q8" s="102">
        <v>12</v>
      </c>
      <c r="R8" s="102"/>
      <c r="S8" s="103">
        <v>5641</v>
      </c>
      <c r="T8" s="103">
        <v>369</v>
      </c>
    </row>
    <row r="9" spans="1:20" s="72" customFormat="1" ht="18" customHeight="1" x14ac:dyDescent="0.35">
      <c r="A9" s="110" t="s">
        <v>272</v>
      </c>
      <c r="B9" s="104">
        <v>362</v>
      </c>
      <c r="C9" s="104">
        <v>1</v>
      </c>
      <c r="D9" s="104">
        <v>469</v>
      </c>
      <c r="E9" s="104">
        <v>551</v>
      </c>
      <c r="F9" s="104">
        <v>177</v>
      </c>
      <c r="G9" s="104">
        <v>5</v>
      </c>
      <c r="H9" s="104">
        <v>36</v>
      </c>
      <c r="I9" s="104">
        <v>225</v>
      </c>
      <c r="J9" s="104">
        <v>693</v>
      </c>
      <c r="K9" s="104">
        <v>273</v>
      </c>
      <c r="L9" s="104">
        <v>32</v>
      </c>
      <c r="M9" s="104">
        <v>126</v>
      </c>
      <c r="N9" s="104">
        <v>50</v>
      </c>
      <c r="O9" s="104"/>
      <c r="P9" s="104"/>
      <c r="Q9" s="104">
        <v>2</v>
      </c>
      <c r="R9" s="104"/>
      <c r="S9" s="105">
        <v>3002</v>
      </c>
      <c r="T9" s="105">
        <v>233</v>
      </c>
    </row>
    <row r="10" spans="1:20" s="72" customFormat="1" ht="18" customHeight="1" x14ac:dyDescent="0.35">
      <c r="A10" s="109" t="s">
        <v>273</v>
      </c>
      <c r="B10" s="102">
        <v>1018</v>
      </c>
      <c r="C10" s="102">
        <v>8</v>
      </c>
      <c r="D10" s="102">
        <v>2053</v>
      </c>
      <c r="E10" s="102">
        <v>2715</v>
      </c>
      <c r="F10" s="102">
        <v>1013</v>
      </c>
      <c r="G10" s="102">
        <v>48</v>
      </c>
      <c r="H10" s="102">
        <v>100</v>
      </c>
      <c r="I10" s="102">
        <v>1399</v>
      </c>
      <c r="J10" s="102">
        <v>2290</v>
      </c>
      <c r="K10" s="102">
        <v>692</v>
      </c>
      <c r="L10" s="102">
        <v>72</v>
      </c>
      <c r="M10" s="102">
        <v>341</v>
      </c>
      <c r="N10" s="102">
        <v>152</v>
      </c>
      <c r="O10" s="102">
        <v>9</v>
      </c>
      <c r="P10" s="102"/>
      <c r="Q10" s="102">
        <v>11</v>
      </c>
      <c r="R10" s="102"/>
      <c r="S10" s="103">
        <v>11921</v>
      </c>
      <c r="T10" s="103">
        <v>529</v>
      </c>
    </row>
    <row r="11" spans="1:20" s="72" customFormat="1" ht="18" customHeight="1" x14ac:dyDescent="0.35">
      <c r="A11" s="110" t="s">
        <v>274</v>
      </c>
      <c r="B11" s="104">
        <v>648</v>
      </c>
      <c r="C11" s="104">
        <v>7</v>
      </c>
      <c r="D11" s="104">
        <v>1158</v>
      </c>
      <c r="E11" s="104">
        <v>1105</v>
      </c>
      <c r="F11" s="104">
        <v>382</v>
      </c>
      <c r="G11" s="104">
        <v>9</v>
      </c>
      <c r="H11" s="104">
        <v>48</v>
      </c>
      <c r="I11" s="104">
        <v>804</v>
      </c>
      <c r="J11" s="104">
        <v>921</v>
      </c>
      <c r="K11" s="104">
        <v>264</v>
      </c>
      <c r="L11" s="104">
        <v>65</v>
      </c>
      <c r="M11" s="104">
        <v>264</v>
      </c>
      <c r="N11" s="104">
        <v>131</v>
      </c>
      <c r="O11" s="104">
        <v>2</v>
      </c>
      <c r="P11" s="104"/>
      <c r="Q11" s="104">
        <v>1</v>
      </c>
      <c r="R11" s="104"/>
      <c r="S11" s="105">
        <v>5809</v>
      </c>
      <c r="T11" s="105">
        <v>194</v>
      </c>
    </row>
    <row r="12" spans="1:20" s="72" customFormat="1" ht="18" customHeight="1" x14ac:dyDescent="0.35">
      <c r="A12" s="109" t="s">
        <v>275</v>
      </c>
      <c r="B12" s="102">
        <v>836</v>
      </c>
      <c r="C12" s="102">
        <v>5</v>
      </c>
      <c r="D12" s="102">
        <v>1626</v>
      </c>
      <c r="E12" s="102">
        <v>2097</v>
      </c>
      <c r="F12" s="102">
        <v>764</v>
      </c>
      <c r="G12" s="102">
        <v>6</v>
      </c>
      <c r="H12" s="102">
        <v>86</v>
      </c>
      <c r="I12" s="102">
        <v>1379</v>
      </c>
      <c r="J12" s="102">
        <v>1688</v>
      </c>
      <c r="K12" s="102">
        <v>585</v>
      </c>
      <c r="L12" s="102">
        <v>75</v>
      </c>
      <c r="M12" s="102">
        <v>276</v>
      </c>
      <c r="N12" s="102">
        <v>146</v>
      </c>
      <c r="O12" s="102">
        <v>1</v>
      </c>
      <c r="P12" s="102"/>
      <c r="Q12" s="102">
        <v>4</v>
      </c>
      <c r="R12" s="102"/>
      <c r="S12" s="103">
        <v>9574</v>
      </c>
      <c r="T12" s="103">
        <v>461</v>
      </c>
    </row>
    <row r="13" spans="1:20" s="72" customFormat="1" ht="18" customHeight="1" x14ac:dyDescent="0.35">
      <c r="A13" s="110" t="s">
        <v>276</v>
      </c>
      <c r="B13" s="104">
        <v>1245</v>
      </c>
      <c r="C13" s="104">
        <v>20</v>
      </c>
      <c r="D13" s="104">
        <v>3061</v>
      </c>
      <c r="E13" s="104">
        <v>5351</v>
      </c>
      <c r="F13" s="104">
        <v>2339</v>
      </c>
      <c r="G13" s="104">
        <v>60</v>
      </c>
      <c r="H13" s="104">
        <v>204</v>
      </c>
      <c r="I13" s="104">
        <v>4374</v>
      </c>
      <c r="J13" s="104">
        <v>4563</v>
      </c>
      <c r="K13" s="104">
        <v>1452</v>
      </c>
      <c r="L13" s="104">
        <v>116</v>
      </c>
      <c r="M13" s="104">
        <v>498</v>
      </c>
      <c r="N13" s="104">
        <v>261</v>
      </c>
      <c r="O13" s="104">
        <v>5</v>
      </c>
      <c r="P13" s="104"/>
      <c r="Q13" s="104">
        <v>64</v>
      </c>
      <c r="R13" s="104"/>
      <c r="S13" s="105">
        <v>23613</v>
      </c>
      <c r="T13" s="105">
        <v>1174</v>
      </c>
    </row>
    <row r="14" spans="1:20" s="72" customFormat="1" ht="18" customHeight="1" x14ac:dyDescent="0.35">
      <c r="A14" s="109" t="s">
        <v>277</v>
      </c>
      <c r="B14" s="102">
        <v>3349</v>
      </c>
      <c r="C14" s="102">
        <v>33</v>
      </c>
      <c r="D14" s="102">
        <v>7150</v>
      </c>
      <c r="E14" s="102">
        <v>7267</v>
      </c>
      <c r="F14" s="102">
        <v>2827</v>
      </c>
      <c r="G14" s="102">
        <v>201</v>
      </c>
      <c r="H14" s="102">
        <v>490</v>
      </c>
      <c r="I14" s="102">
        <v>6137</v>
      </c>
      <c r="J14" s="102">
        <v>8945</v>
      </c>
      <c r="K14" s="102">
        <v>3910</v>
      </c>
      <c r="L14" s="102">
        <v>357</v>
      </c>
      <c r="M14" s="102">
        <v>1141</v>
      </c>
      <c r="N14" s="102">
        <v>617</v>
      </c>
      <c r="O14" s="102">
        <v>26</v>
      </c>
      <c r="P14" s="102">
        <v>3</v>
      </c>
      <c r="Q14" s="102">
        <v>626</v>
      </c>
      <c r="R14" s="102"/>
      <c r="S14" s="103">
        <v>43079</v>
      </c>
      <c r="T14" s="103">
        <v>2655</v>
      </c>
    </row>
    <row r="15" spans="1:20" s="72" customFormat="1" ht="18" customHeight="1" x14ac:dyDescent="0.35">
      <c r="A15" s="110" t="s">
        <v>278</v>
      </c>
      <c r="B15" s="104">
        <v>1299</v>
      </c>
      <c r="C15" s="104">
        <v>12</v>
      </c>
      <c r="D15" s="104">
        <v>2719</v>
      </c>
      <c r="E15" s="104">
        <v>4567</v>
      </c>
      <c r="F15" s="104">
        <v>1565</v>
      </c>
      <c r="G15" s="104">
        <v>113</v>
      </c>
      <c r="H15" s="104">
        <v>217</v>
      </c>
      <c r="I15" s="104">
        <v>3479</v>
      </c>
      <c r="J15" s="104">
        <v>4069</v>
      </c>
      <c r="K15" s="104">
        <v>1499</v>
      </c>
      <c r="L15" s="104">
        <v>146</v>
      </c>
      <c r="M15" s="104">
        <v>596</v>
      </c>
      <c r="N15" s="104">
        <v>315</v>
      </c>
      <c r="O15" s="104"/>
      <c r="P15" s="104"/>
      <c r="Q15" s="104">
        <v>83</v>
      </c>
      <c r="R15" s="104"/>
      <c r="S15" s="105">
        <v>20679</v>
      </c>
      <c r="T15" s="105">
        <v>1106</v>
      </c>
    </row>
    <row r="16" spans="1:20" s="72" customFormat="1" ht="18" customHeight="1" x14ac:dyDescent="0.35">
      <c r="A16" s="109" t="s">
        <v>279</v>
      </c>
      <c r="B16" s="102">
        <v>1754</v>
      </c>
      <c r="C16" s="102">
        <v>17</v>
      </c>
      <c r="D16" s="102">
        <v>3841</v>
      </c>
      <c r="E16" s="102">
        <v>7918</v>
      </c>
      <c r="F16" s="102">
        <v>2722</v>
      </c>
      <c r="G16" s="102">
        <v>68</v>
      </c>
      <c r="H16" s="102">
        <v>391</v>
      </c>
      <c r="I16" s="102">
        <v>6008</v>
      </c>
      <c r="J16" s="102">
        <v>8718</v>
      </c>
      <c r="K16" s="102">
        <v>3660</v>
      </c>
      <c r="L16" s="102">
        <v>151</v>
      </c>
      <c r="M16" s="102">
        <v>641</v>
      </c>
      <c r="N16" s="102">
        <v>341</v>
      </c>
      <c r="O16" s="102">
        <v>9</v>
      </c>
      <c r="P16" s="102"/>
      <c r="Q16" s="102">
        <v>412</v>
      </c>
      <c r="R16" s="102"/>
      <c r="S16" s="103">
        <v>36651</v>
      </c>
      <c r="T16" s="103">
        <v>2619</v>
      </c>
    </row>
    <row r="17" spans="1:20" s="72" customFormat="1" ht="18" customHeight="1" x14ac:dyDescent="0.35">
      <c r="A17" s="110" t="s">
        <v>280</v>
      </c>
      <c r="B17" s="104">
        <v>1236</v>
      </c>
      <c r="C17" s="104">
        <v>12</v>
      </c>
      <c r="D17" s="104">
        <v>2658</v>
      </c>
      <c r="E17" s="104">
        <v>5052</v>
      </c>
      <c r="F17" s="104">
        <v>1999</v>
      </c>
      <c r="G17" s="104">
        <v>77</v>
      </c>
      <c r="H17" s="104">
        <v>226</v>
      </c>
      <c r="I17" s="104">
        <v>3238</v>
      </c>
      <c r="J17" s="104">
        <v>3625</v>
      </c>
      <c r="K17" s="104">
        <v>1493</v>
      </c>
      <c r="L17" s="104">
        <v>152</v>
      </c>
      <c r="M17" s="104">
        <v>812</v>
      </c>
      <c r="N17" s="104">
        <v>376</v>
      </c>
      <c r="O17" s="104">
        <v>9</v>
      </c>
      <c r="P17" s="104"/>
      <c r="Q17" s="104">
        <v>76</v>
      </c>
      <c r="R17" s="104"/>
      <c r="S17" s="105">
        <v>21041</v>
      </c>
      <c r="T17" s="105">
        <v>898</v>
      </c>
    </row>
    <row r="18" spans="1:20" s="72" customFormat="1" ht="18" customHeight="1" x14ac:dyDescent="0.35">
      <c r="A18" s="109" t="s">
        <v>281</v>
      </c>
      <c r="B18" s="102">
        <v>71</v>
      </c>
      <c r="C18" s="102">
        <v>2</v>
      </c>
      <c r="D18" s="102">
        <v>162</v>
      </c>
      <c r="E18" s="102">
        <v>243</v>
      </c>
      <c r="F18" s="102">
        <v>104</v>
      </c>
      <c r="G18" s="102">
        <v>1</v>
      </c>
      <c r="H18" s="102">
        <v>15</v>
      </c>
      <c r="I18" s="102">
        <v>246</v>
      </c>
      <c r="J18" s="102">
        <v>227</v>
      </c>
      <c r="K18" s="102">
        <v>111</v>
      </c>
      <c r="L18" s="102">
        <v>12</v>
      </c>
      <c r="M18" s="102">
        <v>32</v>
      </c>
      <c r="N18" s="102">
        <v>11</v>
      </c>
      <c r="O18" s="102"/>
      <c r="P18" s="102"/>
      <c r="Q18" s="102">
        <v>2</v>
      </c>
      <c r="R18" s="102"/>
      <c r="S18" s="103">
        <v>1239</v>
      </c>
      <c r="T18" s="103">
        <v>70</v>
      </c>
    </row>
    <row r="19" spans="1:20" s="72" customFormat="1" ht="18" customHeight="1" x14ac:dyDescent="0.35">
      <c r="A19" s="110" t="s">
        <v>282</v>
      </c>
      <c r="B19" s="104">
        <v>841</v>
      </c>
      <c r="C19" s="104">
        <v>2</v>
      </c>
      <c r="D19" s="104">
        <v>1629</v>
      </c>
      <c r="E19" s="104">
        <v>1985</v>
      </c>
      <c r="F19" s="104">
        <v>796</v>
      </c>
      <c r="G19" s="104">
        <v>59</v>
      </c>
      <c r="H19" s="104">
        <v>121</v>
      </c>
      <c r="I19" s="104">
        <v>2550</v>
      </c>
      <c r="J19" s="104">
        <v>2080</v>
      </c>
      <c r="K19" s="104">
        <v>714</v>
      </c>
      <c r="L19" s="104">
        <v>103</v>
      </c>
      <c r="M19" s="104">
        <v>316</v>
      </c>
      <c r="N19" s="104">
        <v>178</v>
      </c>
      <c r="O19" s="104">
        <v>6</v>
      </c>
      <c r="P19" s="104"/>
      <c r="Q19" s="104">
        <v>8</v>
      </c>
      <c r="R19" s="104"/>
      <c r="S19" s="105">
        <v>11388</v>
      </c>
      <c r="T19" s="105">
        <v>668</v>
      </c>
    </row>
    <row r="20" spans="1:20" s="72" customFormat="1" ht="18" customHeight="1" x14ac:dyDescent="0.35">
      <c r="A20" s="109" t="s">
        <v>283</v>
      </c>
      <c r="B20" s="102">
        <v>534</v>
      </c>
      <c r="C20" s="102">
        <v>9</v>
      </c>
      <c r="D20" s="102">
        <v>830</v>
      </c>
      <c r="E20" s="102">
        <v>1313</v>
      </c>
      <c r="F20" s="102">
        <v>503</v>
      </c>
      <c r="G20" s="102">
        <v>4</v>
      </c>
      <c r="H20" s="102">
        <v>57</v>
      </c>
      <c r="I20" s="102">
        <v>811</v>
      </c>
      <c r="J20" s="102">
        <v>921</v>
      </c>
      <c r="K20" s="102">
        <v>296</v>
      </c>
      <c r="L20" s="102">
        <v>43</v>
      </c>
      <c r="M20" s="102">
        <v>197</v>
      </c>
      <c r="N20" s="102">
        <v>104</v>
      </c>
      <c r="O20" s="102">
        <v>2</v>
      </c>
      <c r="P20" s="102"/>
      <c r="Q20" s="102">
        <v>2</v>
      </c>
      <c r="R20" s="102"/>
      <c r="S20" s="103">
        <v>5626</v>
      </c>
      <c r="T20" s="103">
        <v>206</v>
      </c>
    </row>
    <row r="21" spans="1:20" s="72" customFormat="1" ht="18" customHeight="1" x14ac:dyDescent="0.35">
      <c r="A21" s="110" t="s">
        <v>284</v>
      </c>
      <c r="B21" s="104">
        <v>1939</v>
      </c>
      <c r="C21" s="104">
        <v>25</v>
      </c>
      <c r="D21" s="104">
        <v>4174</v>
      </c>
      <c r="E21" s="104">
        <v>6245</v>
      </c>
      <c r="F21" s="104">
        <v>2177</v>
      </c>
      <c r="G21" s="104">
        <v>209</v>
      </c>
      <c r="H21" s="104">
        <v>421</v>
      </c>
      <c r="I21" s="104">
        <v>3276</v>
      </c>
      <c r="J21" s="104">
        <v>7128</v>
      </c>
      <c r="K21" s="104">
        <v>2973</v>
      </c>
      <c r="L21" s="104">
        <v>180</v>
      </c>
      <c r="M21" s="104">
        <v>826</v>
      </c>
      <c r="N21" s="104">
        <v>471</v>
      </c>
      <c r="O21" s="104">
        <v>14</v>
      </c>
      <c r="P21" s="104"/>
      <c r="Q21" s="104">
        <v>217</v>
      </c>
      <c r="R21" s="104"/>
      <c r="S21" s="105">
        <v>30275</v>
      </c>
      <c r="T21" s="105">
        <v>2035</v>
      </c>
    </row>
    <row r="22" spans="1:20" s="72" customFormat="1" ht="18" customHeight="1" x14ac:dyDescent="0.35">
      <c r="A22" s="109" t="s">
        <v>285</v>
      </c>
      <c r="B22" s="102">
        <v>644</v>
      </c>
      <c r="C22" s="102">
        <v>6</v>
      </c>
      <c r="D22" s="102">
        <v>1115</v>
      </c>
      <c r="E22" s="102">
        <v>1672</v>
      </c>
      <c r="F22" s="102">
        <v>496</v>
      </c>
      <c r="G22" s="102">
        <v>87</v>
      </c>
      <c r="H22" s="102">
        <v>77</v>
      </c>
      <c r="I22" s="102">
        <v>1186</v>
      </c>
      <c r="J22" s="102">
        <v>2470</v>
      </c>
      <c r="K22" s="102">
        <v>931</v>
      </c>
      <c r="L22" s="102">
        <v>55</v>
      </c>
      <c r="M22" s="102">
        <v>263</v>
      </c>
      <c r="N22" s="102">
        <v>172</v>
      </c>
      <c r="O22" s="102"/>
      <c r="P22" s="102"/>
      <c r="Q22" s="102">
        <v>79</v>
      </c>
      <c r="R22" s="102"/>
      <c r="S22" s="103">
        <v>9253</v>
      </c>
      <c r="T22" s="103">
        <v>786</v>
      </c>
    </row>
    <row r="23" spans="1:20" s="72" customFormat="1" ht="18" customHeight="1" x14ac:dyDescent="0.35">
      <c r="A23" s="110" t="s">
        <v>286</v>
      </c>
      <c r="B23" s="104">
        <v>593</v>
      </c>
      <c r="C23" s="104">
        <v>6</v>
      </c>
      <c r="D23" s="104">
        <v>1023</v>
      </c>
      <c r="E23" s="104">
        <v>1287</v>
      </c>
      <c r="F23" s="104">
        <v>504</v>
      </c>
      <c r="G23" s="104">
        <v>33</v>
      </c>
      <c r="H23" s="104">
        <v>75</v>
      </c>
      <c r="I23" s="104">
        <v>1262</v>
      </c>
      <c r="J23" s="104">
        <v>1323</v>
      </c>
      <c r="K23" s="104">
        <v>392</v>
      </c>
      <c r="L23" s="104">
        <v>71</v>
      </c>
      <c r="M23" s="104">
        <v>271</v>
      </c>
      <c r="N23" s="104">
        <v>122</v>
      </c>
      <c r="O23" s="104">
        <v>1</v>
      </c>
      <c r="P23" s="104"/>
      <c r="Q23" s="104">
        <v>8</v>
      </c>
      <c r="R23" s="104"/>
      <c r="S23" s="105">
        <v>6971</v>
      </c>
      <c r="T23" s="105">
        <v>282</v>
      </c>
    </row>
    <row r="24" spans="1:20" s="72" customFormat="1" ht="18" customHeight="1" x14ac:dyDescent="0.35">
      <c r="A24" s="109" t="s">
        <v>287</v>
      </c>
      <c r="B24" s="102">
        <v>352</v>
      </c>
      <c r="C24" s="102">
        <v>4</v>
      </c>
      <c r="D24" s="102">
        <v>571</v>
      </c>
      <c r="E24" s="102">
        <v>732</v>
      </c>
      <c r="F24" s="102">
        <v>250</v>
      </c>
      <c r="G24" s="102">
        <v>1</v>
      </c>
      <c r="H24" s="102">
        <v>29</v>
      </c>
      <c r="I24" s="102">
        <v>594</v>
      </c>
      <c r="J24" s="102">
        <v>644</v>
      </c>
      <c r="K24" s="102">
        <v>174</v>
      </c>
      <c r="L24" s="102">
        <v>27</v>
      </c>
      <c r="M24" s="102">
        <v>102</v>
      </c>
      <c r="N24" s="102">
        <v>52</v>
      </c>
      <c r="O24" s="102"/>
      <c r="P24" s="102"/>
      <c r="Q24" s="102">
        <v>2</v>
      </c>
      <c r="R24" s="102"/>
      <c r="S24" s="103">
        <v>3534</v>
      </c>
      <c r="T24" s="103">
        <v>161</v>
      </c>
    </row>
    <row r="25" spans="1:20" s="72" customFormat="1" ht="18" customHeight="1" x14ac:dyDescent="0.35">
      <c r="A25" s="110" t="s">
        <v>288</v>
      </c>
      <c r="B25" s="104">
        <v>245</v>
      </c>
      <c r="C25" s="104">
        <v>3</v>
      </c>
      <c r="D25" s="104">
        <v>316</v>
      </c>
      <c r="E25" s="104">
        <v>401</v>
      </c>
      <c r="F25" s="104">
        <v>164</v>
      </c>
      <c r="G25" s="104">
        <v>12</v>
      </c>
      <c r="H25" s="104">
        <v>29</v>
      </c>
      <c r="I25" s="104">
        <v>298</v>
      </c>
      <c r="J25" s="104">
        <v>490</v>
      </c>
      <c r="K25" s="104">
        <v>164</v>
      </c>
      <c r="L25" s="104">
        <v>21</v>
      </c>
      <c r="M25" s="104">
        <v>80</v>
      </c>
      <c r="N25" s="104">
        <v>36</v>
      </c>
      <c r="O25" s="104">
        <v>2</v>
      </c>
      <c r="P25" s="104"/>
      <c r="Q25" s="104">
        <v>10</v>
      </c>
      <c r="R25" s="104"/>
      <c r="S25" s="105">
        <v>2271</v>
      </c>
      <c r="T25" s="105">
        <v>118</v>
      </c>
    </row>
    <row r="26" spans="1:20" s="72" customFormat="1" ht="18" customHeight="1" x14ac:dyDescent="0.35">
      <c r="A26" s="109" t="s">
        <v>289</v>
      </c>
      <c r="B26" s="102">
        <v>1863</v>
      </c>
      <c r="C26" s="102">
        <v>19</v>
      </c>
      <c r="D26" s="102">
        <v>4230</v>
      </c>
      <c r="E26" s="102">
        <v>7081</v>
      </c>
      <c r="F26" s="102">
        <v>3010</v>
      </c>
      <c r="G26" s="102">
        <v>117</v>
      </c>
      <c r="H26" s="102">
        <v>238</v>
      </c>
      <c r="I26" s="102">
        <v>4527</v>
      </c>
      <c r="J26" s="102">
        <v>4806</v>
      </c>
      <c r="K26" s="102">
        <v>1541</v>
      </c>
      <c r="L26" s="102">
        <v>179</v>
      </c>
      <c r="M26" s="102">
        <v>871</v>
      </c>
      <c r="N26" s="102">
        <v>451</v>
      </c>
      <c r="O26" s="102">
        <v>7</v>
      </c>
      <c r="P26" s="102"/>
      <c r="Q26" s="102">
        <v>46</v>
      </c>
      <c r="R26" s="102"/>
      <c r="S26" s="103">
        <v>28986</v>
      </c>
      <c r="T26" s="103">
        <v>955</v>
      </c>
    </row>
    <row r="27" spans="1:20" s="72" customFormat="1" ht="18" customHeight="1" x14ac:dyDescent="0.35">
      <c r="A27" s="110" t="s">
        <v>290</v>
      </c>
      <c r="B27" s="104">
        <v>1477</v>
      </c>
      <c r="C27" s="104">
        <v>15</v>
      </c>
      <c r="D27" s="104">
        <v>2951</v>
      </c>
      <c r="E27" s="104">
        <v>4231</v>
      </c>
      <c r="F27" s="104">
        <v>1427</v>
      </c>
      <c r="G27" s="104">
        <v>5</v>
      </c>
      <c r="H27" s="104">
        <v>143</v>
      </c>
      <c r="I27" s="104">
        <v>2338</v>
      </c>
      <c r="J27" s="104">
        <v>2926</v>
      </c>
      <c r="K27" s="104">
        <v>876</v>
      </c>
      <c r="L27" s="104">
        <v>137</v>
      </c>
      <c r="M27" s="104">
        <v>458</v>
      </c>
      <c r="N27" s="104">
        <v>181</v>
      </c>
      <c r="O27" s="104">
        <v>2</v>
      </c>
      <c r="P27" s="104"/>
      <c r="Q27" s="104">
        <v>10</v>
      </c>
      <c r="R27" s="104"/>
      <c r="S27" s="105">
        <v>17177</v>
      </c>
      <c r="T27" s="105">
        <v>594</v>
      </c>
    </row>
    <row r="28" spans="1:20" s="72" customFormat="1" ht="18" customHeight="1" x14ac:dyDescent="0.35">
      <c r="A28" s="109" t="s">
        <v>291</v>
      </c>
      <c r="B28" s="102">
        <v>1198</v>
      </c>
      <c r="C28" s="102">
        <v>19</v>
      </c>
      <c r="D28" s="102">
        <v>2728</v>
      </c>
      <c r="E28" s="102">
        <v>3913</v>
      </c>
      <c r="F28" s="102">
        <v>1539</v>
      </c>
      <c r="G28" s="102">
        <v>41</v>
      </c>
      <c r="H28" s="102">
        <v>217</v>
      </c>
      <c r="I28" s="102">
        <v>2974</v>
      </c>
      <c r="J28" s="102">
        <v>4163</v>
      </c>
      <c r="K28" s="102">
        <v>1341</v>
      </c>
      <c r="L28" s="102">
        <v>123</v>
      </c>
      <c r="M28" s="102">
        <v>400</v>
      </c>
      <c r="N28" s="102">
        <v>193</v>
      </c>
      <c r="O28" s="102">
        <v>8</v>
      </c>
      <c r="P28" s="102">
        <v>17</v>
      </c>
      <c r="Q28" s="102">
        <v>577</v>
      </c>
      <c r="R28" s="102"/>
      <c r="S28" s="103">
        <v>19451</v>
      </c>
      <c r="T28" s="103">
        <v>1032</v>
      </c>
    </row>
    <row r="29" spans="1:20" s="72" customFormat="1" ht="18" customHeight="1" x14ac:dyDescent="0.35">
      <c r="A29" s="110" t="s">
        <v>292</v>
      </c>
      <c r="B29" s="104">
        <v>4276</v>
      </c>
      <c r="C29" s="104">
        <v>49</v>
      </c>
      <c r="D29" s="104">
        <v>13425</v>
      </c>
      <c r="E29" s="104">
        <v>21967</v>
      </c>
      <c r="F29" s="104">
        <v>9649</v>
      </c>
      <c r="G29" s="104">
        <v>536</v>
      </c>
      <c r="H29" s="104">
        <v>873</v>
      </c>
      <c r="I29" s="104">
        <v>13015</v>
      </c>
      <c r="J29" s="104">
        <v>16267</v>
      </c>
      <c r="K29" s="104">
        <v>4602</v>
      </c>
      <c r="L29" s="104">
        <v>331</v>
      </c>
      <c r="M29" s="104">
        <v>1163</v>
      </c>
      <c r="N29" s="104">
        <v>490</v>
      </c>
      <c r="O29" s="104">
        <v>9</v>
      </c>
      <c r="P29" s="104"/>
      <c r="Q29" s="104">
        <v>366</v>
      </c>
      <c r="R29" s="104"/>
      <c r="S29" s="105">
        <v>87018</v>
      </c>
      <c r="T29" s="105">
        <v>3149</v>
      </c>
    </row>
    <row r="30" spans="1:20" s="72" customFormat="1" ht="18" customHeight="1" x14ac:dyDescent="0.35">
      <c r="A30" s="109" t="s">
        <v>293</v>
      </c>
      <c r="B30" s="102">
        <v>156</v>
      </c>
      <c r="C30" s="102">
        <v>3</v>
      </c>
      <c r="D30" s="102">
        <v>423</v>
      </c>
      <c r="E30" s="102">
        <v>555</v>
      </c>
      <c r="F30" s="102">
        <v>268</v>
      </c>
      <c r="G30" s="102">
        <v>10</v>
      </c>
      <c r="H30" s="102">
        <v>37</v>
      </c>
      <c r="I30" s="102">
        <v>392</v>
      </c>
      <c r="J30" s="102">
        <v>695</v>
      </c>
      <c r="K30" s="102">
        <v>264</v>
      </c>
      <c r="L30" s="102">
        <v>21</v>
      </c>
      <c r="M30" s="102">
        <v>58</v>
      </c>
      <c r="N30" s="102">
        <v>42</v>
      </c>
      <c r="O30" s="102"/>
      <c r="P30" s="102"/>
      <c r="Q30" s="102">
        <v>7</v>
      </c>
      <c r="R30" s="102"/>
      <c r="S30" s="103">
        <v>2931</v>
      </c>
      <c r="T30" s="103">
        <v>198</v>
      </c>
    </row>
    <row r="31" spans="1:20" s="72" customFormat="1" ht="18" customHeight="1" x14ac:dyDescent="0.35">
      <c r="A31" s="110" t="s">
        <v>294</v>
      </c>
      <c r="B31" s="104">
        <v>259</v>
      </c>
      <c r="C31" s="104">
        <v>1</v>
      </c>
      <c r="D31" s="104">
        <v>476</v>
      </c>
      <c r="E31" s="104">
        <v>959</v>
      </c>
      <c r="F31" s="104">
        <v>357</v>
      </c>
      <c r="G31" s="104">
        <v>15</v>
      </c>
      <c r="H31" s="104">
        <v>59</v>
      </c>
      <c r="I31" s="104">
        <v>868</v>
      </c>
      <c r="J31" s="104">
        <v>1237</v>
      </c>
      <c r="K31" s="104">
        <v>559</v>
      </c>
      <c r="L31" s="104">
        <v>40</v>
      </c>
      <c r="M31" s="104">
        <v>80</v>
      </c>
      <c r="N31" s="104">
        <v>51</v>
      </c>
      <c r="O31" s="104">
        <v>1</v>
      </c>
      <c r="P31" s="104"/>
      <c r="Q31" s="104">
        <v>27</v>
      </c>
      <c r="R31" s="104">
        <v>1</v>
      </c>
      <c r="S31" s="105">
        <v>4990</v>
      </c>
      <c r="T31" s="105">
        <v>492</v>
      </c>
    </row>
    <row r="32" spans="1:20" s="72" customFormat="1" ht="18" customHeight="1" x14ac:dyDescent="0.35">
      <c r="A32" s="109" t="s">
        <v>295</v>
      </c>
      <c r="B32" s="102">
        <v>2182</v>
      </c>
      <c r="C32" s="102">
        <v>22</v>
      </c>
      <c r="D32" s="102">
        <v>4740</v>
      </c>
      <c r="E32" s="102">
        <v>7500</v>
      </c>
      <c r="F32" s="102">
        <v>2690</v>
      </c>
      <c r="G32" s="102">
        <v>40</v>
      </c>
      <c r="H32" s="102">
        <v>415</v>
      </c>
      <c r="I32" s="102">
        <v>4586</v>
      </c>
      <c r="J32" s="102">
        <v>7598</v>
      </c>
      <c r="K32" s="102">
        <v>2753</v>
      </c>
      <c r="L32" s="102">
        <v>237</v>
      </c>
      <c r="M32" s="102">
        <v>1008</v>
      </c>
      <c r="N32" s="102">
        <v>567</v>
      </c>
      <c r="O32" s="102">
        <v>6</v>
      </c>
      <c r="P32" s="102"/>
      <c r="Q32" s="102">
        <v>105</v>
      </c>
      <c r="R32" s="102"/>
      <c r="S32" s="103">
        <v>34449</v>
      </c>
      <c r="T32" s="103">
        <v>1912</v>
      </c>
    </row>
    <row r="33" spans="1:20" s="72" customFormat="1" ht="18" customHeight="1" x14ac:dyDescent="0.35">
      <c r="A33" s="110" t="s">
        <v>296</v>
      </c>
      <c r="B33" s="104">
        <v>422</v>
      </c>
      <c r="C33" s="104">
        <v>2</v>
      </c>
      <c r="D33" s="104">
        <v>878</v>
      </c>
      <c r="E33" s="104">
        <v>1513</v>
      </c>
      <c r="F33" s="104">
        <v>538</v>
      </c>
      <c r="G33" s="104">
        <v>30</v>
      </c>
      <c r="H33" s="104">
        <v>78</v>
      </c>
      <c r="I33" s="104">
        <v>911</v>
      </c>
      <c r="J33" s="104">
        <v>1474</v>
      </c>
      <c r="K33" s="104">
        <v>595</v>
      </c>
      <c r="L33" s="104">
        <v>41</v>
      </c>
      <c r="M33" s="104">
        <v>182</v>
      </c>
      <c r="N33" s="104">
        <v>114</v>
      </c>
      <c r="O33" s="104">
        <v>1</v>
      </c>
      <c r="P33" s="104"/>
      <c r="Q33" s="104">
        <v>25</v>
      </c>
      <c r="R33" s="104"/>
      <c r="S33" s="105">
        <v>6804</v>
      </c>
      <c r="T33" s="105">
        <v>457</v>
      </c>
    </row>
    <row r="34" spans="1:20" s="72" customFormat="1" ht="18" customHeight="1" x14ac:dyDescent="0.35">
      <c r="A34" s="109" t="s">
        <v>297</v>
      </c>
      <c r="B34" s="102">
        <v>1091</v>
      </c>
      <c r="C34" s="102">
        <v>6</v>
      </c>
      <c r="D34" s="102">
        <v>1858</v>
      </c>
      <c r="E34" s="102">
        <v>3355</v>
      </c>
      <c r="F34" s="102">
        <v>920</v>
      </c>
      <c r="G34" s="102">
        <v>16</v>
      </c>
      <c r="H34" s="102">
        <v>139</v>
      </c>
      <c r="I34" s="102">
        <v>1882</v>
      </c>
      <c r="J34" s="102">
        <v>4050</v>
      </c>
      <c r="K34" s="102">
        <v>1241</v>
      </c>
      <c r="L34" s="102">
        <v>84</v>
      </c>
      <c r="M34" s="102">
        <v>316</v>
      </c>
      <c r="N34" s="102">
        <v>143</v>
      </c>
      <c r="O34" s="102">
        <v>7</v>
      </c>
      <c r="P34" s="102"/>
      <c r="Q34" s="102">
        <v>110</v>
      </c>
      <c r="R34" s="102"/>
      <c r="S34" s="103">
        <v>15218</v>
      </c>
      <c r="T34" s="103">
        <v>875</v>
      </c>
    </row>
    <row r="35" spans="1:20" s="72" customFormat="1" ht="18" customHeight="1" x14ac:dyDescent="0.35">
      <c r="A35" s="110" t="s">
        <v>298</v>
      </c>
      <c r="B35" s="104">
        <v>2894</v>
      </c>
      <c r="C35" s="104">
        <v>27</v>
      </c>
      <c r="D35" s="104">
        <v>7746</v>
      </c>
      <c r="E35" s="104">
        <v>13005</v>
      </c>
      <c r="F35" s="104">
        <v>3948</v>
      </c>
      <c r="G35" s="104">
        <v>116</v>
      </c>
      <c r="H35" s="104">
        <v>470</v>
      </c>
      <c r="I35" s="104">
        <v>7836</v>
      </c>
      <c r="J35" s="104">
        <v>13188</v>
      </c>
      <c r="K35" s="104">
        <v>4051</v>
      </c>
      <c r="L35" s="104">
        <v>193</v>
      </c>
      <c r="M35" s="104">
        <v>714</v>
      </c>
      <c r="N35" s="104">
        <v>288</v>
      </c>
      <c r="O35" s="104">
        <v>3</v>
      </c>
      <c r="P35" s="104">
        <v>11</v>
      </c>
      <c r="Q35" s="104">
        <v>1083</v>
      </c>
      <c r="R35" s="104"/>
      <c r="S35" s="105">
        <v>55573</v>
      </c>
      <c r="T35" s="105">
        <v>3363</v>
      </c>
    </row>
    <row r="36" spans="1:20" s="72" customFormat="1" ht="18" customHeight="1" x14ac:dyDescent="0.35">
      <c r="A36" s="109" t="s">
        <v>299</v>
      </c>
      <c r="B36" s="102">
        <v>1505</v>
      </c>
      <c r="C36" s="102">
        <v>14</v>
      </c>
      <c r="D36" s="102">
        <v>3289</v>
      </c>
      <c r="E36" s="102">
        <v>5198</v>
      </c>
      <c r="F36" s="102">
        <v>2119</v>
      </c>
      <c r="G36" s="102">
        <v>24</v>
      </c>
      <c r="H36" s="102">
        <v>112</v>
      </c>
      <c r="I36" s="102">
        <v>2909</v>
      </c>
      <c r="J36" s="102">
        <v>3160</v>
      </c>
      <c r="K36" s="102">
        <v>911</v>
      </c>
      <c r="L36" s="102">
        <v>120</v>
      </c>
      <c r="M36" s="102">
        <v>512</v>
      </c>
      <c r="N36" s="102">
        <v>230</v>
      </c>
      <c r="O36" s="102">
        <v>5</v>
      </c>
      <c r="P36" s="102"/>
      <c r="Q36" s="102">
        <v>5</v>
      </c>
      <c r="R36" s="102"/>
      <c r="S36" s="103">
        <v>20113</v>
      </c>
      <c r="T36" s="103">
        <v>615</v>
      </c>
    </row>
    <row r="37" spans="1:20" s="72" customFormat="1" ht="18" customHeight="1" x14ac:dyDescent="0.35">
      <c r="A37" s="110" t="s">
        <v>300</v>
      </c>
      <c r="B37" s="104">
        <v>4002</v>
      </c>
      <c r="C37" s="104">
        <v>76</v>
      </c>
      <c r="D37" s="104">
        <v>10504</v>
      </c>
      <c r="E37" s="104">
        <v>17955</v>
      </c>
      <c r="F37" s="104">
        <v>5901</v>
      </c>
      <c r="G37" s="104">
        <v>148</v>
      </c>
      <c r="H37" s="104">
        <v>749</v>
      </c>
      <c r="I37" s="104">
        <v>11504</v>
      </c>
      <c r="J37" s="104">
        <v>19083</v>
      </c>
      <c r="K37" s="104">
        <v>6028</v>
      </c>
      <c r="L37" s="104">
        <v>438</v>
      </c>
      <c r="M37" s="104">
        <v>1491</v>
      </c>
      <c r="N37" s="104">
        <v>682</v>
      </c>
      <c r="O37" s="104">
        <v>17</v>
      </c>
      <c r="P37" s="104">
        <v>4</v>
      </c>
      <c r="Q37" s="104">
        <v>769</v>
      </c>
      <c r="R37" s="104"/>
      <c r="S37" s="105">
        <v>79351</v>
      </c>
      <c r="T37" s="105">
        <v>4038</v>
      </c>
    </row>
    <row r="38" spans="1:20" s="72" customFormat="1" ht="18" customHeight="1" x14ac:dyDescent="0.35">
      <c r="A38" s="109" t="s">
        <v>301</v>
      </c>
      <c r="B38" s="102">
        <v>864</v>
      </c>
      <c r="C38" s="102">
        <v>6</v>
      </c>
      <c r="D38" s="102">
        <v>1766</v>
      </c>
      <c r="E38" s="102">
        <v>2750</v>
      </c>
      <c r="F38" s="102">
        <v>937</v>
      </c>
      <c r="G38" s="102">
        <v>20</v>
      </c>
      <c r="H38" s="102">
        <v>164</v>
      </c>
      <c r="I38" s="102">
        <v>2008</v>
      </c>
      <c r="J38" s="102">
        <v>2925</v>
      </c>
      <c r="K38" s="102">
        <v>1090</v>
      </c>
      <c r="L38" s="102">
        <v>96</v>
      </c>
      <c r="M38" s="102">
        <v>342</v>
      </c>
      <c r="N38" s="102">
        <v>158</v>
      </c>
      <c r="O38" s="102">
        <v>4</v>
      </c>
      <c r="P38" s="102"/>
      <c r="Q38" s="102">
        <v>44</v>
      </c>
      <c r="R38" s="102"/>
      <c r="S38" s="103">
        <v>13174</v>
      </c>
      <c r="T38" s="103">
        <v>767</v>
      </c>
    </row>
    <row r="39" spans="1:20" s="72" customFormat="1" ht="18" customHeight="1" x14ac:dyDescent="0.35">
      <c r="A39" s="110" t="s">
        <v>302</v>
      </c>
      <c r="B39" s="104">
        <v>3094</v>
      </c>
      <c r="C39" s="104">
        <v>36</v>
      </c>
      <c r="D39" s="104">
        <v>6898</v>
      </c>
      <c r="E39" s="104">
        <v>11756</v>
      </c>
      <c r="F39" s="104">
        <v>4344</v>
      </c>
      <c r="G39" s="104">
        <v>133</v>
      </c>
      <c r="H39" s="104">
        <v>583</v>
      </c>
      <c r="I39" s="104">
        <v>6698</v>
      </c>
      <c r="J39" s="104">
        <v>9489</v>
      </c>
      <c r="K39" s="104">
        <v>3532</v>
      </c>
      <c r="L39" s="104">
        <v>266</v>
      </c>
      <c r="M39" s="104">
        <v>1334</v>
      </c>
      <c r="N39" s="104">
        <v>701</v>
      </c>
      <c r="O39" s="104">
        <v>17</v>
      </c>
      <c r="P39" s="104"/>
      <c r="Q39" s="104">
        <v>128</v>
      </c>
      <c r="R39" s="104"/>
      <c r="S39" s="105">
        <v>49009</v>
      </c>
      <c r="T39" s="105">
        <v>2171</v>
      </c>
    </row>
    <row r="40" spans="1:20" s="72" customFormat="1" ht="18" customHeight="1" x14ac:dyDescent="0.35">
      <c r="A40" s="109" t="s">
        <v>303</v>
      </c>
      <c r="B40" s="102">
        <v>192</v>
      </c>
      <c r="C40" s="102">
        <v>2</v>
      </c>
      <c r="D40" s="102">
        <v>320</v>
      </c>
      <c r="E40" s="102">
        <v>486</v>
      </c>
      <c r="F40" s="102">
        <v>174</v>
      </c>
      <c r="G40" s="102">
        <v>2</v>
      </c>
      <c r="H40" s="102">
        <v>24</v>
      </c>
      <c r="I40" s="102">
        <v>302</v>
      </c>
      <c r="J40" s="102">
        <v>359</v>
      </c>
      <c r="K40" s="102">
        <v>146</v>
      </c>
      <c r="L40" s="102">
        <v>18</v>
      </c>
      <c r="M40" s="102">
        <v>56</v>
      </c>
      <c r="N40" s="102">
        <v>27</v>
      </c>
      <c r="O40" s="102">
        <v>1</v>
      </c>
      <c r="P40" s="102"/>
      <c r="Q40" s="102"/>
      <c r="R40" s="102"/>
      <c r="S40" s="103">
        <v>2109</v>
      </c>
      <c r="T40" s="103">
        <v>138</v>
      </c>
    </row>
    <row r="41" spans="1:20" s="72" customFormat="1" ht="18" customHeight="1" x14ac:dyDescent="0.35">
      <c r="A41" s="110" t="s">
        <v>304</v>
      </c>
      <c r="B41" s="104">
        <v>242</v>
      </c>
      <c r="C41" s="104">
        <v>1</v>
      </c>
      <c r="D41" s="104">
        <v>320</v>
      </c>
      <c r="E41" s="104">
        <v>550</v>
      </c>
      <c r="F41" s="104">
        <v>200</v>
      </c>
      <c r="G41" s="104">
        <v>9</v>
      </c>
      <c r="H41" s="104">
        <v>24</v>
      </c>
      <c r="I41" s="104">
        <v>365</v>
      </c>
      <c r="J41" s="104">
        <v>388</v>
      </c>
      <c r="K41" s="104">
        <v>129</v>
      </c>
      <c r="L41" s="104">
        <v>29</v>
      </c>
      <c r="M41" s="104">
        <v>73</v>
      </c>
      <c r="N41" s="104">
        <v>39</v>
      </c>
      <c r="O41" s="104"/>
      <c r="P41" s="104"/>
      <c r="Q41" s="104"/>
      <c r="R41" s="104"/>
      <c r="S41" s="105">
        <v>2369</v>
      </c>
      <c r="T41" s="105">
        <v>111</v>
      </c>
    </row>
    <row r="42" spans="1:20" s="72" customFormat="1" ht="18" customHeight="1" x14ac:dyDescent="0.35">
      <c r="A42" s="109" t="s">
        <v>305</v>
      </c>
      <c r="B42" s="102">
        <v>716</v>
      </c>
      <c r="C42" s="102">
        <v>10</v>
      </c>
      <c r="D42" s="102">
        <v>1443</v>
      </c>
      <c r="E42" s="102">
        <v>2107</v>
      </c>
      <c r="F42" s="102">
        <v>788</v>
      </c>
      <c r="G42" s="102">
        <v>25</v>
      </c>
      <c r="H42" s="102">
        <v>109</v>
      </c>
      <c r="I42" s="102">
        <v>1600</v>
      </c>
      <c r="J42" s="102">
        <v>2249</v>
      </c>
      <c r="K42" s="102">
        <v>952</v>
      </c>
      <c r="L42" s="102">
        <v>71</v>
      </c>
      <c r="M42" s="102">
        <v>255</v>
      </c>
      <c r="N42" s="102">
        <v>130</v>
      </c>
      <c r="O42" s="102">
        <v>3</v>
      </c>
      <c r="P42" s="102"/>
      <c r="Q42" s="102">
        <v>46</v>
      </c>
      <c r="R42" s="102"/>
      <c r="S42" s="103">
        <v>10504</v>
      </c>
      <c r="T42" s="103">
        <v>686</v>
      </c>
    </row>
    <row r="43" spans="1:20" s="72" customFormat="1" ht="18" customHeight="1" x14ac:dyDescent="0.35">
      <c r="A43" s="110" t="s">
        <v>306</v>
      </c>
      <c r="B43" s="104">
        <v>363</v>
      </c>
      <c r="C43" s="104">
        <v>5</v>
      </c>
      <c r="D43" s="104">
        <v>646</v>
      </c>
      <c r="E43" s="104">
        <v>1175</v>
      </c>
      <c r="F43" s="104">
        <v>362</v>
      </c>
      <c r="G43" s="104">
        <v>3</v>
      </c>
      <c r="H43" s="104">
        <v>47</v>
      </c>
      <c r="I43" s="104">
        <v>581</v>
      </c>
      <c r="J43" s="104">
        <v>1182</v>
      </c>
      <c r="K43" s="104">
        <v>353</v>
      </c>
      <c r="L43" s="104">
        <v>14</v>
      </c>
      <c r="M43" s="104">
        <v>108</v>
      </c>
      <c r="N43" s="104">
        <v>61</v>
      </c>
      <c r="O43" s="104">
        <v>1</v>
      </c>
      <c r="P43" s="104"/>
      <c r="Q43" s="104">
        <v>11</v>
      </c>
      <c r="R43" s="104"/>
      <c r="S43" s="105">
        <v>4912</v>
      </c>
      <c r="T43" s="105">
        <v>330</v>
      </c>
    </row>
    <row r="44" spans="1:20" s="72" customFormat="1" ht="18" customHeight="1" x14ac:dyDescent="0.35">
      <c r="A44" s="109" t="s">
        <v>307</v>
      </c>
      <c r="B44" s="102">
        <v>6525</v>
      </c>
      <c r="C44" s="102">
        <v>80</v>
      </c>
      <c r="D44" s="102">
        <v>14318</v>
      </c>
      <c r="E44" s="102">
        <v>28721</v>
      </c>
      <c r="F44" s="102">
        <v>9227</v>
      </c>
      <c r="G44" s="102">
        <v>325</v>
      </c>
      <c r="H44" s="102">
        <v>1149</v>
      </c>
      <c r="I44" s="102">
        <v>17146</v>
      </c>
      <c r="J44" s="102">
        <v>24772</v>
      </c>
      <c r="K44" s="102">
        <v>8112</v>
      </c>
      <c r="L44" s="102">
        <v>558</v>
      </c>
      <c r="M44" s="102">
        <v>2111</v>
      </c>
      <c r="N44" s="102">
        <v>973</v>
      </c>
      <c r="O44" s="102">
        <v>43</v>
      </c>
      <c r="P44" s="102">
        <v>47</v>
      </c>
      <c r="Q44" s="102">
        <v>3385</v>
      </c>
      <c r="R44" s="102"/>
      <c r="S44" s="103">
        <v>117492</v>
      </c>
      <c r="T44" s="103">
        <v>5902</v>
      </c>
    </row>
    <row r="45" spans="1:20" s="72" customFormat="1" ht="18" customHeight="1" x14ac:dyDescent="0.35">
      <c r="A45" s="110" t="s">
        <v>308</v>
      </c>
      <c r="B45" s="104">
        <v>1823</v>
      </c>
      <c r="C45" s="104">
        <v>11</v>
      </c>
      <c r="D45" s="104">
        <v>3656</v>
      </c>
      <c r="E45" s="104">
        <v>3488</v>
      </c>
      <c r="F45" s="104">
        <v>1074</v>
      </c>
      <c r="G45" s="104">
        <v>21</v>
      </c>
      <c r="H45" s="104">
        <v>151</v>
      </c>
      <c r="I45" s="104">
        <v>1704</v>
      </c>
      <c r="J45" s="104">
        <v>2773</v>
      </c>
      <c r="K45" s="104">
        <v>858</v>
      </c>
      <c r="L45" s="104">
        <v>141</v>
      </c>
      <c r="M45" s="104">
        <v>573</v>
      </c>
      <c r="N45" s="104">
        <v>275</v>
      </c>
      <c r="O45" s="104">
        <v>10</v>
      </c>
      <c r="P45" s="104"/>
      <c r="Q45" s="104">
        <v>12</v>
      </c>
      <c r="R45" s="104"/>
      <c r="S45" s="105">
        <v>16570</v>
      </c>
      <c r="T45" s="105">
        <v>450</v>
      </c>
    </row>
    <row r="46" spans="1:20" s="72" customFormat="1" ht="18" customHeight="1" x14ac:dyDescent="0.35">
      <c r="A46" s="109" t="s">
        <v>309</v>
      </c>
      <c r="B46" s="102">
        <v>1568</v>
      </c>
      <c r="C46" s="102">
        <v>15</v>
      </c>
      <c r="D46" s="102">
        <v>3441</v>
      </c>
      <c r="E46" s="102">
        <v>6308</v>
      </c>
      <c r="F46" s="102">
        <v>2244</v>
      </c>
      <c r="G46" s="102">
        <v>56</v>
      </c>
      <c r="H46" s="102">
        <v>321</v>
      </c>
      <c r="I46" s="102">
        <v>3661</v>
      </c>
      <c r="J46" s="102">
        <v>6041</v>
      </c>
      <c r="K46" s="102">
        <v>2013</v>
      </c>
      <c r="L46" s="102">
        <v>143</v>
      </c>
      <c r="M46" s="102">
        <v>606</v>
      </c>
      <c r="N46" s="102">
        <v>313</v>
      </c>
      <c r="O46" s="102"/>
      <c r="P46" s="102"/>
      <c r="Q46" s="102">
        <v>151</v>
      </c>
      <c r="R46" s="102"/>
      <c r="S46" s="103">
        <v>26881</v>
      </c>
      <c r="T46" s="103">
        <v>1496</v>
      </c>
    </row>
    <row r="47" spans="1:20" s="72" customFormat="1" ht="18" customHeight="1" x14ac:dyDescent="0.35">
      <c r="A47" s="110" t="s">
        <v>310</v>
      </c>
      <c r="B47" s="104">
        <v>1062</v>
      </c>
      <c r="C47" s="104">
        <v>10</v>
      </c>
      <c r="D47" s="104">
        <v>2097</v>
      </c>
      <c r="E47" s="104">
        <v>2640</v>
      </c>
      <c r="F47" s="104">
        <v>1135</v>
      </c>
      <c r="G47" s="104">
        <v>42</v>
      </c>
      <c r="H47" s="104">
        <v>126</v>
      </c>
      <c r="I47" s="104">
        <v>2166</v>
      </c>
      <c r="J47" s="104">
        <v>2354</v>
      </c>
      <c r="K47" s="104">
        <v>997</v>
      </c>
      <c r="L47" s="104">
        <v>115</v>
      </c>
      <c r="M47" s="104">
        <v>357</v>
      </c>
      <c r="N47" s="104">
        <v>206</v>
      </c>
      <c r="O47" s="104">
        <v>8</v>
      </c>
      <c r="P47" s="104"/>
      <c r="Q47" s="104">
        <v>39</v>
      </c>
      <c r="R47" s="104"/>
      <c r="S47" s="105">
        <v>13354</v>
      </c>
      <c r="T47" s="105">
        <v>576</v>
      </c>
    </row>
    <row r="48" spans="1:20" s="72" customFormat="1" ht="18" customHeight="1" x14ac:dyDescent="0.35">
      <c r="A48" s="109" t="s">
        <v>311</v>
      </c>
      <c r="B48" s="102">
        <v>1299</v>
      </c>
      <c r="C48" s="102">
        <v>5</v>
      </c>
      <c r="D48" s="102">
        <v>2375</v>
      </c>
      <c r="E48" s="102">
        <v>2789</v>
      </c>
      <c r="F48" s="102">
        <v>971</v>
      </c>
      <c r="G48" s="102">
        <v>107</v>
      </c>
      <c r="H48" s="102">
        <v>224</v>
      </c>
      <c r="I48" s="102">
        <v>1554</v>
      </c>
      <c r="J48" s="102">
        <v>4598</v>
      </c>
      <c r="K48" s="102">
        <v>2015</v>
      </c>
      <c r="L48" s="102">
        <v>122</v>
      </c>
      <c r="M48" s="102">
        <v>471</v>
      </c>
      <c r="N48" s="102">
        <v>232</v>
      </c>
      <c r="O48" s="102">
        <v>13</v>
      </c>
      <c r="P48" s="102"/>
      <c r="Q48" s="102">
        <v>105</v>
      </c>
      <c r="R48" s="102"/>
      <c r="S48" s="103">
        <v>16880</v>
      </c>
      <c r="T48" s="103">
        <v>1425</v>
      </c>
    </row>
    <row r="49" spans="1:20" s="72" customFormat="1" ht="18" customHeight="1" x14ac:dyDescent="0.35">
      <c r="A49" s="110" t="s">
        <v>312</v>
      </c>
      <c r="B49" s="104">
        <v>711</v>
      </c>
      <c r="C49" s="104">
        <v>4</v>
      </c>
      <c r="D49" s="104">
        <v>1292</v>
      </c>
      <c r="E49" s="104">
        <v>1549</v>
      </c>
      <c r="F49" s="104">
        <v>570</v>
      </c>
      <c r="G49" s="104">
        <v>1</v>
      </c>
      <c r="H49" s="104">
        <v>42</v>
      </c>
      <c r="I49" s="104">
        <v>1130</v>
      </c>
      <c r="J49" s="104">
        <v>1108</v>
      </c>
      <c r="K49" s="104">
        <v>344</v>
      </c>
      <c r="L49" s="104">
        <v>47</v>
      </c>
      <c r="M49" s="104">
        <v>229</v>
      </c>
      <c r="N49" s="104">
        <v>116</v>
      </c>
      <c r="O49" s="104">
        <v>1</v>
      </c>
      <c r="P49" s="104"/>
      <c r="Q49" s="104">
        <v>6</v>
      </c>
      <c r="R49" s="104"/>
      <c r="S49" s="105">
        <v>7150</v>
      </c>
      <c r="T49" s="105">
        <v>227</v>
      </c>
    </row>
    <row r="50" spans="1:20" s="72" customFormat="1" ht="18" customHeight="1" x14ac:dyDescent="0.35">
      <c r="A50" s="109" t="s">
        <v>313</v>
      </c>
      <c r="B50" s="102">
        <v>671</v>
      </c>
      <c r="C50" s="102">
        <v>6</v>
      </c>
      <c r="D50" s="102">
        <v>1611</v>
      </c>
      <c r="E50" s="102">
        <v>4174</v>
      </c>
      <c r="F50" s="102">
        <v>1403</v>
      </c>
      <c r="G50" s="102">
        <v>13</v>
      </c>
      <c r="H50" s="102">
        <v>116</v>
      </c>
      <c r="I50" s="102">
        <v>2257</v>
      </c>
      <c r="J50" s="102">
        <v>2694</v>
      </c>
      <c r="K50" s="102">
        <v>734</v>
      </c>
      <c r="L50" s="102">
        <v>59</v>
      </c>
      <c r="M50" s="102">
        <v>238</v>
      </c>
      <c r="N50" s="102">
        <v>100</v>
      </c>
      <c r="O50" s="102">
        <v>2</v>
      </c>
      <c r="P50" s="102"/>
      <c r="Q50" s="102">
        <v>16</v>
      </c>
      <c r="R50" s="102"/>
      <c r="S50" s="103">
        <v>14094</v>
      </c>
      <c r="T50" s="103">
        <v>508</v>
      </c>
    </row>
    <row r="51" spans="1:20" s="72" customFormat="1" ht="18" customHeight="1" x14ac:dyDescent="0.35">
      <c r="A51" s="110" t="s">
        <v>314</v>
      </c>
      <c r="B51" s="104">
        <v>126</v>
      </c>
      <c r="C51" s="104"/>
      <c r="D51" s="104">
        <v>180</v>
      </c>
      <c r="E51" s="104">
        <v>303</v>
      </c>
      <c r="F51" s="104">
        <v>118</v>
      </c>
      <c r="G51" s="104">
        <v>4</v>
      </c>
      <c r="H51" s="104">
        <v>3</v>
      </c>
      <c r="I51" s="104">
        <v>133</v>
      </c>
      <c r="J51" s="104">
        <v>178</v>
      </c>
      <c r="K51" s="104">
        <v>55</v>
      </c>
      <c r="L51" s="104">
        <v>10</v>
      </c>
      <c r="M51" s="104">
        <v>32</v>
      </c>
      <c r="N51" s="104">
        <v>16</v>
      </c>
      <c r="O51" s="104">
        <v>1</v>
      </c>
      <c r="P51" s="104"/>
      <c r="Q51" s="104"/>
      <c r="R51" s="104"/>
      <c r="S51" s="105">
        <v>1159</v>
      </c>
      <c r="T51" s="105">
        <v>39</v>
      </c>
    </row>
    <row r="52" spans="1:20" s="72" customFormat="1" ht="18" customHeight="1" x14ac:dyDescent="0.35">
      <c r="A52" s="109" t="s">
        <v>315</v>
      </c>
      <c r="B52" s="102">
        <v>1598</v>
      </c>
      <c r="C52" s="102">
        <v>16</v>
      </c>
      <c r="D52" s="102">
        <v>3546</v>
      </c>
      <c r="E52" s="102">
        <v>5900</v>
      </c>
      <c r="F52" s="102">
        <v>2383</v>
      </c>
      <c r="G52" s="102">
        <v>117</v>
      </c>
      <c r="H52" s="102">
        <v>345</v>
      </c>
      <c r="I52" s="102">
        <v>4371</v>
      </c>
      <c r="J52" s="102">
        <v>6159</v>
      </c>
      <c r="K52" s="102">
        <v>2624</v>
      </c>
      <c r="L52" s="102">
        <v>155</v>
      </c>
      <c r="M52" s="102">
        <v>665</v>
      </c>
      <c r="N52" s="102">
        <v>364</v>
      </c>
      <c r="O52" s="102">
        <v>3</v>
      </c>
      <c r="P52" s="102"/>
      <c r="Q52" s="102">
        <v>206</v>
      </c>
      <c r="R52" s="102"/>
      <c r="S52" s="103">
        <v>28452</v>
      </c>
      <c r="T52" s="103">
        <v>1910</v>
      </c>
    </row>
    <row r="53" spans="1:20" s="72" customFormat="1" ht="18" customHeight="1" x14ac:dyDescent="0.35">
      <c r="A53" s="110" t="s">
        <v>316</v>
      </c>
      <c r="B53" s="104">
        <v>543</v>
      </c>
      <c r="C53" s="104">
        <v>4</v>
      </c>
      <c r="D53" s="104">
        <v>1009</v>
      </c>
      <c r="E53" s="104">
        <v>1844</v>
      </c>
      <c r="F53" s="104">
        <v>801</v>
      </c>
      <c r="G53" s="104">
        <v>48</v>
      </c>
      <c r="H53" s="104">
        <v>78</v>
      </c>
      <c r="I53" s="104">
        <v>844</v>
      </c>
      <c r="J53" s="104">
        <v>1441</v>
      </c>
      <c r="K53" s="104">
        <v>600</v>
      </c>
      <c r="L53" s="104">
        <v>71</v>
      </c>
      <c r="M53" s="104">
        <v>213</v>
      </c>
      <c r="N53" s="104">
        <v>93</v>
      </c>
      <c r="O53" s="104">
        <v>4</v>
      </c>
      <c r="P53" s="104"/>
      <c r="Q53" s="104">
        <v>19</v>
      </c>
      <c r="R53" s="104"/>
      <c r="S53" s="105">
        <v>7612</v>
      </c>
      <c r="T53" s="105">
        <v>351</v>
      </c>
    </row>
    <row r="54" spans="1:20" s="72" customFormat="1" ht="18" customHeight="1" x14ac:dyDescent="0.35">
      <c r="A54" s="109" t="s">
        <v>317</v>
      </c>
      <c r="B54" s="102">
        <v>2227</v>
      </c>
      <c r="C54" s="102">
        <v>31</v>
      </c>
      <c r="D54" s="102">
        <v>4815</v>
      </c>
      <c r="E54" s="102">
        <v>8474</v>
      </c>
      <c r="F54" s="102">
        <v>2927</v>
      </c>
      <c r="G54" s="102">
        <v>61</v>
      </c>
      <c r="H54" s="102">
        <v>373</v>
      </c>
      <c r="I54" s="102">
        <v>6708</v>
      </c>
      <c r="J54" s="102">
        <v>9264</v>
      </c>
      <c r="K54" s="102">
        <v>3602</v>
      </c>
      <c r="L54" s="102">
        <v>229</v>
      </c>
      <c r="M54" s="102">
        <v>838</v>
      </c>
      <c r="N54" s="102">
        <v>450</v>
      </c>
      <c r="O54" s="102">
        <v>11</v>
      </c>
      <c r="P54" s="102"/>
      <c r="Q54" s="102">
        <v>390</v>
      </c>
      <c r="R54" s="102"/>
      <c r="S54" s="103">
        <v>40400</v>
      </c>
      <c r="T54" s="103">
        <v>2909</v>
      </c>
    </row>
    <row r="55" spans="1:20" s="72" customFormat="1" ht="18" customHeight="1" x14ac:dyDescent="0.35">
      <c r="A55" s="110" t="s">
        <v>318</v>
      </c>
      <c r="B55" s="104">
        <v>298</v>
      </c>
      <c r="C55" s="104">
        <v>3</v>
      </c>
      <c r="D55" s="104">
        <v>450</v>
      </c>
      <c r="E55" s="104">
        <v>532</v>
      </c>
      <c r="F55" s="104">
        <v>208</v>
      </c>
      <c r="G55" s="104">
        <v>5</v>
      </c>
      <c r="H55" s="104">
        <v>19</v>
      </c>
      <c r="I55" s="104">
        <v>291</v>
      </c>
      <c r="J55" s="104">
        <v>405</v>
      </c>
      <c r="K55" s="104">
        <v>128</v>
      </c>
      <c r="L55" s="104">
        <v>24</v>
      </c>
      <c r="M55" s="104">
        <v>78</v>
      </c>
      <c r="N55" s="104">
        <v>39</v>
      </c>
      <c r="O55" s="104">
        <v>4</v>
      </c>
      <c r="P55" s="104"/>
      <c r="Q55" s="104">
        <v>4</v>
      </c>
      <c r="R55" s="104"/>
      <c r="S55" s="105">
        <v>2488</v>
      </c>
      <c r="T55" s="105">
        <v>100</v>
      </c>
    </row>
    <row r="56" spans="1:20" s="72" customFormat="1" ht="18" customHeight="1" x14ac:dyDescent="0.35">
      <c r="A56" s="109" t="s">
        <v>319</v>
      </c>
      <c r="B56" s="102">
        <v>822</v>
      </c>
      <c r="C56" s="102">
        <v>5</v>
      </c>
      <c r="D56" s="102">
        <v>1760</v>
      </c>
      <c r="E56" s="102">
        <v>3022</v>
      </c>
      <c r="F56" s="102">
        <v>1135</v>
      </c>
      <c r="G56" s="102">
        <v>29</v>
      </c>
      <c r="H56" s="102">
        <v>149</v>
      </c>
      <c r="I56" s="102">
        <v>2457</v>
      </c>
      <c r="J56" s="102">
        <v>3712</v>
      </c>
      <c r="K56" s="102">
        <v>1417</v>
      </c>
      <c r="L56" s="102">
        <v>100</v>
      </c>
      <c r="M56" s="102">
        <v>293</v>
      </c>
      <c r="N56" s="102">
        <v>156</v>
      </c>
      <c r="O56" s="102"/>
      <c r="P56" s="102"/>
      <c r="Q56" s="102">
        <v>137</v>
      </c>
      <c r="R56" s="102"/>
      <c r="S56" s="103">
        <v>15194</v>
      </c>
      <c r="T56" s="103">
        <v>1094</v>
      </c>
    </row>
    <row r="57" spans="1:20" s="72" customFormat="1" ht="18" customHeight="1" x14ac:dyDescent="0.35">
      <c r="A57" s="110" t="s">
        <v>320</v>
      </c>
      <c r="B57" s="104">
        <v>1486</v>
      </c>
      <c r="C57" s="104">
        <v>21</v>
      </c>
      <c r="D57" s="104">
        <v>3120</v>
      </c>
      <c r="E57" s="104">
        <v>4036</v>
      </c>
      <c r="F57" s="104">
        <v>1443</v>
      </c>
      <c r="G57" s="104">
        <v>22</v>
      </c>
      <c r="H57" s="104">
        <v>135</v>
      </c>
      <c r="I57" s="104">
        <v>2317</v>
      </c>
      <c r="J57" s="104">
        <v>3312</v>
      </c>
      <c r="K57" s="104">
        <v>1001</v>
      </c>
      <c r="L57" s="104">
        <v>114</v>
      </c>
      <c r="M57" s="104">
        <v>398</v>
      </c>
      <c r="N57" s="104">
        <v>212</v>
      </c>
      <c r="O57" s="104">
        <v>6</v>
      </c>
      <c r="P57" s="104"/>
      <c r="Q57" s="104">
        <v>17</v>
      </c>
      <c r="R57" s="104"/>
      <c r="S57" s="105">
        <v>17640</v>
      </c>
      <c r="T57" s="105">
        <v>687</v>
      </c>
    </row>
    <row r="58" spans="1:20" s="72" customFormat="1" ht="18" customHeight="1" x14ac:dyDescent="0.35">
      <c r="A58" s="109" t="s">
        <v>321</v>
      </c>
      <c r="B58" s="102">
        <v>934</v>
      </c>
      <c r="C58" s="102">
        <v>8</v>
      </c>
      <c r="D58" s="102">
        <v>1904</v>
      </c>
      <c r="E58" s="102">
        <v>3546</v>
      </c>
      <c r="F58" s="102">
        <v>1284</v>
      </c>
      <c r="G58" s="102">
        <v>79</v>
      </c>
      <c r="H58" s="102">
        <v>180</v>
      </c>
      <c r="I58" s="102">
        <v>2468</v>
      </c>
      <c r="J58" s="102">
        <v>2670</v>
      </c>
      <c r="K58" s="102">
        <v>1167</v>
      </c>
      <c r="L58" s="102">
        <v>97</v>
      </c>
      <c r="M58" s="102">
        <v>436</v>
      </c>
      <c r="N58" s="102">
        <v>225</v>
      </c>
      <c r="O58" s="102">
        <v>1</v>
      </c>
      <c r="P58" s="102"/>
      <c r="Q58" s="102">
        <v>90</v>
      </c>
      <c r="R58" s="102"/>
      <c r="S58" s="103">
        <v>15089</v>
      </c>
      <c r="T58" s="103">
        <v>816</v>
      </c>
    </row>
    <row r="59" spans="1:20" s="72" customFormat="1" ht="18" customHeight="1" x14ac:dyDescent="0.35">
      <c r="A59" s="110" t="s">
        <v>322</v>
      </c>
      <c r="B59" s="104">
        <v>547</v>
      </c>
      <c r="C59" s="104">
        <v>2</v>
      </c>
      <c r="D59" s="104">
        <v>995</v>
      </c>
      <c r="E59" s="104">
        <v>1290</v>
      </c>
      <c r="F59" s="104">
        <v>417</v>
      </c>
      <c r="G59" s="104">
        <v>33</v>
      </c>
      <c r="H59" s="104">
        <v>75</v>
      </c>
      <c r="I59" s="104">
        <v>1050</v>
      </c>
      <c r="J59" s="104">
        <v>1669</v>
      </c>
      <c r="K59" s="104">
        <v>587</v>
      </c>
      <c r="L59" s="104">
        <v>45</v>
      </c>
      <c r="M59" s="104">
        <v>217</v>
      </c>
      <c r="N59" s="104">
        <v>108</v>
      </c>
      <c r="O59" s="104">
        <v>3</v>
      </c>
      <c r="P59" s="104"/>
      <c r="Q59" s="104">
        <v>13</v>
      </c>
      <c r="R59" s="104"/>
      <c r="S59" s="105">
        <v>7051</v>
      </c>
      <c r="T59" s="105">
        <v>470</v>
      </c>
    </row>
    <row r="60" spans="1:20" s="72" customFormat="1" ht="18" customHeight="1" x14ac:dyDescent="0.35">
      <c r="A60" s="109" t="s">
        <v>323</v>
      </c>
      <c r="B60" s="102">
        <v>518</v>
      </c>
      <c r="C60" s="102">
        <v>3</v>
      </c>
      <c r="D60" s="102">
        <v>746</v>
      </c>
      <c r="E60" s="102">
        <v>829</v>
      </c>
      <c r="F60" s="102">
        <v>356</v>
      </c>
      <c r="G60" s="102">
        <v>44</v>
      </c>
      <c r="H60" s="102">
        <v>36</v>
      </c>
      <c r="I60" s="102">
        <v>585</v>
      </c>
      <c r="J60" s="102">
        <v>872</v>
      </c>
      <c r="K60" s="102">
        <v>339</v>
      </c>
      <c r="L60" s="102">
        <v>36</v>
      </c>
      <c r="M60" s="102">
        <v>142</v>
      </c>
      <c r="N60" s="102">
        <v>71</v>
      </c>
      <c r="O60" s="102">
        <v>3</v>
      </c>
      <c r="P60" s="102"/>
      <c r="Q60" s="102">
        <v>1</v>
      </c>
      <c r="R60" s="102"/>
      <c r="S60" s="103">
        <v>4581</v>
      </c>
      <c r="T60" s="103">
        <v>270</v>
      </c>
    </row>
    <row r="61" spans="1:20" s="72" customFormat="1" ht="18" customHeight="1" x14ac:dyDescent="0.35">
      <c r="A61" s="110" t="s">
        <v>324</v>
      </c>
      <c r="B61" s="104">
        <v>644</v>
      </c>
      <c r="C61" s="104">
        <v>16</v>
      </c>
      <c r="D61" s="104">
        <v>1101</v>
      </c>
      <c r="E61" s="104">
        <v>1370</v>
      </c>
      <c r="F61" s="104">
        <v>496</v>
      </c>
      <c r="G61" s="104">
        <v>25</v>
      </c>
      <c r="H61" s="104">
        <v>58</v>
      </c>
      <c r="I61" s="104">
        <v>835</v>
      </c>
      <c r="J61" s="104">
        <v>1144</v>
      </c>
      <c r="K61" s="104">
        <v>314</v>
      </c>
      <c r="L61" s="104">
        <v>61</v>
      </c>
      <c r="M61" s="104">
        <v>189</v>
      </c>
      <c r="N61" s="104">
        <v>91</v>
      </c>
      <c r="O61" s="104">
        <v>3</v>
      </c>
      <c r="P61" s="104"/>
      <c r="Q61" s="104">
        <v>7</v>
      </c>
      <c r="R61" s="104"/>
      <c r="S61" s="105">
        <v>6354</v>
      </c>
      <c r="T61" s="105">
        <v>252</v>
      </c>
    </row>
    <row r="62" spans="1:20" s="72" customFormat="1" ht="18" customHeight="1" x14ac:dyDescent="0.35">
      <c r="A62" s="109" t="s">
        <v>325</v>
      </c>
      <c r="B62" s="102">
        <v>778</v>
      </c>
      <c r="C62" s="102">
        <v>8</v>
      </c>
      <c r="D62" s="102">
        <v>1667</v>
      </c>
      <c r="E62" s="102">
        <v>2405</v>
      </c>
      <c r="F62" s="102">
        <v>862</v>
      </c>
      <c r="G62" s="102">
        <v>68</v>
      </c>
      <c r="H62" s="102">
        <v>124</v>
      </c>
      <c r="I62" s="102">
        <v>1432</v>
      </c>
      <c r="J62" s="102">
        <v>2059</v>
      </c>
      <c r="K62" s="102">
        <v>727</v>
      </c>
      <c r="L62" s="102">
        <v>84</v>
      </c>
      <c r="M62" s="102">
        <v>436</v>
      </c>
      <c r="N62" s="102">
        <v>228</v>
      </c>
      <c r="O62" s="102">
        <v>3</v>
      </c>
      <c r="P62" s="102"/>
      <c r="Q62" s="102">
        <v>15</v>
      </c>
      <c r="R62" s="102"/>
      <c r="S62" s="103">
        <v>10896</v>
      </c>
      <c r="T62" s="103">
        <v>597</v>
      </c>
    </row>
    <row r="63" spans="1:20" s="72" customFormat="1" ht="18" customHeight="1" x14ac:dyDescent="0.35">
      <c r="A63" s="110" t="s">
        <v>326</v>
      </c>
      <c r="B63" s="104">
        <v>10374</v>
      </c>
      <c r="C63" s="104">
        <v>144</v>
      </c>
      <c r="D63" s="104">
        <v>21231</v>
      </c>
      <c r="E63" s="104">
        <v>45141</v>
      </c>
      <c r="F63" s="104">
        <v>16173</v>
      </c>
      <c r="G63" s="104">
        <v>362</v>
      </c>
      <c r="H63" s="104">
        <v>1810</v>
      </c>
      <c r="I63" s="104">
        <v>35314</v>
      </c>
      <c r="J63" s="104">
        <v>45821</v>
      </c>
      <c r="K63" s="104">
        <v>15267</v>
      </c>
      <c r="L63" s="104">
        <v>702</v>
      </c>
      <c r="M63" s="104">
        <v>2416</v>
      </c>
      <c r="N63" s="104">
        <v>1167</v>
      </c>
      <c r="O63" s="104">
        <v>75</v>
      </c>
      <c r="P63" s="104">
        <v>39</v>
      </c>
      <c r="Q63" s="104">
        <v>6346</v>
      </c>
      <c r="R63" s="104"/>
      <c r="S63" s="105">
        <v>202382</v>
      </c>
      <c r="T63" s="105">
        <v>8965</v>
      </c>
    </row>
    <row r="64" spans="1:20" s="72" customFormat="1" ht="18" customHeight="1" x14ac:dyDescent="0.35">
      <c r="A64" s="109" t="s">
        <v>327</v>
      </c>
      <c r="B64" s="102">
        <v>331</v>
      </c>
      <c r="C64" s="102">
        <v>2</v>
      </c>
      <c r="D64" s="102">
        <v>509</v>
      </c>
      <c r="E64" s="102">
        <v>634</v>
      </c>
      <c r="F64" s="102">
        <v>262</v>
      </c>
      <c r="G64" s="102">
        <v>28</v>
      </c>
      <c r="H64" s="102">
        <v>20</v>
      </c>
      <c r="I64" s="102">
        <v>490</v>
      </c>
      <c r="J64" s="102">
        <v>551</v>
      </c>
      <c r="K64" s="102">
        <v>226</v>
      </c>
      <c r="L64" s="102">
        <v>55</v>
      </c>
      <c r="M64" s="102">
        <v>160</v>
      </c>
      <c r="N64" s="102">
        <v>72</v>
      </c>
      <c r="O64" s="102">
        <v>2</v>
      </c>
      <c r="P64" s="102"/>
      <c r="Q64" s="102">
        <v>14</v>
      </c>
      <c r="R64" s="102"/>
      <c r="S64" s="103">
        <v>3356</v>
      </c>
      <c r="T64" s="103">
        <v>209</v>
      </c>
    </row>
    <row r="65" spans="1:20" s="72" customFormat="1" ht="18" customHeight="1" x14ac:dyDescent="0.35">
      <c r="A65" s="110" t="s">
        <v>328</v>
      </c>
      <c r="B65" s="104">
        <v>540</v>
      </c>
      <c r="C65" s="104">
        <v>4</v>
      </c>
      <c r="D65" s="104">
        <v>912</v>
      </c>
      <c r="E65" s="104">
        <v>1376</v>
      </c>
      <c r="F65" s="104">
        <v>556</v>
      </c>
      <c r="G65" s="104">
        <v>5</v>
      </c>
      <c r="H65" s="104">
        <v>66</v>
      </c>
      <c r="I65" s="104">
        <v>1084</v>
      </c>
      <c r="J65" s="104">
        <v>1615</v>
      </c>
      <c r="K65" s="104">
        <v>668</v>
      </c>
      <c r="L65" s="104">
        <v>43</v>
      </c>
      <c r="M65" s="104">
        <v>238</v>
      </c>
      <c r="N65" s="104">
        <v>140</v>
      </c>
      <c r="O65" s="104">
        <v>2</v>
      </c>
      <c r="P65" s="104"/>
      <c r="Q65" s="104">
        <v>33</v>
      </c>
      <c r="R65" s="104"/>
      <c r="S65" s="105">
        <v>7282</v>
      </c>
      <c r="T65" s="105">
        <v>487</v>
      </c>
    </row>
    <row r="66" spans="1:20" s="72" customFormat="1" ht="18" customHeight="1" x14ac:dyDescent="0.35">
      <c r="A66" s="109" t="s">
        <v>329</v>
      </c>
      <c r="B66" s="102">
        <v>1109</v>
      </c>
      <c r="C66" s="102">
        <v>7</v>
      </c>
      <c r="D66" s="102">
        <v>2072</v>
      </c>
      <c r="E66" s="102">
        <v>3456</v>
      </c>
      <c r="F66" s="102">
        <v>1461</v>
      </c>
      <c r="G66" s="102">
        <v>20</v>
      </c>
      <c r="H66" s="102">
        <v>147</v>
      </c>
      <c r="I66" s="102">
        <v>2397</v>
      </c>
      <c r="J66" s="102">
        <v>3227</v>
      </c>
      <c r="K66" s="102">
        <v>1080</v>
      </c>
      <c r="L66" s="102">
        <v>123</v>
      </c>
      <c r="M66" s="102">
        <v>399</v>
      </c>
      <c r="N66" s="102">
        <v>199</v>
      </c>
      <c r="O66" s="102">
        <v>2</v>
      </c>
      <c r="P66" s="102">
        <v>1</v>
      </c>
      <c r="Q66" s="102">
        <v>32</v>
      </c>
      <c r="R66" s="102"/>
      <c r="S66" s="103">
        <v>15732</v>
      </c>
      <c r="T66" s="103">
        <v>769</v>
      </c>
    </row>
    <row r="67" spans="1:20" s="72" customFormat="1" ht="18" customHeight="1" x14ac:dyDescent="0.35">
      <c r="A67" s="110" t="s">
        <v>330</v>
      </c>
      <c r="B67" s="104">
        <v>1749</v>
      </c>
      <c r="C67" s="104">
        <v>18</v>
      </c>
      <c r="D67" s="104">
        <v>3839</v>
      </c>
      <c r="E67" s="104">
        <v>4792</v>
      </c>
      <c r="F67" s="104">
        <v>1754</v>
      </c>
      <c r="G67" s="104">
        <v>26</v>
      </c>
      <c r="H67" s="104">
        <v>254</v>
      </c>
      <c r="I67" s="104">
        <v>3491</v>
      </c>
      <c r="J67" s="104">
        <v>4401</v>
      </c>
      <c r="K67" s="104">
        <v>1497</v>
      </c>
      <c r="L67" s="104">
        <v>111</v>
      </c>
      <c r="M67" s="104">
        <v>591</v>
      </c>
      <c r="N67" s="104">
        <v>293</v>
      </c>
      <c r="O67" s="104">
        <v>9</v>
      </c>
      <c r="P67" s="104"/>
      <c r="Q67" s="104">
        <v>35</v>
      </c>
      <c r="R67" s="104"/>
      <c r="S67" s="105">
        <v>22860</v>
      </c>
      <c r="T67" s="105">
        <v>1081</v>
      </c>
    </row>
    <row r="68" spans="1:20" s="72" customFormat="1" ht="18" customHeight="1" x14ac:dyDescent="0.35">
      <c r="A68" s="109" t="s">
        <v>331</v>
      </c>
      <c r="B68" s="102">
        <v>2152</v>
      </c>
      <c r="C68" s="102">
        <v>23</v>
      </c>
      <c r="D68" s="102">
        <v>5637</v>
      </c>
      <c r="E68" s="102">
        <v>7051</v>
      </c>
      <c r="F68" s="102">
        <v>2704</v>
      </c>
      <c r="G68" s="102">
        <v>263</v>
      </c>
      <c r="H68" s="102">
        <v>335</v>
      </c>
      <c r="I68" s="102">
        <v>5423</v>
      </c>
      <c r="J68" s="102">
        <v>7013</v>
      </c>
      <c r="K68" s="102">
        <v>2237</v>
      </c>
      <c r="L68" s="102">
        <v>217</v>
      </c>
      <c r="M68" s="102">
        <v>726</v>
      </c>
      <c r="N68" s="102">
        <v>387</v>
      </c>
      <c r="O68" s="102">
        <v>9</v>
      </c>
      <c r="P68" s="102">
        <v>1</v>
      </c>
      <c r="Q68" s="102">
        <v>173</v>
      </c>
      <c r="R68" s="102"/>
      <c r="S68" s="103">
        <v>34351</v>
      </c>
      <c r="T68" s="103">
        <v>1550</v>
      </c>
    </row>
    <row r="69" spans="1:20" s="72" customFormat="1" ht="18" customHeight="1" x14ac:dyDescent="0.35">
      <c r="A69" s="110" t="s">
        <v>332</v>
      </c>
      <c r="B69" s="104">
        <v>615</v>
      </c>
      <c r="C69" s="104">
        <v>8</v>
      </c>
      <c r="D69" s="104">
        <v>1132</v>
      </c>
      <c r="E69" s="104">
        <v>1257</v>
      </c>
      <c r="F69" s="104">
        <v>502</v>
      </c>
      <c r="G69" s="104">
        <v>6</v>
      </c>
      <c r="H69" s="104">
        <v>28</v>
      </c>
      <c r="I69" s="104">
        <v>894</v>
      </c>
      <c r="J69" s="104">
        <v>850</v>
      </c>
      <c r="K69" s="104">
        <v>266</v>
      </c>
      <c r="L69" s="104">
        <v>30</v>
      </c>
      <c r="M69" s="104">
        <v>196</v>
      </c>
      <c r="N69" s="104">
        <v>89</v>
      </c>
      <c r="O69" s="104">
        <v>2</v>
      </c>
      <c r="P69" s="104"/>
      <c r="Q69" s="104">
        <v>1</v>
      </c>
      <c r="R69" s="104"/>
      <c r="S69" s="105">
        <v>5876</v>
      </c>
      <c r="T69" s="105">
        <v>191</v>
      </c>
    </row>
    <row r="70" spans="1:20" s="72" customFormat="1" ht="18" customHeight="1" x14ac:dyDescent="0.35">
      <c r="A70" s="109" t="s">
        <v>333</v>
      </c>
      <c r="B70" s="102">
        <v>1465</v>
      </c>
      <c r="C70" s="102">
        <v>20</v>
      </c>
      <c r="D70" s="102">
        <v>4214</v>
      </c>
      <c r="E70" s="102">
        <v>7761</v>
      </c>
      <c r="F70" s="102">
        <v>3363</v>
      </c>
      <c r="G70" s="102">
        <v>131</v>
      </c>
      <c r="H70" s="102">
        <v>443</v>
      </c>
      <c r="I70" s="102">
        <v>6182</v>
      </c>
      <c r="J70" s="102">
        <v>7483</v>
      </c>
      <c r="K70" s="102">
        <v>2299</v>
      </c>
      <c r="L70" s="102">
        <v>176</v>
      </c>
      <c r="M70" s="102">
        <v>488</v>
      </c>
      <c r="N70" s="102">
        <v>295</v>
      </c>
      <c r="O70" s="102">
        <v>7</v>
      </c>
      <c r="P70" s="102"/>
      <c r="Q70" s="102">
        <v>221</v>
      </c>
      <c r="R70" s="102"/>
      <c r="S70" s="103">
        <v>34548</v>
      </c>
      <c r="T70" s="103">
        <v>1343</v>
      </c>
    </row>
    <row r="71" spans="1:20" s="72" customFormat="1" ht="18" customHeight="1" x14ac:dyDescent="0.35">
      <c r="A71" s="110" t="s">
        <v>334</v>
      </c>
      <c r="B71" s="104">
        <v>942</v>
      </c>
      <c r="C71" s="104">
        <v>13</v>
      </c>
      <c r="D71" s="104">
        <v>2139</v>
      </c>
      <c r="E71" s="104">
        <v>2773</v>
      </c>
      <c r="F71" s="104">
        <v>1102</v>
      </c>
      <c r="G71" s="104">
        <v>43</v>
      </c>
      <c r="H71" s="104">
        <v>122</v>
      </c>
      <c r="I71" s="104">
        <v>2070</v>
      </c>
      <c r="J71" s="104">
        <v>3472</v>
      </c>
      <c r="K71" s="104">
        <v>1318</v>
      </c>
      <c r="L71" s="104">
        <v>81</v>
      </c>
      <c r="M71" s="104">
        <v>286</v>
      </c>
      <c r="N71" s="104">
        <v>139</v>
      </c>
      <c r="O71" s="104">
        <v>1</v>
      </c>
      <c r="P71" s="104">
        <v>6</v>
      </c>
      <c r="Q71" s="104">
        <v>790</v>
      </c>
      <c r="R71" s="104"/>
      <c r="S71" s="105">
        <v>15297</v>
      </c>
      <c r="T71" s="105">
        <v>993</v>
      </c>
    </row>
    <row r="72" spans="1:20" s="72" customFormat="1" ht="18" customHeight="1" x14ac:dyDescent="0.35">
      <c r="A72" s="109" t="s">
        <v>335</v>
      </c>
      <c r="B72" s="102">
        <v>244</v>
      </c>
      <c r="C72" s="102">
        <v>2</v>
      </c>
      <c r="D72" s="102">
        <v>337</v>
      </c>
      <c r="E72" s="102">
        <v>622</v>
      </c>
      <c r="F72" s="102">
        <v>232</v>
      </c>
      <c r="G72" s="102">
        <v>1</v>
      </c>
      <c r="H72" s="102">
        <v>20</v>
      </c>
      <c r="I72" s="102">
        <v>224</v>
      </c>
      <c r="J72" s="102">
        <v>413</v>
      </c>
      <c r="K72" s="102">
        <v>119</v>
      </c>
      <c r="L72" s="102">
        <v>24</v>
      </c>
      <c r="M72" s="102">
        <v>68</v>
      </c>
      <c r="N72" s="102">
        <v>30</v>
      </c>
      <c r="O72" s="102"/>
      <c r="P72" s="102"/>
      <c r="Q72" s="102">
        <v>1</v>
      </c>
      <c r="R72" s="102"/>
      <c r="S72" s="103">
        <v>2337</v>
      </c>
      <c r="T72" s="103">
        <v>119</v>
      </c>
    </row>
    <row r="73" spans="1:20" s="72" customFormat="1" ht="18" customHeight="1" x14ac:dyDescent="0.35">
      <c r="A73" s="110" t="s">
        <v>336</v>
      </c>
      <c r="B73" s="104">
        <v>643</v>
      </c>
      <c r="C73" s="104">
        <v>10</v>
      </c>
      <c r="D73" s="104">
        <v>1382</v>
      </c>
      <c r="E73" s="104">
        <v>1845</v>
      </c>
      <c r="F73" s="104">
        <v>742</v>
      </c>
      <c r="G73" s="104">
        <v>9</v>
      </c>
      <c r="H73" s="104">
        <v>105</v>
      </c>
      <c r="I73" s="104">
        <v>1472</v>
      </c>
      <c r="J73" s="104">
        <v>2058</v>
      </c>
      <c r="K73" s="104">
        <v>573</v>
      </c>
      <c r="L73" s="104">
        <v>56</v>
      </c>
      <c r="M73" s="104">
        <v>212</v>
      </c>
      <c r="N73" s="104">
        <v>93</v>
      </c>
      <c r="O73" s="104">
        <v>1</v>
      </c>
      <c r="P73" s="104"/>
      <c r="Q73" s="104">
        <v>20</v>
      </c>
      <c r="R73" s="104"/>
      <c r="S73" s="105">
        <v>9221</v>
      </c>
      <c r="T73" s="105">
        <v>376</v>
      </c>
    </row>
    <row r="74" spans="1:20" s="72" customFormat="1" ht="18" customHeight="1" x14ac:dyDescent="0.35">
      <c r="A74" s="109" t="s">
        <v>337</v>
      </c>
      <c r="B74" s="102">
        <v>746</v>
      </c>
      <c r="C74" s="102">
        <v>6</v>
      </c>
      <c r="D74" s="102">
        <v>1615</v>
      </c>
      <c r="E74" s="102">
        <v>2635</v>
      </c>
      <c r="F74" s="102">
        <v>1126</v>
      </c>
      <c r="G74" s="102">
        <v>48</v>
      </c>
      <c r="H74" s="102">
        <v>96</v>
      </c>
      <c r="I74" s="102">
        <v>2554</v>
      </c>
      <c r="J74" s="102">
        <v>2581</v>
      </c>
      <c r="K74" s="102">
        <v>812</v>
      </c>
      <c r="L74" s="102">
        <v>77</v>
      </c>
      <c r="M74" s="102">
        <v>282</v>
      </c>
      <c r="N74" s="102">
        <v>159</v>
      </c>
      <c r="O74" s="102">
        <v>1</v>
      </c>
      <c r="P74" s="102"/>
      <c r="Q74" s="102">
        <v>42</v>
      </c>
      <c r="R74" s="102"/>
      <c r="S74" s="103">
        <v>12780</v>
      </c>
      <c r="T74" s="103">
        <v>644</v>
      </c>
    </row>
    <row r="75" spans="1:20" s="72" customFormat="1" ht="18" customHeight="1" x14ac:dyDescent="0.35">
      <c r="A75" s="110" t="s">
        <v>338</v>
      </c>
      <c r="B75" s="104">
        <v>234</v>
      </c>
      <c r="C75" s="104">
        <v>2</v>
      </c>
      <c r="D75" s="104">
        <v>465</v>
      </c>
      <c r="E75" s="104">
        <v>560</v>
      </c>
      <c r="F75" s="104">
        <v>202</v>
      </c>
      <c r="G75" s="104">
        <v>3</v>
      </c>
      <c r="H75" s="104">
        <v>32</v>
      </c>
      <c r="I75" s="104">
        <v>397</v>
      </c>
      <c r="J75" s="104">
        <v>527</v>
      </c>
      <c r="K75" s="104">
        <v>144</v>
      </c>
      <c r="L75" s="104">
        <v>22</v>
      </c>
      <c r="M75" s="104">
        <v>93</v>
      </c>
      <c r="N75" s="104">
        <v>61</v>
      </c>
      <c r="O75" s="104"/>
      <c r="P75" s="104"/>
      <c r="Q75" s="104">
        <v>2</v>
      </c>
      <c r="R75" s="104"/>
      <c r="S75" s="105">
        <v>2744</v>
      </c>
      <c r="T75" s="105">
        <v>146</v>
      </c>
    </row>
    <row r="76" spans="1:20" s="72" customFormat="1" ht="18" customHeight="1" x14ac:dyDescent="0.35">
      <c r="A76" s="109" t="s">
        <v>339</v>
      </c>
      <c r="B76" s="102">
        <v>715</v>
      </c>
      <c r="C76" s="102">
        <v>4</v>
      </c>
      <c r="D76" s="102">
        <v>1274</v>
      </c>
      <c r="E76" s="102">
        <v>1970</v>
      </c>
      <c r="F76" s="102">
        <v>733</v>
      </c>
      <c r="G76" s="102">
        <v>55</v>
      </c>
      <c r="H76" s="102">
        <v>95</v>
      </c>
      <c r="I76" s="102">
        <v>1306</v>
      </c>
      <c r="J76" s="102">
        <v>1502</v>
      </c>
      <c r="K76" s="102">
        <v>602</v>
      </c>
      <c r="L76" s="102">
        <v>77</v>
      </c>
      <c r="M76" s="102">
        <v>265</v>
      </c>
      <c r="N76" s="102">
        <v>147</v>
      </c>
      <c r="O76" s="102">
        <v>2</v>
      </c>
      <c r="P76" s="102"/>
      <c r="Q76" s="102">
        <v>32</v>
      </c>
      <c r="R76" s="102"/>
      <c r="S76" s="103">
        <v>8779</v>
      </c>
      <c r="T76" s="103">
        <v>405</v>
      </c>
    </row>
    <row r="77" spans="1:20" s="72" customFormat="1" ht="18" customHeight="1" x14ac:dyDescent="0.35">
      <c r="A77" s="110" t="s">
        <v>340</v>
      </c>
      <c r="B77" s="104">
        <v>2437</v>
      </c>
      <c r="C77" s="104">
        <v>41</v>
      </c>
      <c r="D77" s="104">
        <v>7104</v>
      </c>
      <c r="E77" s="104">
        <v>8436</v>
      </c>
      <c r="F77" s="104">
        <v>3047</v>
      </c>
      <c r="G77" s="104">
        <v>132</v>
      </c>
      <c r="H77" s="104">
        <v>453</v>
      </c>
      <c r="I77" s="104">
        <v>6410</v>
      </c>
      <c r="J77" s="104">
        <v>7972</v>
      </c>
      <c r="K77" s="104">
        <v>2547</v>
      </c>
      <c r="L77" s="104">
        <v>217</v>
      </c>
      <c r="M77" s="104">
        <v>760</v>
      </c>
      <c r="N77" s="104">
        <v>382</v>
      </c>
      <c r="O77" s="104">
        <v>9</v>
      </c>
      <c r="P77" s="104"/>
      <c r="Q77" s="104">
        <v>140</v>
      </c>
      <c r="R77" s="104"/>
      <c r="S77" s="105">
        <v>40087</v>
      </c>
      <c r="T77" s="105">
        <v>1931</v>
      </c>
    </row>
    <row r="78" spans="1:20" s="72" customFormat="1" ht="18" customHeight="1" x14ac:dyDescent="0.35">
      <c r="A78" s="109" t="s">
        <v>341</v>
      </c>
      <c r="B78" s="102">
        <v>254</v>
      </c>
      <c r="C78" s="102">
        <v>3</v>
      </c>
      <c r="D78" s="102">
        <v>460</v>
      </c>
      <c r="E78" s="102">
        <v>612</v>
      </c>
      <c r="F78" s="102">
        <v>208</v>
      </c>
      <c r="G78" s="102">
        <v>22</v>
      </c>
      <c r="H78" s="102">
        <v>36</v>
      </c>
      <c r="I78" s="102">
        <v>469</v>
      </c>
      <c r="J78" s="102">
        <v>675</v>
      </c>
      <c r="K78" s="102">
        <v>291</v>
      </c>
      <c r="L78" s="102">
        <v>39</v>
      </c>
      <c r="M78" s="102">
        <v>95</v>
      </c>
      <c r="N78" s="102">
        <v>62</v>
      </c>
      <c r="O78" s="102">
        <v>3</v>
      </c>
      <c r="P78" s="102"/>
      <c r="Q78" s="102">
        <v>12</v>
      </c>
      <c r="R78" s="102"/>
      <c r="S78" s="103">
        <v>3241</v>
      </c>
      <c r="T78" s="103">
        <v>211</v>
      </c>
    </row>
    <row r="79" spans="1:20" s="72" customFormat="1" ht="18" customHeight="1" x14ac:dyDescent="0.35">
      <c r="A79" s="110" t="s">
        <v>342</v>
      </c>
      <c r="B79" s="104">
        <v>1914</v>
      </c>
      <c r="C79" s="104">
        <v>13</v>
      </c>
      <c r="D79" s="104">
        <v>4076</v>
      </c>
      <c r="E79" s="104">
        <v>6878</v>
      </c>
      <c r="F79" s="104">
        <v>2541</v>
      </c>
      <c r="G79" s="104">
        <v>74</v>
      </c>
      <c r="H79" s="104">
        <v>335</v>
      </c>
      <c r="I79" s="104">
        <v>4589</v>
      </c>
      <c r="J79" s="104">
        <v>7467</v>
      </c>
      <c r="K79" s="104">
        <v>2799</v>
      </c>
      <c r="L79" s="104">
        <v>219</v>
      </c>
      <c r="M79" s="104">
        <v>900</v>
      </c>
      <c r="N79" s="104">
        <v>529</v>
      </c>
      <c r="O79" s="104">
        <v>9</v>
      </c>
      <c r="P79" s="104">
        <v>3</v>
      </c>
      <c r="Q79" s="104">
        <v>246</v>
      </c>
      <c r="R79" s="104"/>
      <c r="S79" s="105">
        <v>32592</v>
      </c>
      <c r="T79" s="105">
        <v>2062</v>
      </c>
    </row>
    <row r="80" spans="1:20" s="72" customFormat="1" ht="18" customHeight="1" x14ac:dyDescent="0.35">
      <c r="A80" s="109" t="s">
        <v>343</v>
      </c>
      <c r="B80" s="102">
        <v>939</v>
      </c>
      <c r="C80" s="102">
        <v>10</v>
      </c>
      <c r="D80" s="102">
        <v>2561</v>
      </c>
      <c r="E80" s="102">
        <v>4056</v>
      </c>
      <c r="F80" s="102">
        <v>1620</v>
      </c>
      <c r="G80" s="102">
        <v>19</v>
      </c>
      <c r="H80" s="102">
        <v>152</v>
      </c>
      <c r="I80" s="102">
        <v>2772</v>
      </c>
      <c r="J80" s="102">
        <v>2915</v>
      </c>
      <c r="K80" s="102">
        <v>780</v>
      </c>
      <c r="L80" s="102">
        <v>110</v>
      </c>
      <c r="M80" s="102">
        <v>480</v>
      </c>
      <c r="N80" s="102">
        <v>218</v>
      </c>
      <c r="O80" s="102">
        <v>2</v>
      </c>
      <c r="P80" s="102"/>
      <c r="Q80" s="102">
        <v>36</v>
      </c>
      <c r="R80" s="102"/>
      <c r="S80" s="103">
        <v>16670</v>
      </c>
      <c r="T80" s="103">
        <v>530</v>
      </c>
    </row>
    <row r="81" spans="1:20" s="72" customFormat="1" ht="18" customHeight="1" x14ac:dyDescent="0.35">
      <c r="A81" s="110" t="s">
        <v>344</v>
      </c>
      <c r="B81" s="104">
        <v>3287</v>
      </c>
      <c r="C81" s="104">
        <v>28</v>
      </c>
      <c r="D81" s="104">
        <v>7502</v>
      </c>
      <c r="E81" s="104">
        <v>12346</v>
      </c>
      <c r="F81" s="104">
        <v>5032</v>
      </c>
      <c r="G81" s="104">
        <v>77</v>
      </c>
      <c r="H81" s="104">
        <v>406</v>
      </c>
      <c r="I81" s="104">
        <v>7672</v>
      </c>
      <c r="J81" s="104">
        <v>9255</v>
      </c>
      <c r="K81" s="104">
        <v>2665</v>
      </c>
      <c r="L81" s="104">
        <v>291</v>
      </c>
      <c r="M81" s="104">
        <v>1187</v>
      </c>
      <c r="N81" s="104">
        <v>559</v>
      </c>
      <c r="O81" s="104">
        <v>7</v>
      </c>
      <c r="P81" s="104"/>
      <c r="Q81" s="104">
        <v>37</v>
      </c>
      <c r="R81" s="104">
        <v>1</v>
      </c>
      <c r="S81" s="105">
        <v>50352</v>
      </c>
      <c r="T81" s="105">
        <v>1772</v>
      </c>
    </row>
    <row r="82" spans="1:20" s="72" customFormat="1" ht="18" customHeight="1" x14ac:dyDescent="0.35">
      <c r="A82" s="109" t="s">
        <v>345</v>
      </c>
      <c r="B82" s="102">
        <v>1721</v>
      </c>
      <c r="C82" s="102">
        <v>16</v>
      </c>
      <c r="D82" s="102">
        <v>3600</v>
      </c>
      <c r="E82" s="102">
        <v>5070</v>
      </c>
      <c r="F82" s="102">
        <v>1887</v>
      </c>
      <c r="G82" s="102">
        <v>59</v>
      </c>
      <c r="H82" s="102">
        <v>195</v>
      </c>
      <c r="I82" s="102">
        <v>2813</v>
      </c>
      <c r="J82" s="102">
        <v>4104</v>
      </c>
      <c r="K82" s="102">
        <v>1349</v>
      </c>
      <c r="L82" s="102">
        <v>207</v>
      </c>
      <c r="M82" s="102">
        <v>792</v>
      </c>
      <c r="N82" s="102">
        <v>433</v>
      </c>
      <c r="O82" s="102">
        <v>1</v>
      </c>
      <c r="P82" s="102"/>
      <c r="Q82" s="102">
        <v>35</v>
      </c>
      <c r="R82" s="102"/>
      <c r="S82" s="103">
        <v>22282</v>
      </c>
      <c r="T82" s="103">
        <v>907</v>
      </c>
    </row>
    <row r="83" spans="1:20" s="72" customFormat="1" ht="18" customHeight="1" x14ac:dyDescent="0.35">
      <c r="A83" s="110" t="s">
        <v>346</v>
      </c>
      <c r="B83" s="104">
        <v>1765</v>
      </c>
      <c r="C83" s="104">
        <v>25</v>
      </c>
      <c r="D83" s="104">
        <v>4154</v>
      </c>
      <c r="E83" s="104">
        <v>7920</v>
      </c>
      <c r="F83" s="104">
        <v>3004</v>
      </c>
      <c r="G83" s="104">
        <v>100</v>
      </c>
      <c r="H83" s="104">
        <v>306</v>
      </c>
      <c r="I83" s="104">
        <v>5407</v>
      </c>
      <c r="J83" s="104">
        <v>6851</v>
      </c>
      <c r="K83" s="104">
        <v>2275</v>
      </c>
      <c r="L83" s="104">
        <v>206</v>
      </c>
      <c r="M83" s="104">
        <v>702</v>
      </c>
      <c r="N83" s="104">
        <v>412</v>
      </c>
      <c r="O83" s="104">
        <v>11</v>
      </c>
      <c r="P83" s="104"/>
      <c r="Q83" s="104">
        <v>146</v>
      </c>
      <c r="R83" s="104"/>
      <c r="S83" s="105">
        <v>33284</v>
      </c>
      <c r="T83" s="105">
        <v>1629</v>
      </c>
    </row>
    <row r="84" spans="1:20" s="72" customFormat="1" ht="18" customHeight="1" x14ac:dyDescent="0.35">
      <c r="A84" s="109" t="s">
        <v>347</v>
      </c>
      <c r="B84" s="102">
        <v>1173</v>
      </c>
      <c r="C84" s="102">
        <v>8</v>
      </c>
      <c r="D84" s="102">
        <v>2574</v>
      </c>
      <c r="E84" s="102">
        <v>3239</v>
      </c>
      <c r="F84" s="102">
        <v>1201</v>
      </c>
      <c r="G84" s="102">
        <v>73</v>
      </c>
      <c r="H84" s="102">
        <v>236</v>
      </c>
      <c r="I84" s="102">
        <v>1879</v>
      </c>
      <c r="J84" s="102">
        <v>2869</v>
      </c>
      <c r="K84" s="102">
        <v>1149</v>
      </c>
      <c r="L84" s="102">
        <v>118</v>
      </c>
      <c r="M84" s="102">
        <v>479</v>
      </c>
      <c r="N84" s="102">
        <v>256</v>
      </c>
      <c r="O84" s="102">
        <v>6</v>
      </c>
      <c r="P84" s="102"/>
      <c r="Q84" s="102">
        <v>35</v>
      </c>
      <c r="R84" s="102"/>
      <c r="S84" s="103">
        <v>15295</v>
      </c>
      <c r="T84" s="103">
        <v>821</v>
      </c>
    </row>
    <row r="85" spans="1:20" s="72" customFormat="1" ht="18" customHeight="1" x14ac:dyDescent="0.35">
      <c r="A85" s="110" t="s">
        <v>348</v>
      </c>
      <c r="B85" s="104">
        <v>1267</v>
      </c>
      <c r="C85" s="104">
        <v>13</v>
      </c>
      <c r="D85" s="104">
        <v>2177</v>
      </c>
      <c r="E85" s="104">
        <v>4545</v>
      </c>
      <c r="F85" s="104">
        <v>1265</v>
      </c>
      <c r="G85" s="104">
        <v>65</v>
      </c>
      <c r="H85" s="104">
        <v>140</v>
      </c>
      <c r="I85" s="104">
        <v>2737</v>
      </c>
      <c r="J85" s="104">
        <v>4130</v>
      </c>
      <c r="K85" s="104">
        <v>1228</v>
      </c>
      <c r="L85" s="104">
        <v>131</v>
      </c>
      <c r="M85" s="104">
        <v>447</v>
      </c>
      <c r="N85" s="104">
        <v>220</v>
      </c>
      <c r="O85" s="104">
        <v>1</v>
      </c>
      <c r="P85" s="104"/>
      <c r="Q85" s="104">
        <v>73</v>
      </c>
      <c r="R85" s="104"/>
      <c r="S85" s="105">
        <v>18439</v>
      </c>
      <c r="T85" s="105">
        <v>1029</v>
      </c>
    </row>
    <row r="86" spans="1:20" s="72" customFormat="1" ht="18" customHeight="1" x14ac:dyDescent="0.35">
      <c r="A86" s="109" t="s">
        <v>349</v>
      </c>
      <c r="B86" s="102">
        <v>775</v>
      </c>
      <c r="C86" s="102">
        <v>7</v>
      </c>
      <c r="D86" s="102">
        <v>2049</v>
      </c>
      <c r="E86" s="102">
        <v>3525</v>
      </c>
      <c r="F86" s="102">
        <v>1377</v>
      </c>
      <c r="G86" s="102">
        <v>21</v>
      </c>
      <c r="H86" s="102">
        <v>116</v>
      </c>
      <c r="I86" s="102">
        <v>1772</v>
      </c>
      <c r="J86" s="102">
        <v>2096</v>
      </c>
      <c r="K86" s="102">
        <v>526</v>
      </c>
      <c r="L86" s="102">
        <v>89</v>
      </c>
      <c r="M86" s="102">
        <v>326</v>
      </c>
      <c r="N86" s="102">
        <v>176</v>
      </c>
      <c r="O86" s="102">
        <v>1</v>
      </c>
      <c r="P86" s="102"/>
      <c r="Q86" s="102">
        <v>13</v>
      </c>
      <c r="R86" s="102"/>
      <c r="S86" s="103">
        <v>12869</v>
      </c>
      <c r="T86" s="103">
        <v>341</v>
      </c>
    </row>
    <row r="87" spans="1:20" s="72" customFormat="1" ht="18" customHeight="1" x14ac:dyDescent="0.35">
      <c r="A87" s="110" t="s">
        <v>350</v>
      </c>
      <c r="B87" s="104">
        <v>853</v>
      </c>
      <c r="C87" s="104">
        <v>11</v>
      </c>
      <c r="D87" s="104">
        <v>1657</v>
      </c>
      <c r="E87" s="104">
        <v>2529</v>
      </c>
      <c r="F87" s="104">
        <v>977</v>
      </c>
      <c r="G87" s="104">
        <v>6</v>
      </c>
      <c r="H87" s="104">
        <v>147</v>
      </c>
      <c r="I87" s="104">
        <v>1599</v>
      </c>
      <c r="J87" s="104">
        <v>2716</v>
      </c>
      <c r="K87" s="104">
        <v>1066</v>
      </c>
      <c r="L87" s="104">
        <v>94</v>
      </c>
      <c r="M87" s="104">
        <v>352</v>
      </c>
      <c r="N87" s="104">
        <v>202</v>
      </c>
      <c r="O87" s="104">
        <v>8</v>
      </c>
      <c r="P87" s="104"/>
      <c r="Q87" s="104">
        <v>33</v>
      </c>
      <c r="R87" s="104"/>
      <c r="S87" s="105">
        <v>12250</v>
      </c>
      <c r="T87" s="105">
        <v>712</v>
      </c>
    </row>
    <row r="88" spans="1:20" s="72" customFormat="1" ht="18" customHeight="1" x14ac:dyDescent="0.35">
      <c r="A88" s="109" t="s">
        <v>351</v>
      </c>
      <c r="B88" s="102">
        <v>640</v>
      </c>
      <c r="C88" s="102">
        <v>6</v>
      </c>
      <c r="D88" s="102">
        <v>1224</v>
      </c>
      <c r="E88" s="102">
        <v>2053</v>
      </c>
      <c r="F88" s="102">
        <v>679</v>
      </c>
      <c r="G88" s="102">
        <v>22</v>
      </c>
      <c r="H88" s="102">
        <v>93</v>
      </c>
      <c r="I88" s="102">
        <v>1029</v>
      </c>
      <c r="J88" s="102">
        <v>1484</v>
      </c>
      <c r="K88" s="102">
        <v>548</v>
      </c>
      <c r="L88" s="102">
        <v>64</v>
      </c>
      <c r="M88" s="102">
        <v>330</v>
      </c>
      <c r="N88" s="102">
        <v>169</v>
      </c>
      <c r="O88" s="102">
        <v>4</v>
      </c>
      <c r="P88" s="102"/>
      <c r="Q88" s="102">
        <v>9</v>
      </c>
      <c r="R88" s="102"/>
      <c r="S88" s="103">
        <v>8354</v>
      </c>
      <c r="T88" s="103">
        <v>458</v>
      </c>
    </row>
    <row r="89" spans="1:20" s="72" customFormat="1" ht="18" customHeight="1" x14ac:dyDescent="0.35">
      <c r="A89" s="110" t="s">
        <v>352</v>
      </c>
      <c r="B89" s="104">
        <v>1402</v>
      </c>
      <c r="C89" s="104">
        <v>11</v>
      </c>
      <c r="D89" s="104">
        <v>2468</v>
      </c>
      <c r="E89" s="104">
        <v>3261</v>
      </c>
      <c r="F89" s="104">
        <v>1194</v>
      </c>
      <c r="G89" s="104">
        <v>23</v>
      </c>
      <c r="H89" s="104">
        <v>218</v>
      </c>
      <c r="I89" s="104">
        <v>1962</v>
      </c>
      <c r="J89" s="104">
        <v>3765</v>
      </c>
      <c r="K89" s="104">
        <v>1267</v>
      </c>
      <c r="L89" s="104">
        <v>191</v>
      </c>
      <c r="M89" s="104">
        <v>645</v>
      </c>
      <c r="N89" s="104">
        <v>349</v>
      </c>
      <c r="O89" s="104">
        <v>4</v>
      </c>
      <c r="P89" s="104"/>
      <c r="Q89" s="104">
        <v>86</v>
      </c>
      <c r="R89" s="104"/>
      <c r="S89" s="105">
        <v>16846</v>
      </c>
      <c r="T89" s="105">
        <v>1075</v>
      </c>
    </row>
    <row r="90" spans="1:20" s="72" customFormat="1" ht="18" customHeight="1" x14ac:dyDescent="0.35">
      <c r="A90" s="109" t="s">
        <v>353</v>
      </c>
      <c r="B90" s="102">
        <v>291</v>
      </c>
      <c r="C90" s="102">
        <v>1</v>
      </c>
      <c r="D90" s="102">
        <v>503</v>
      </c>
      <c r="E90" s="102">
        <v>1231</v>
      </c>
      <c r="F90" s="102">
        <v>506</v>
      </c>
      <c r="G90" s="102">
        <v>35</v>
      </c>
      <c r="H90" s="102">
        <v>48</v>
      </c>
      <c r="I90" s="102">
        <v>796</v>
      </c>
      <c r="J90" s="102">
        <v>795</v>
      </c>
      <c r="K90" s="102">
        <v>270</v>
      </c>
      <c r="L90" s="102">
        <v>34</v>
      </c>
      <c r="M90" s="102">
        <v>94</v>
      </c>
      <c r="N90" s="102">
        <v>50</v>
      </c>
      <c r="O90" s="102">
        <v>2</v>
      </c>
      <c r="P90" s="102"/>
      <c r="Q90" s="102"/>
      <c r="R90" s="102"/>
      <c r="S90" s="103">
        <v>4656</v>
      </c>
      <c r="T90" s="103">
        <v>211</v>
      </c>
    </row>
    <row r="91" spans="1:20" s="72" customFormat="1" ht="18" customHeight="1" x14ac:dyDescent="0.35">
      <c r="A91" s="110" t="s">
        <v>354</v>
      </c>
      <c r="B91" s="104">
        <v>417</v>
      </c>
      <c r="C91" s="104">
        <v>5</v>
      </c>
      <c r="D91" s="104">
        <v>858</v>
      </c>
      <c r="E91" s="104">
        <v>1278</v>
      </c>
      <c r="F91" s="104">
        <v>465</v>
      </c>
      <c r="G91" s="104">
        <v>23</v>
      </c>
      <c r="H91" s="104">
        <v>61</v>
      </c>
      <c r="I91" s="104">
        <v>738</v>
      </c>
      <c r="J91" s="104">
        <v>1217</v>
      </c>
      <c r="K91" s="104">
        <v>512</v>
      </c>
      <c r="L91" s="104">
        <v>64</v>
      </c>
      <c r="M91" s="104">
        <v>155</v>
      </c>
      <c r="N91" s="104">
        <v>91</v>
      </c>
      <c r="O91" s="104">
        <v>3</v>
      </c>
      <c r="P91" s="104"/>
      <c r="Q91" s="104">
        <v>8</v>
      </c>
      <c r="R91" s="104"/>
      <c r="S91" s="105">
        <v>5895</v>
      </c>
      <c r="T91" s="105">
        <v>384</v>
      </c>
    </row>
    <row r="92" spans="1:20" s="72" customFormat="1" ht="18" customHeight="1" x14ac:dyDescent="0.35">
      <c r="A92" s="109" t="s">
        <v>355</v>
      </c>
      <c r="B92" s="102">
        <v>104</v>
      </c>
      <c r="C92" s="102"/>
      <c r="D92" s="102">
        <v>125</v>
      </c>
      <c r="E92" s="102">
        <v>131</v>
      </c>
      <c r="F92" s="102">
        <v>57</v>
      </c>
      <c r="G92" s="102">
        <v>9</v>
      </c>
      <c r="H92" s="102">
        <v>8</v>
      </c>
      <c r="I92" s="102">
        <v>122</v>
      </c>
      <c r="J92" s="102">
        <v>218</v>
      </c>
      <c r="K92" s="102">
        <v>65</v>
      </c>
      <c r="L92" s="102">
        <v>7</v>
      </c>
      <c r="M92" s="102">
        <v>33</v>
      </c>
      <c r="N92" s="102">
        <v>9</v>
      </c>
      <c r="O92" s="102">
        <v>1</v>
      </c>
      <c r="P92" s="102"/>
      <c r="Q92" s="102">
        <v>2</v>
      </c>
      <c r="R92" s="102"/>
      <c r="S92" s="103">
        <v>891</v>
      </c>
      <c r="T92" s="103">
        <v>67</v>
      </c>
    </row>
    <row r="93" spans="1:20" s="72" customFormat="1" ht="18" customHeight="1" x14ac:dyDescent="0.35">
      <c r="A93" s="110" t="s">
        <v>356</v>
      </c>
      <c r="B93" s="104">
        <v>1531</v>
      </c>
      <c r="C93" s="104">
        <v>16</v>
      </c>
      <c r="D93" s="104">
        <v>3001</v>
      </c>
      <c r="E93" s="104">
        <v>6211</v>
      </c>
      <c r="F93" s="104">
        <v>2111</v>
      </c>
      <c r="G93" s="104">
        <v>60</v>
      </c>
      <c r="H93" s="104">
        <v>298</v>
      </c>
      <c r="I93" s="104">
        <v>4422</v>
      </c>
      <c r="J93" s="104">
        <v>7853</v>
      </c>
      <c r="K93" s="104">
        <v>3334</v>
      </c>
      <c r="L93" s="104">
        <v>140</v>
      </c>
      <c r="M93" s="104">
        <v>488</v>
      </c>
      <c r="N93" s="104">
        <v>254</v>
      </c>
      <c r="O93" s="104">
        <v>15</v>
      </c>
      <c r="P93" s="104">
        <v>4</v>
      </c>
      <c r="Q93" s="104">
        <v>535</v>
      </c>
      <c r="R93" s="104"/>
      <c r="S93" s="105">
        <v>30273</v>
      </c>
      <c r="T93" s="105">
        <v>2583</v>
      </c>
    </row>
    <row r="94" spans="1:20" s="72" customFormat="1" ht="18" customHeight="1" x14ac:dyDescent="0.35">
      <c r="A94" s="109" t="s">
        <v>357</v>
      </c>
      <c r="B94" s="102">
        <v>1185</v>
      </c>
      <c r="C94" s="102">
        <v>8</v>
      </c>
      <c r="D94" s="102">
        <v>3015</v>
      </c>
      <c r="E94" s="102">
        <v>4320</v>
      </c>
      <c r="F94" s="102">
        <v>1715</v>
      </c>
      <c r="G94" s="102">
        <v>19</v>
      </c>
      <c r="H94" s="102">
        <v>170</v>
      </c>
      <c r="I94" s="102">
        <v>2629</v>
      </c>
      <c r="J94" s="102">
        <v>3270</v>
      </c>
      <c r="K94" s="102">
        <v>926</v>
      </c>
      <c r="L94" s="102">
        <v>113</v>
      </c>
      <c r="M94" s="102">
        <v>394</v>
      </c>
      <c r="N94" s="102">
        <v>230</v>
      </c>
      <c r="O94" s="102">
        <v>5</v>
      </c>
      <c r="P94" s="102"/>
      <c r="Q94" s="102">
        <v>34</v>
      </c>
      <c r="R94" s="102"/>
      <c r="S94" s="103">
        <v>18033</v>
      </c>
      <c r="T94" s="103">
        <v>707</v>
      </c>
    </row>
    <row r="95" spans="1:20" s="72" customFormat="1" ht="18" customHeight="1" x14ac:dyDescent="0.35">
      <c r="A95" s="110" t="s">
        <v>358</v>
      </c>
      <c r="B95" s="104">
        <v>6897</v>
      </c>
      <c r="C95" s="104">
        <v>113</v>
      </c>
      <c r="D95" s="104">
        <v>14133</v>
      </c>
      <c r="E95" s="104">
        <v>26212</v>
      </c>
      <c r="F95" s="104">
        <v>9623</v>
      </c>
      <c r="G95" s="104">
        <v>299</v>
      </c>
      <c r="H95" s="104">
        <v>1309</v>
      </c>
      <c r="I95" s="104">
        <v>24055</v>
      </c>
      <c r="J95" s="104">
        <v>31679</v>
      </c>
      <c r="K95" s="104">
        <v>12443</v>
      </c>
      <c r="L95" s="104">
        <v>488</v>
      </c>
      <c r="M95" s="104">
        <v>1652</v>
      </c>
      <c r="N95" s="104">
        <v>800</v>
      </c>
      <c r="O95" s="104">
        <v>24</v>
      </c>
      <c r="P95" s="104">
        <v>38</v>
      </c>
      <c r="Q95" s="104">
        <v>4645</v>
      </c>
      <c r="R95" s="104">
        <v>1</v>
      </c>
      <c r="S95" s="105">
        <v>134411</v>
      </c>
      <c r="T95" s="105">
        <v>9319</v>
      </c>
    </row>
    <row r="96" spans="1:20" s="72" customFormat="1" ht="18" customHeight="1" x14ac:dyDescent="0.35">
      <c r="A96" s="109" t="s">
        <v>359</v>
      </c>
      <c r="B96" s="102">
        <v>582</v>
      </c>
      <c r="C96" s="102">
        <v>7</v>
      </c>
      <c r="D96" s="102">
        <v>955</v>
      </c>
      <c r="E96" s="102">
        <v>1013</v>
      </c>
      <c r="F96" s="102">
        <v>292</v>
      </c>
      <c r="G96" s="102">
        <v>6</v>
      </c>
      <c r="H96" s="102">
        <v>55</v>
      </c>
      <c r="I96" s="102">
        <v>466</v>
      </c>
      <c r="J96" s="102">
        <v>960</v>
      </c>
      <c r="K96" s="102">
        <v>324</v>
      </c>
      <c r="L96" s="102">
        <v>71</v>
      </c>
      <c r="M96" s="102">
        <v>181</v>
      </c>
      <c r="N96" s="102">
        <v>79</v>
      </c>
      <c r="O96" s="102">
        <v>2</v>
      </c>
      <c r="P96" s="102"/>
      <c r="Q96" s="102">
        <v>10</v>
      </c>
      <c r="R96" s="102"/>
      <c r="S96" s="103">
        <v>5003</v>
      </c>
      <c r="T96" s="103">
        <v>243</v>
      </c>
    </row>
    <row r="97" spans="1:20" s="72" customFormat="1" ht="18" customHeight="1" x14ac:dyDescent="0.35">
      <c r="A97" s="110" t="s">
        <v>360</v>
      </c>
      <c r="B97" s="104">
        <v>347</v>
      </c>
      <c r="C97" s="104">
        <v>4</v>
      </c>
      <c r="D97" s="104">
        <v>681</v>
      </c>
      <c r="E97" s="104">
        <v>782</v>
      </c>
      <c r="F97" s="104">
        <v>301</v>
      </c>
      <c r="G97" s="104">
        <v>9</v>
      </c>
      <c r="H97" s="104">
        <v>32</v>
      </c>
      <c r="I97" s="104">
        <v>564</v>
      </c>
      <c r="J97" s="104">
        <v>669</v>
      </c>
      <c r="K97" s="104">
        <v>174</v>
      </c>
      <c r="L97" s="104">
        <v>33</v>
      </c>
      <c r="M97" s="104">
        <v>76</v>
      </c>
      <c r="N97" s="104">
        <v>30</v>
      </c>
      <c r="O97" s="104">
        <v>2</v>
      </c>
      <c r="P97" s="104"/>
      <c r="Q97" s="104"/>
      <c r="R97" s="104"/>
      <c r="S97" s="105">
        <v>3704</v>
      </c>
      <c r="T97" s="105">
        <v>108</v>
      </c>
    </row>
    <row r="98" spans="1:20" s="72" customFormat="1" ht="18" customHeight="1" x14ac:dyDescent="0.35">
      <c r="A98" s="109" t="s">
        <v>361</v>
      </c>
      <c r="B98" s="102">
        <v>427</v>
      </c>
      <c r="C98" s="102">
        <v>5</v>
      </c>
      <c r="D98" s="102">
        <v>695</v>
      </c>
      <c r="E98" s="102">
        <v>629</v>
      </c>
      <c r="F98" s="102">
        <v>228</v>
      </c>
      <c r="G98" s="102">
        <v>21</v>
      </c>
      <c r="H98" s="102">
        <v>55</v>
      </c>
      <c r="I98" s="102">
        <v>612</v>
      </c>
      <c r="J98" s="102">
        <v>1094</v>
      </c>
      <c r="K98" s="102">
        <v>408</v>
      </c>
      <c r="L98" s="102">
        <v>35</v>
      </c>
      <c r="M98" s="102">
        <v>154</v>
      </c>
      <c r="N98" s="102">
        <v>59</v>
      </c>
      <c r="O98" s="102">
        <v>1</v>
      </c>
      <c r="P98" s="102"/>
      <c r="Q98" s="102">
        <v>6</v>
      </c>
      <c r="R98" s="102"/>
      <c r="S98" s="103">
        <v>4429</v>
      </c>
      <c r="T98" s="103">
        <v>363</v>
      </c>
    </row>
    <row r="99" spans="1:20" s="72" customFormat="1" ht="18" customHeight="1" x14ac:dyDescent="0.35">
      <c r="A99" s="110" t="s">
        <v>362</v>
      </c>
      <c r="B99" s="104">
        <v>1881</v>
      </c>
      <c r="C99" s="104">
        <v>28</v>
      </c>
      <c r="D99" s="104">
        <v>4737</v>
      </c>
      <c r="E99" s="104">
        <v>7847</v>
      </c>
      <c r="F99" s="104">
        <v>2414</v>
      </c>
      <c r="G99" s="104">
        <v>56</v>
      </c>
      <c r="H99" s="104">
        <v>345</v>
      </c>
      <c r="I99" s="104">
        <v>4898</v>
      </c>
      <c r="J99" s="104">
        <v>7376</v>
      </c>
      <c r="K99" s="104">
        <v>2320</v>
      </c>
      <c r="L99" s="104">
        <v>206</v>
      </c>
      <c r="M99" s="104">
        <v>719</v>
      </c>
      <c r="N99" s="104">
        <v>320</v>
      </c>
      <c r="O99" s="104">
        <v>9</v>
      </c>
      <c r="P99" s="104">
        <v>1</v>
      </c>
      <c r="Q99" s="104">
        <v>254</v>
      </c>
      <c r="R99" s="104"/>
      <c r="S99" s="105">
        <v>33411</v>
      </c>
      <c r="T99" s="105">
        <v>1463</v>
      </c>
    </row>
    <row r="100" spans="1:20" s="72" customFormat="1" ht="18" customHeight="1" x14ac:dyDescent="0.35">
      <c r="A100" s="109" t="s">
        <v>363</v>
      </c>
      <c r="B100" s="102">
        <v>1183</v>
      </c>
      <c r="C100" s="102">
        <v>13</v>
      </c>
      <c r="D100" s="102">
        <v>2484</v>
      </c>
      <c r="E100" s="102">
        <v>3318</v>
      </c>
      <c r="F100" s="102">
        <v>1158</v>
      </c>
      <c r="G100" s="102">
        <v>152</v>
      </c>
      <c r="H100" s="102">
        <v>144</v>
      </c>
      <c r="I100" s="102">
        <v>1667</v>
      </c>
      <c r="J100" s="102">
        <v>3085</v>
      </c>
      <c r="K100" s="102">
        <v>1171</v>
      </c>
      <c r="L100" s="102">
        <v>139</v>
      </c>
      <c r="M100" s="102">
        <v>574</v>
      </c>
      <c r="N100" s="102">
        <v>303</v>
      </c>
      <c r="O100" s="102">
        <v>5</v>
      </c>
      <c r="P100" s="102"/>
      <c r="Q100" s="102">
        <v>39</v>
      </c>
      <c r="R100" s="102"/>
      <c r="S100" s="103">
        <v>15435</v>
      </c>
      <c r="T100" s="103">
        <v>900</v>
      </c>
    </row>
    <row r="101" spans="1:20" s="72" customFormat="1" ht="18" customHeight="1" x14ac:dyDescent="0.35">
      <c r="A101" s="110" t="s">
        <v>364</v>
      </c>
      <c r="B101" s="104">
        <v>1608</v>
      </c>
      <c r="C101" s="104">
        <v>16</v>
      </c>
      <c r="D101" s="104">
        <v>3417</v>
      </c>
      <c r="E101" s="104">
        <v>4545</v>
      </c>
      <c r="F101" s="104">
        <v>1648</v>
      </c>
      <c r="G101" s="104">
        <v>16</v>
      </c>
      <c r="H101" s="104">
        <v>215</v>
      </c>
      <c r="I101" s="104">
        <v>3414</v>
      </c>
      <c r="J101" s="104">
        <v>4827</v>
      </c>
      <c r="K101" s="104">
        <v>1657</v>
      </c>
      <c r="L101" s="104">
        <v>136</v>
      </c>
      <c r="M101" s="104">
        <v>557</v>
      </c>
      <c r="N101" s="104">
        <v>292</v>
      </c>
      <c r="O101" s="104">
        <v>7</v>
      </c>
      <c r="P101" s="104"/>
      <c r="Q101" s="104">
        <v>60</v>
      </c>
      <c r="R101" s="104"/>
      <c r="S101" s="105">
        <v>22415</v>
      </c>
      <c r="T101" s="105">
        <v>1177</v>
      </c>
    </row>
    <row r="102" spans="1:20" s="72" customFormat="1" ht="18" customHeight="1" x14ac:dyDescent="0.35">
      <c r="A102" s="109" t="s">
        <v>365</v>
      </c>
      <c r="B102" s="102">
        <v>571</v>
      </c>
      <c r="C102" s="102">
        <v>6</v>
      </c>
      <c r="D102" s="102">
        <v>946</v>
      </c>
      <c r="E102" s="102">
        <v>1472</v>
      </c>
      <c r="F102" s="102">
        <v>529</v>
      </c>
      <c r="G102" s="102">
        <v>33</v>
      </c>
      <c r="H102" s="102">
        <v>74</v>
      </c>
      <c r="I102" s="102">
        <v>1014</v>
      </c>
      <c r="J102" s="102">
        <v>1714</v>
      </c>
      <c r="K102" s="102">
        <v>588</v>
      </c>
      <c r="L102" s="102">
        <v>71</v>
      </c>
      <c r="M102" s="102">
        <v>208</v>
      </c>
      <c r="N102" s="102">
        <v>128</v>
      </c>
      <c r="O102" s="102">
        <v>2</v>
      </c>
      <c r="P102" s="102"/>
      <c r="Q102" s="102">
        <v>21</v>
      </c>
      <c r="R102" s="102"/>
      <c r="S102" s="103">
        <v>7377</v>
      </c>
      <c r="T102" s="103">
        <v>516</v>
      </c>
    </row>
    <row r="103" spans="1:20" s="72" customFormat="1" ht="18" customHeight="1" x14ac:dyDescent="0.35">
      <c r="A103" s="110" t="s">
        <v>366</v>
      </c>
      <c r="B103" s="106">
        <v>387</v>
      </c>
      <c r="C103" s="106">
        <v>2</v>
      </c>
      <c r="D103" s="106">
        <v>594</v>
      </c>
      <c r="E103" s="106">
        <v>832</v>
      </c>
      <c r="F103" s="106">
        <v>314</v>
      </c>
      <c r="G103" s="106">
        <v>21</v>
      </c>
      <c r="H103" s="106">
        <v>36</v>
      </c>
      <c r="I103" s="106">
        <v>483</v>
      </c>
      <c r="J103" s="106">
        <v>779</v>
      </c>
      <c r="K103" s="106">
        <v>287</v>
      </c>
      <c r="L103" s="106">
        <v>41</v>
      </c>
      <c r="M103" s="106">
        <v>157</v>
      </c>
      <c r="N103" s="106">
        <v>67</v>
      </c>
      <c r="O103" s="106"/>
      <c r="P103" s="106"/>
      <c r="Q103" s="106">
        <v>7</v>
      </c>
      <c r="R103" s="106"/>
      <c r="S103" s="107">
        <v>4007</v>
      </c>
      <c r="T103" s="107">
        <v>242</v>
      </c>
    </row>
    <row r="104" spans="1:20" s="74" customFormat="1" ht="18" customHeight="1" x14ac:dyDescent="0.35">
      <c r="A104" s="111" t="s">
        <v>367</v>
      </c>
      <c r="B104" s="108">
        <v>129661</v>
      </c>
      <c r="C104" s="108">
        <v>1447</v>
      </c>
      <c r="D104" s="108">
        <v>281774</v>
      </c>
      <c r="E104" s="108">
        <v>459504</v>
      </c>
      <c r="F104" s="108">
        <v>168013</v>
      </c>
      <c r="G104" s="108">
        <v>5960</v>
      </c>
      <c r="H104" s="108">
        <v>20706</v>
      </c>
      <c r="I104" s="108">
        <v>314553</v>
      </c>
      <c r="J104" s="108">
        <v>438648</v>
      </c>
      <c r="K104" s="108">
        <v>152720</v>
      </c>
      <c r="L104" s="108">
        <v>12066</v>
      </c>
      <c r="M104" s="108">
        <v>45769</v>
      </c>
      <c r="N104" s="108">
        <v>23207</v>
      </c>
      <c r="O104" s="108">
        <v>577</v>
      </c>
      <c r="P104" s="108">
        <v>175</v>
      </c>
      <c r="Q104" s="108">
        <v>24128</v>
      </c>
      <c r="R104" s="108">
        <v>3</v>
      </c>
      <c r="S104" s="108">
        <v>2078911</v>
      </c>
      <c r="T104" s="108">
        <v>108435</v>
      </c>
    </row>
    <row r="105" spans="1:20" x14ac:dyDescent="0.3">
      <c r="A105" s="7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  <row r="106" spans="1:20" x14ac:dyDescent="0.3">
      <c r="A106" s="123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8671875" defaultRowHeight="13.2" x14ac:dyDescent="0.25"/>
  <cols>
    <col min="1" max="1" width="6.6640625" style="2" bestFit="1" customWidth="1"/>
    <col min="2" max="2" width="15.3320312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2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3">
        <f>SUMIF($E$3:$AN$3,$AP$1,$E4:$AN4)</f>
        <v>0</v>
      </c>
      <c r="AQ4" s="93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98" bestFit="1" customWidth="1"/>
    <col min="3" max="8" width="12.5546875" customWidth="1"/>
  </cols>
  <sheetData>
    <row r="1" spans="1:16" x14ac:dyDescent="0.3">
      <c r="A1" s="92" t="e">
        <f>#REF!</f>
        <v>#REF!</v>
      </c>
    </row>
    <row r="2" spans="1:16" x14ac:dyDescent="0.3">
      <c r="A2" s="97"/>
    </row>
    <row r="3" spans="1:16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94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94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94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94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94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94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94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94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94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94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4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4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4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4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94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4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94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94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94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94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94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94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94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94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94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94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94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94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94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94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94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94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94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94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94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94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97"/>
    </row>
    <row r="41" spans="1:16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6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6640625" customWidth="1"/>
  </cols>
  <sheetData>
    <row r="1" spans="1:13" x14ac:dyDescent="0.3">
      <c r="A1" s="92" t="e">
        <f>#REF!</f>
        <v>#REF!</v>
      </c>
    </row>
    <row r="2" spans="1:13" x14ac:dyDescent="0.3">
      <c r="A2" s="95"/>
    </row>
    <row r="3" spans="1:13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94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94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94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94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94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94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94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94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94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94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94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94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94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94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94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94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94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94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94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94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94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94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94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94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94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94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94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94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94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94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94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94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94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94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94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94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95"/>
    </row>
    <row r="41" spans="1:13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3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6640625" customWidth="1"/>
  </cols>
  <sheetData>
    <row r="1" spans="1:14" x14ac:dyDescent="0.3">
      <c r="A1" s="92" t="e">
        <f>#REF!</f>
        <v>#REF!</v>
      </c>
    </row>
    <row r="2" spans="1:14" x14ac:dyDescent="0.3">
      <c r="A2" s="95"/>
    </row>
    <row r="3" spans="1:14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94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94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94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94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94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94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94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94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94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94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94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94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94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94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94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94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94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94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94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94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94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94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94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94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94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94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94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94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94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94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94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94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94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94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94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94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95"/>
    </row>
    <row r="41" spans="1:14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4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zoomScale="85" zoomScaleNormal="85" zoomScaleSheetLayoutView="70" workbookViewId="0">
      <selection activeCell="A32" sqref="A32"/>
    </sheetView>
  </sheetViews>
  <sheetFormatPr defaultRowHeight="14.4" x14ac:dyDescent="0.3"/>
  <cols>
    <col min="1" max="1" width="8.88671875" style="31" customWidth="1"/>
    <col min="2" max="2" width="46.33203125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418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2" customHeight="1" x14ac:dyDescent="0.3">
      <c r="A2" s="55"/>
      <c r="B2" s="57"/>
      <c r="C2" s="165" t="s">
        <v>458</v>
      </c>
      <c r="D2" s="165"/>
      <c r="E2" s="165"/>
      <c r="F2" s="165"/>
      <c r="G2" s="58"/>
      <c r="H2" s="165" t="s">
        <v>459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6.2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993.58054686000003</v>
      </c>
      <c r="D4" s="11">
        <v>658.6370118100001</v>
      </c>
      <c r="E4" s="11">
        <v>13.345418519999999</v>
      </c>
      <c r="F4" s="11">
        <v>321.59811652999991</v>
      </c>
      <c r="G4" s="11">
        <v>1155.3062572700007</v>
      </c>
      <c r="H4" s="11">
        <v>1155.3062572700007</v>
      </c>
      <c r="I4" s="11">
        <v>766.28133881999986</v>
      </c>
      <c r="J4" s="11">
        <v>32.912899419999995</v>
      </c>
      <c r="K4" s="11">
        <v>356.11201903000091</v>
      </c>
      <c r="L4" s="11"/>
      <c r="M4" s="11">
        <v>161.72571041000072</v>
      </c>
      <c r="N4" s="11">
        <v>107.64432700999976</v>
      </c>
      <c r="O4" s="11">
        <v>19.567480899999996</v>
      </c>
      <c r="P4" s="11">
        <v>34.513902500000967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-77.421464930000013</v>
      </c>
      <c r="D5" s="34">
        <v>-54.70807396</v>
      </c>
      <c r="E5" s="34">
        <v>0</v>
      </c>
      <c r="F5" s="34">
        <v>-22.713390970000013</v>
      </c>
      <c r="G5" s="54">
        <v>76.051384560000002</v>
      </c>
      <c r="H5" s="34">
        <v>-76.051384560000002</v>
      </c>
      <c r="I5" s="34">
        <v>-52.830964729999998</v>
      </c>
      <c r="J5" s="34">
        <v>0</v>
      </c>
      <c r="K5" s="34">
        <v>-23.220419830000004</v>
      </c>
      <c r="L5" s="14"/>
      <c r="M5" s="34">
        <v>1.3700803700000108</v>
      </c>
      <c r="N5" s="34">
        <v>1.8771092300000021</v>
      </c>
      <c r="O5" s="34">
        <v>0</v>
      </c>
      <c r="P5" s="34">
        <v>-0.50702885999999125</v>
      </c>
    </row>
    <row r="6" spans="1:19" ht="19.5" customHeight="1" x14ac:dyDescent="0.3">
      <c r="A6" s="9">
        <v>1320</v>
      </c>
      <c r="B6" s="10" t="s">
        <v>402</v>
      </c>
      <c r="C6" s="32">
        <v>64.266196829999998</v>
      </c>
      <c r="D6" s="32">
        <v>43.190198799999997</v>
      </c>
      <c r="E6" s="32">
        <v>22.20376959</v>
      </c>
      <c r="F6" s="32">
        <v>-1.1277715599999993</v>
      </c>
      <c r="G6" s="11">
        <v>50.774544280000001</v>
      </c>
      <c r="H6" s="32">
        <v>50.774544280000001</v>
      </c>
      <c r="I6" s="32">
        <v>34.056085889999999</v>
      </c>
      <c r="J6" s="32">
        <v>14.95755269</v>
      </c>
      <c r="K6" s="32">
        <v>1.7609057000000021</v>
      </c>
      <c r="L6" s="16"/>
      <c r="M6" s="32">
        <v>-13.491652549999998</v>
      </c>
      <c r="N6" s="32">
        <v>-9.1341129099999989</v>
      </c>
      <c r="O6" s="32">
        <v>-7.2462169000000003</v>
      </c>
      <c r="P6" s="32">
        <v>2.8886772600000015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16.574249859999998</v>
      </c>
      <c r="D7" s="34">
        <v>11.605476749999999</v>
      </c>
      <c r="E7" s="34">
        <v>0</v>
      </c>
      <c r="F7" s="34">
        <v>4.968773109999999</v>
      </c>
      <c r="G7" s="54">
        <v>16.12247971</v>
      </c>
      <c r="H7" s="34">
        <v>16.12247971</v>
      </c>
      <c r="I7" s="34">
        <v>11.255531320000001</v>
      </c>
      <c r="J7" s="34">
        <v>0</v>
      </c>
      <c r="K7" s="34">
        <v>4.8669483899999992</v>
      </c>
      <c r="L7" s="14"/>
      <c r="M7" s="34">
        <v>-0.45177014999999798</v>
      </c>
      <c r="N7" s="34">
        <v>-0.34994542999999823</v>
      </c>
      <c r="O7" s="34">
        <v>0</v>
      </c>
      <c r="P7" s="34">
        <v>-0.10182471999999976</v>
      </c>
    </row>
    <row r="8" spans="1:19" ht="19.5" customHeight="1" x14ac:dyDescent="0.3">
      <c r="A8" s="9">
        <v>1101</v>
      </c>
      <c r="B8" s="10" t="s">
        <v>397</v>
      </c>
      <c r="C8" s="32">
        <v>4.31245645</v>
      </c>
      <c r="D8" s="32">
        <v>2.498752310000004</v>
      </c>
      <c r="E8" s="32">
        <v>7.0245660000000001E-2</v>
      </c>
      <c r="F8" s="32">
        <v>1.7434584799999959</v>
      </c>
      <c r="G8" s="11">
        <v>13.790585160000001</v>
      </c>
      <c r="H8" s="32">
        <v>13.790585160000001</v>
      </c>
      <c r="I8" s="32">
        <v>6.8495355999999976</v>
      </c>
      <c r="J8" s="32">
        <v>2.8197827300000005</v>
      </c>
      <c r="K8" s="32">
        <v>4.1212668300000033</v>
      </c>
      <c r="L8" s="16"/>
      <c r="M8" s="32">
        <v>9.47812871</v>
      </c>
      <c r="N8" s="32">
        <v>4.3507832899999936</v>
      </c>
      <c r="O8" s="32">
        <v>2.7495370700000006</v>
      </c>
      <c r="P8" s="32">
        <v>2.3778083500000058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-3.81625046</v>
      </c>
      <c r="D9" s="34">
        <v>-2.5525571199999999</v>
      </c>
      <c r="E9" s="34">
        <v>-2.1909459999999999E-2</v>
      </c>
      <c r="F9" s="34">
        <v>-1.2417838800000001</v>
      </c>
      <c r="G9" s="54">
        <v>11.305608420000009</v>
      </c>
      <c r="H9" s="34">
        <v>-11.305608420000009</v>
      </c>
      <c r="I9" s="34">
        <v>-10.179000809999998</v>
      </c>
      <c r="J9" s="34">
        <v>-2.3605060000000001E-2</v>
      </c>
      <c r="K9" s="34">
        <v>-1.1030025500000114</v>
      </c>
      <c r="L9" s="14"/>
      <c r="M9" s="34">
        <v>-7.4893579600000093</v>
      </c>
      <c r="N9" s="34">
        <v>-7.6264436899999986</v>
      </c>
      <c r="O9" s="34">
        <v>-1.695600000000002E-3</v>
      </c>
      <c r="P9" s="34">
        <v>0.13878132999998924</v>
      </c>
    </row>
    <row r="10" spans="1:19" ht="19.5" customHeight="1" x14ac:dyDescent="0.3">
      <c r="A10" s="9">
        <v>1103</v>
      </c>
      <c r="B10" s="10" t="s">
        <v>399</v>
      </c>
      <c r="C10" s="32">
        <v>3.1999342799999999</v>
      </c>
      <c r="D10" s="32">
        <v>3.19231686</v>
      </c>
      <c r="E10" s="32">
        <v>0</v>
      </c>
      <c r="F10" s="32">
        <v>7.6174199999998748E-3</v>
      </c>
      <c r="G10" s="11">
        <v>3.1301550099999997</v>
      </c>
      <c r="H10" s="32">
        <v>3.1301550099999997</v>
      </c>
      <c r="I10" s="32">
        <v>2.9076343599999999</v>
      </c>
      <c r="J10" s="32">
        <v>0.16936446999999999</v>
      </c>
      <c r="K10" s="32">
        <v>5.3156179999999886E-2</v>
      </c>
      <c r="L10" s="32"/>
      <c r="M10" s="32">
        <v>-6.9779270000000171E-2</v>
      </c>
      <c r="N10" s="32">
        <v>-0.28468250000000017</v>
      </c>
      <c r="O10" s="32">
        <v>0.16936446999999999</v>
      </c>
      <c r="P10" s="32">
        <v>4.5538760000000011E-2</v>
      </c>
    </row>
    <row r="11" spans="1:19" s="15" customFormat="1" ht="19.2" customHeight="1" x14ac:dyDescent="0.3">
      <c r="A11" s="12">
        <v>1340</v>
      </c>
      <c r="B11" s="13" t="s">
        <v>85</v>
      </c>
      <c r="C11" s="34">
        <v>-0.20774767</v>
      </c>
      <c r="D11" s="34">
        <v>0</v>
      </c>
      <c r="E11" s="34">
        <v>18.865575380000003</v>
      </c>
      <c r="F11" s="34">
        <v>-19.073323050000003</v>
      </c>
      <c r="G11" s="54">
        <v>0.44360867000000004</v>
      </c>
      <c r="H11" s="34">
        <v>-0.44360867000000004</v>
      </c>
      <c r="I11" s="34">
        <v>0</v>
      </c>
      <c r="J11" s="34">
        <v>5.3808134599999997</v>
      </c>
      <c r="K11" s="34">
        <v>-5.8244221299999994</v>
      </c>
      <c r="L11" s="14"/>
      <c r="M11" s="34">
        <v>-0.23586100000000004</v>
      </c>
      <c r="N11" s="34">
        <v>0</v>
      </c>
      <c r="O11" s="34">
        <v>-13.484761920000004</v>
      </c>
      <c r="P11" s="34">
        <v>13.248900920000004</v>
      </c>
    </row>
    <row r="12" spans="1:19" ht="19.5" customHeight="1" x14ac:dyDescent="0.3">
      <c r="A12" s="9">
        <v>1350</v>
      </c>
      <c r="B12" s="10" t="s">
        <v>406</v>
      </c>
      <c r="C12" s="32">
        <v>-6.6267999999999994E-2</v>
      </c>
      <c r="D12" s="32">
        <v>0</v>
      </c>
      <c r="E12" s="32">
        <v>0</v>
      </c>
      <c r="F12" s="32">
        <v>-6.6267999999999994E-2</v>
      </c>
      <c r="G12" s="11">
        <v>0.42411100000000002</v>
      </c>
      <c r="H12" s="32">
        <v>-0.42411100000000002</v>
      </c>
      <c r="I12" s="32">
        <v>0</v>
      </c>
      <c r="J12" s="32">
        <v>0</v>
      </c>
      <c r="K12" s="32">
        <v>-0.42411100000000002</v>
      </c>
      <c r="L12" s="16"/>
      <c r="M12" s="32">
        <v>-0.35784300000000002</v>
      </c>
      <c r="N12" s="32">
        <v>0</v>
      </c>
      <c r="O12" s="32">
        <v>0</v>
      </c>
      <c r="P12" s="32">
        <v>-0.35784300000000002</v>
      </c>
    </row>
    <row r="13" spans="1:19" s="15" customFormat="1" ht="19.5" customHeight="1" x14ac:dyDescent="0.3">
      <c r="A13" s="12">
        <v>1104</v>
      </c>
      <c r="B13" s="13" t="s">
        <v>456</v>
      </c>
      <c r="C13" s="34">
        <v>0</v>
      </c>
      <c r="D13" s="34">
        <v>0</v>
      </c>
      <c r="E13" s="34">
        <v>0</v>
      </c>
      <c r="F13" s="34">
        <v>0</v>
      </c>
      <c r="G13" s="54">
        <v>0.39938354999999992</v>
      </c>
      <c r="H13" s="34">
        <v>0.39938354999999992</v>
      </c>
      <c r="I13" s="34">
        <v>0.19969177999999999</v>
      </c>
      <c r="J13" s="34">
        <v>0</v>
      </c>
      <c r="K13" s="34">
        <v>0.19969176999999994</v>
      </c>
      <c r="L13" s="34"/>
      <c r="M13" s="34">
        <v>0.39938354999999992</v>
      </c>
      <c r="N13" s="34">
        <v>0.19969177999999999</v>
      </c>
      <c r="O13" s="34">
        <v>0</v>
      </c>
      <c r="P13" s="34">
        <v>0.19969176999999994</v>
      </c>
    </row>
    <row r="14" spans="1:19" ht="19.5" customHeight="1" x14ac:dyDescent="0.3">
      <c r="A14" s="9">
        <v>1991</v>
      </c>
      <c r="B14" s="10" t="s">
        <v>408</v>
      </c>
      <c r="C14" s="32">
        <v>0</v>
      </c>
      <c r="D14" s="32">
        <v>3.3710519999999994E-2</v>
      </c>
      <c r="E14" s="32">
        <v>0</v>
      </c>
      <c r="F14" s="32">
        <v>-3.3710519999999994E-2</v>
      </c>
      <c r="G14" s="11">
        <v>7.2759576141834256E-18</v>
      </c>
      <c r="H14" s="32">
        <v>7.2759576141834256E-18</v>
      </c>
      <c r="I14" s="32">
        <v>3.3477249999999993E-2</v>
      </c>
      <c r="J14" s="32">
        <v>0</v>
      </c>
      <c r="K14" s="32">
        <v>-3.3477249999999986E-2</v>
      </c>
      <c r="L14" s="16"/>
      <c r="M14" s="32">
        <v>7.2759576141834256E-18</v>
      </c>
      <c r="N14" s="32">
        <v>-2.332700000000007E-4</v>
      </c>
      <c r="O14" s="32">
        <v>0</v>
      </c>
      <c r="P14" s="32">
        <v>2.3327000000000796E-4</v>
      </c>
    </row>
    <row r="15" spans="1:19" s="15" customFormat="1" ht="19.5" customHeight="1" x14ac:dyDescent="0.3">
      <c r="A15" s="12">
        <v>1993</v>
      </c>
      <c r="B15" s="13" t="s">
        <v>409</v>
      </c>
      <c r="C15" s="34">
        <v>0.1336</v>
      </c>
      <c r="D15" s="34">
        <v>0.41185021999999882</v>
      </c>
      <c r="E15" s="34">
        <v>-14.08506107</v>
      </c>
      <c r="F15" s="34">
        <v>13.806810850000002</v>
      </c>
      <c r="G15" s="54">
        <v>0</v>
      </c>
      <c r="H15" s="34">
        <v>0</v>
      </c>
      <c r="I15" s="34">
        <v>0</v>
      </c>
      <c r="J15" s="34">
        <v>0</v>
      </c>
      <c r="K15" s="34">
        <v>0</v>
      </c>
      <c r="L15" s="14"/>
      <c r="M15" s="34">
        <v>-0.1336</v>
      </c>
      <c r="N15" s="34">
        <v>-0.41185021999999882</v>
      </c>
      <c r="O15" s="34">
        <v>14.08506107</v>
      </c>
      <c r="P15" s="34">
        <v>-13.806810850000002</v>
      </c>
    </row>
    <row r="16" spans="1:19" ht="19.5" customHeight="1" x14ac:dyDescent="0.3">
      <c r="A16" s="9">
        <v>1337</v>
      </c>
      <c r="B16" s="10" t="s">
        <v>405</v>
      </c>
      <c r="C16" s="32">
        <v>1.57682E-3</v>
      </c>
      <c r="D16" s="32">
        <v>1.06609E-3</v>
      </c>
      <c r="E16" s="32">
        <v>0</v>
      </c>
      <c r="F16" s="32">
        <v>5.1073000000000004E-4</v>
      </c>
      <c r="G16" s="11">
        <v>0</v>
      </c>
      <c r="H16" s="32">
        <v>0</v>
      </c>
      <c r="I16" s="32">
        <v>0</v>
      </c>
      <c r="J16" s="32">
        <v>0</v>
      </c>
      <c r="K16" s="32">
        <v>0</v>
      </c>
      <c r="L16" s="16"/>
      <c r="M16" s="32">
        <v>-1.57682E-3</v>
      </c>
      <c r="N16" s="32">
        <v>-1.06609E-3</v>
      </c>
      <c r="O16" s="32">
        <v>0</v>
      </c>
      <c r="P16" s="32">
        <v>-5.1073000000000004E-4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0</v>
      </c>
      <c r="D17" s="34">
        <v>0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0</v>
      </c>
      <c r="N17" s="34">
        <v>0</v>
      </c>
      <c r="O17" s="34">
        <v>0</v>
      </c>
      <c r="P17" s="34">
        <v>0</v>
      </c>
    </row>
    <row r="18" spans="1:16" s="15" customFormat="1" ht="19.5" customHeight="1" x14ac:dyDescent="0.3">
      <c r="A18" s="9">
        <v>1910</v>
      </c>
      <c r="B18" s="10" t="s">
        <v>88</v>
      </c>
      <c r="C18" s="32">
        <v>0</v>
      </c>
      <c r="D18" s="32">
        <v>0</v>
      </c>
      <c r="E18" s="32">
        <v>5.4848050000000002E-2</v>
      </c>
      <c r="F18" s="32">
        <v>-5.4848050000000002E-2</v>
      </c>
      <c r="G18" s="11">
        <v>0</v>
      </c>
      <c r="H18" s="32">
        <v>0</v>
      </c>
      <c r="I18" s="32">
        <v>0</v>
      </c>
      <c r="J18" s="32">
        <v>3.2660470000000004E-2</v>
      </c>
      <c r="K18" s="32">
        <v>-3.2660470000000004E-2</v>
      </c>
      <c r="L18" s="16"/>
      <c r="M18" s="32">
        <v>0</v>
      </c>
      <c r="N18" s="32">
        <v>0</v>
      </c>
      <c r="O18" s="32">
        <v>-2.2187579999999998E-2</v>
      </c>
      <c r="P18" s="32">
        <v>2.2187579999999998E-2</v>
      </c>
    </row>
    <row r="19" spans="1:16" s="15" customFormat="1" ht="19.5" customHeight="1" x14ac:dyDescent="0.3">
      <c r="A19" s="12">
        <v>1102</v>
      </c>
      <c r="B19" s="13" t="s">
        <v>398</v>
      </c>
      <c r="C19" s="129">
        <v>3.0438757299999999</v>
      </c>
      <c r="D19" s="129">
        <v>1.5919830800000001</v>
      </c>
      <c r="E19" s="129">
        <v>0.52549984999999999</v>
      </c>
      <c r="F19" s="129">
        <v>0.92639279999999979</v>
      </c>
      <c r="G19" s="130">
        <v>0</v>
      </c>
      <c r="H19" s="129">
        <v>0</v>
      </c>
      <c r="I19" s="129">
        <v>-8.9999999999999999E-8</v>
      </c>
      <c r="J19" s="129">
        <v>0.12736282000000002</v>
      </c>
      <c r="K19" s="129">
        <v>-0.12736273000000001</v>
      </c>
      <c r="L19" s="19"/>
      <c r="M19" s="129">
        <v>-3.0438757299999999</v>
      </c>
      <c r="N19" s="129">
        <v>-1.59198317</v>
      </c>
      <c r="O19" s="129">
        <v>-0.39813703</v>
      </c>
      <c r="P19" s="129">
        <v>-1.0537555299999999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3">
        <v>0</v>
      </c>
      <c r="D21" s="113">
        <v>-16.014888880000001</v>
      </c>
      <c r="E21" s="113">
        <v>1.4282659999999999E-2</v>
      </c>
      <c r="F21" s="113">
        <v>16.000606220000002</v>
      </c>
      <c r="G21" s="54">
        <v>0</v>
      </c>
      <c r="H21" s="113">
        <v>0</v>
      </c>
      <c r="I21" s="113">
        <v>-6.8549000799999993</v>
      </c>
      <c r="J21" s="113">
        <v>-2.4011299999999999E-2</v>
      </c>
      <c r="K21" s="113">
        <v>6.878911379999999</v>
      </c>
      <c r="L21" s="14"/>
      <c r="M21" s="113">
        <v>0</v>
      </c>
      <c r="N21" s="113">
        <v>9.1599888000000007</v>
      </c>
      <c r="O21" s="113">
        <v>-3.8293960000000002E-2</v>
      </c>
      <c r="P21" s="113">
        <v>-9.12169484</v>
      </c>
    </row>
    <row r="22" spans="1:16" s="28" customFormat="1" ht="19.5" customHeight="1" x14ac:dyDescent="0.3">
      <c r="A22" s="24"/>
      <c r="B22" s="25" t="s">
        <v>93</v>
      </c>
      <c r="C22" s="26">
        <v>1003.6007057699999</v>
      </c>
      <c r="D22" s="26">
        <v>647.88684648000003</v>
      </c>
      <c r="E22" s="26">
        <v>40.972669179999997</v>
      </c>
      <c r="F22" s="26">
        <v>314.74119010999982</v>
      </c>
      <c r="G22" s="27"/>
      <c r="H22" s="26">
        <v>1151.2986923300009</v>
      </c>
      <c r="I22" s="26">
        <v>751.71842930999981</v>
      </c>
      <c r="J22" s="26">
        <v>56.352819699999998</v>
      </c>
      <c r="K22" s="27">
        <v>343.2274433200011</v>
      </c>
      <c r="L22" s="27"/>
      <c r="M22" s="26">
        <v>147.69798656000074</v>
      </c>
      <c r="N22" s="26">
        <v>103.83158282999975</v>
      </c>
      <c r="O22" s="26">
        <v>15.38015051999999</v>
      </c>
      <c r="P22" s="26">
        <v>28.486253210001006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460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3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44"/>
      <c r="K27" s="138"/>
      <c r="L27" s="138"/>
      <c r="M27" s="138"/>
      <c r="N27" s="138"/>
      <c r="O27" s="138"/>
      <c r="P27" s="138"/>
    </row>
    <row r="28" spans="1:16" x14ac:dyDescent="0.3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3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44"/>
      <c r="K29" s="138"/>
      <c r="L29" s="138"/>
      <c r="M29" s="138"/>
      <c r="N29" s="138"/>
      <c r="O29" s="138"/>
      <c r="P29" s="138"/>
    </row>
    <row r="30" spans="1:16" x14ac:dyDescent="0.3">
      <c r="A30" s="143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3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3">
      <c r="A32" s="134" t="s">
        <v>470</v>
      </c>
      <c r="B32" s="134"/>
      <c r="C32" s="134"/>
      <c r="D32" s="134"/>
      <c r="E32" s="134"/>
      <c r="F32" s="134"/>
      <c r="G32" s="91"/>
      <c r="H32" s="91"/>
      <c r="I32" s="91"/>
      <c r="J32" s="91"/>
      <c r="K32" s="91"/>
      <c r="L32" s="91"/>
      <c r="M32" s="91"/>
      <c r="N32" s="91"/>
      <c r="O32" s="91"/>
      <c r="P32" s="91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activeCell="A32" sqref="A32"/>
    </sheetView>
  </sheetViews>
  <sheetFormatPr defaultRowHeight="14.4" x14ac:dyDescent="0.3"/>
  <cols>
    <col min="1" max="1" width="8.88671875" style="31" customWidth="1"/>
    <col min="2" max="2" width="48.33203125" bestFit="1" customWidth="1"/>
    <col min="3" max="3" width="10.88671875" customWidth="1"/>
    <col min="4" max="6" width="10.6640625" customWidth="1"/>
    <col min="7" max="7" width="1.6640625" customWidth="1"/>
    <col min="8" max="8" width="10.6640625" style="49" customWidth="1"/>
    <col min="9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414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2" customHeight="1" x14ac:dyDescent="0.3">
      <c r="A2" s="55"/>
      <c r="B2" s="57"/>
      <c r="C2" s="165" t="s">
        <v>461</v>
      </c>
      <c r="D2" s="165"/>
      <c r="E2" s="165"/>
      <c r="F2" s="165"/>
      <c r="G2" s="58"/>
      <c r="H2" s="165" t="s">
        <v>462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6.2" customHeight="1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132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3">
      <c r="A4" s="9">
        <v>1310</v>
      </c>
      <c r="B4" s="10" t="s">
        <v>400</v>
      </c>
      <c r="C4" s="11">
        <v>10330.855926639993</v>
      </c>
      <c r="D4" s="11">
        <v>6821.8611585800008</v>
      </c>
      <c r="E4" s="11">
        <v>148.96451504000001</v>
      </c>
      <c r="F4" s="11">
        <v>3360.0302530199924</v>
      </c>
      <c r="G4" s="11">
        <v>10575.028720339997</v>
      </c>
      <c r="H4" s="11">
        <v>10575.028720339997</v>
      </c>
      <c r="I4" s="11">
        <v>7000.26334554</v>
      </c>
      <c r="J4" s="11">
        <v>150.84482197</v>
      </c>
      <c r="K4" s="11">
        <v>3423.9205528299967</v>
      </c>
      <c r="L4" s="11"/>
      <c r="M4" s="11">
        <v>244.17279370000324</v>
      </c>
      <c r="N4" s="11">
        <v>178.4021869599992</v>
      </c>
      <c r="O4" s="11">
        <v>1.8803069299999891</v>
      </c>
      <c r="P4" s="11">
        <v>63.890299810004052</v>
      </c>
      <c r="Q4" s="59"/>
    </row>
    <row r="5" spans="1:19" s="15" customFormat="1" ht="19.5" customHeight="1" x14ac:dyDescent="0.3">
      <c r="A5" s="12">
        <v>1331</v>
      </c>
      <c r="B5" s="13" t="s">
        <v>404</v>
      </c>
      <c r="C5" s="34">
        <v>-948.33183789000009</v>
      </c>
      <c r="D5" s="34">
        <v>-661.86983810000004</v>
      </c>
      <c r="E5" s="34">
        <v>0</v>
      </c>
      <c r="F5" s="34">
        <v>-286.46199979000005</v>
      </c>
      <c r="G5" s="54">
        <v>989.79817625999999</v>
      </c>
      <c r="H5" s="34">
        <v>-989.79817625999999</v>
      </c>
      <c r="I5" s="34">
        <v>-691.53657100999999</v>
      </c>
      <c r="J5" s="34">
        <v>0</v>
      </c>
      <c r="K5" s="34">
        <v>-298.26160525</v>
      </c>
      <c r="L5" s="14"/>
      <c r="M5" s="34">
        <v>-41.466338369999903</v>
      </c>
      <c r="N5" s="34">
        <v>-29.666732909999951</v>
      </c>
      <c r="O5" s="34">
        <v>0</v>
      </c>
      <c r="P5" s="34">
        <v>-11.799605459999952</v>
      </c>
      <c r="Q5" s="59"/>
    </row>
    <row r="6" spans="1:19" ht="19.5" customHeight="1" x14ac:dyDescent="0.3">
      <c r="A6" s="9">
        <v>1337</v>
      </c>
      <c r="B6" s="10" t="s">
        <v>405</v>
      </c>
      <c r="C6" s="32">
        <v>873.57422903999998</v>
      </c>
      <c r="D6" s="32">
        <v>494.53344538999994</v>
      </c>
      <c r="E6" s="32">
        <v>415.79279625999999</v>
      </c>
      <c r="F6" s="32">
        <v>-36.752012609999952</v>
      </c>
      <c r="G6" s="11">
        <v>940.09284963999994</v>
      </c>
      <c r="H6" s="32">
        <v>940.09284963999994</v>
      </c>
      <c r="I6" s="32">
        <v>526.83674096000004</v>
      </c>
      <c r="J6" s="32">
        <v>444.45408864000001</v>
      </c>
      <c r="K6" s="32">
        <v>-31.197979960000112</v>
      </c>
      <c r="L6" s="16"/>
      <c r="M6" s="32">
        <v>66.518620599999963</v>
      </c>
      <c r="N6" s="32">
        <v>32.303295570000103</v>
      </c>
      <c r="O6" s="32">
        <v>28.66129238000002</v>
      </c>
      <c r="P6" s="32">
        <v>5.55403264999984</v>
      </c>
      <c r="Q6" s="59"/>
    </row>
    <row r="7" spans="1:19" s="15" customFormat="1" ht="19.5" customHeight="1" x14ac:dyDescent="0.3">
      <c r="A7" s="12">
        <v>1311</v>
      </c>
      <c r="B7" s="13" t="s">
        <v>401</v>
      </c>
      <c r="C7" s="34">
        <v>169.35672903</v>
      </c>
      <c r="D7" s="34">
        <v>117.98387788000002</v>
      </c>
      <c r="E7" s="34">
        <v>0</v>
      </c>
      <c r="F7" s="34">
        <v>51.372851149999974</v>
      </c>
      <c r="G7" s="54">
        <v>166.4328768</v>
      </c>
      <c r="H7" s="34">
        <v>166.4328768</v>
      </c>
      <c r="I7" s="34">
        <v>116.22111326000001</v>
      </c>
      <c r="J7" s="34">
        <v>0</v>
      </c>
      <c r="K7" s="34">
        <v>50.211763539999993</v>
      </c>
      <c r="L7" s="14"/>
      <c r="M7" s="34">
        <v>-2.9238522299999943</v>
      </c>
      <c r="N7" s="34">
        <v>-1.7627646200000129</v>
      </c>
      <c r="O7" s="34">
        <v>0</v>
      </c>
      <c r="P7" s="34">
        <v>-1.1610876099999814</v>
      </c>
    </row>
    <row r="8" spans="1:19" ht="19.2" customHeight="1" x14ac:dyDescent="0.3">
      <c r="A8" s="9">
        <v>1320</v>
      </c>
      <c r="B8" s="10" t="s">
        <v>402</v>
      </c>
      <c r="C8" s="32">
        <v>119.26101401000003</v>
      </c>
      <c r="D8" s="32">
        <v>82.380058820000016</v>
      </c>
      <c r="E8" s="32">
        <v>51.163688030000003</v>
      </c>
      <c r="F8" s="32">
        <v>-14.282732839999994</v>
      </c>
      <c r="G8" s="11">
        <v>139.6051574</v>
      </c>
      <c r="H8" s="32">
        <v>139.6051574</v>
      </c>
      <c r="I8" s="32">
        <v>92.333496909999994</v>
      </c>
      <c r="J8" s="32">
        <v>52.046228559999996</v>
      </c>
      <c r="K8" s="32">
        <v>-4.7745680699999937</v>
      </c>
      <c r="L8" s="16"/>
      <c r="M8" s="32">
        <v>20.344143389999971</v>
      </c>
      <c r="N8" s="32">
        <v>9.9534380899999775</v>
      </c>
      <c r="O8" s="32">
        <v>0.88254052999999288</v>
      </c>
      <c r="P8" s="32">
        <v>9.5081647700000005</v>
      </c>
    </row>
    <row r="9" spans="1:19" s="15" customFormat="1" ht="19.5" customHeight="1" x14ac:dyDescent="0.3">
      <c r="A9" s="12">
        <v>1101</v>
      </c>
      <c r="B9" s="13" t="s">
        <v>397</v>
      </c>
      <c r="C9" s="34">
        <v>36.392318289999992</v>
      </c>
      <c r="D9" s="34">
        <v>20.987611999999988</v>
      </c>
      <c r="E9" s="34">
        <v>1.7561252899999999</v>
      </c>
      <c r="F9" s="34">
        <v>13.648581000000004</v>
      </c>
      <c r="G9" s="54">
        <v>137.52107518999998</v>
      </c>
      <c r="H9" s="34">
        <v>137.52107518999998</v>
      </c>
      <c r="I9" s="34">
        <v>79.028400869999984</v>
      </c>
      <c r="J9" s="34">
        <v>34.831525169999992</v>
      </c>
      <c r="K9" s="34">
        <v>23.66114915</v>
      </c>
      <c r="L9" s="14"/>
      <c r="M9" s="34">
        <v>101.12875689999998</v>
      </c>
      <c r="N9" s="34">
        <v>58.04078887</v>
      </c>
      <c r="O9" s="34">
        <v>33.075399879999992</v>
      </c>
      <c r="P9" s="34">
        <v>10.012568149999993</v>
      </c>
    </row>
    <row r="10" spans="1:19" ht="19.5" customHeight="1" x14ac:dyDescent="0.3">
      <c r="A10" s="9">
        <v>1330</v>
      </c>
      <c r="B10" s="10" t="s">
        <v>403</v>
      </c>
      <c r="C10" s="32">
        <v>-69.610400650000159</v>
      </c>
      <c r="D10" s="32">
        <v>-44.212010920000012</v>
      </c>
      <c r="E10" s="32">
        <v>-3.8774629999999997E-2</v>
      </c>
      <c r="F10" s="32">
        <v>-25.359615100000148</v>
      </c>
      <c r="G10" s="11">
        <v>54.647695720000037</v>
      </c>
      <c r="H10" s="32">
        <v>-54.647695720000037</v>
      </c>
      <c r="I10" s="32">
        <v>-46.62347454999999</v>
      </c>
      <c r="J10" s="32">
        <v>0.82346028999999987</v>
      </c>
      <c r="K10" s="32">
        <v>-8.8476814600000466</v>
      </c>
      <c r="L10" s="32"/>
      <c r="M10" s="32">
        <v>14.962704930000122</v>
      </c>
      <c r="N10" s="32">
        <v>-2.4114636299999788</v>
      </c>
      <c r="O10" s="32">
        <v>0.8622349199999999</v>
      </c>
      <c r="P10" s="32">
        <v>16.511933640000102</v>
      </c>
    </row>
    <row r="11" spans="1:19" s="15" customFormat="1" ht="19.5" customHeight="1" x14ac:dyDescent="0.3">
      <c r="A11" s="12">
        <v>1993</v>
      </c>
      <c r="B11" s="13" t="s">
        <v>409</v>
      </c>
      <c r="C11" s="34">
        <v>143.41069650000006</v>
      </c>
      <c r="D11" s="34">
        <v>74.739654260000023</v>
      </c>
      <c r="E11" s="34">
        <v>75.044786560000006</v>
      </c>
      <c r="F11" s="34">
        <v>-6.3737443199999717</v>
      </c>
      <c r="G11" s="54">
        <v>54.214731640000004</v>
      </c>
      <c r="H11" s="34">
        <v>54.214731640000004</v>
      </c>
      <c r="I11" s="34">
        <v>32.698463649999987</v>
      </c>
      <c r="J11" s="34">
        <v>43.720576109999996</v>
      </c>
      <c r="K11" s="34">
        <v>-22.204308119999979</v>
      </c>
      <c r="L11" s="14"/>
      <c r="M11" s="34">
        <v>-89.195964860000061</v>
      </c>
      <c r="N11" s="34">
        <v>-42.041190610000037</v>
      </c>
      <c r="O11" s="34">
        <v>-31.32421045000001</v>
      </c>
      <c r="P11" s="34">
        <v>-15.830563800000014</v>
      </c>
    </row>
    <row r="12" spans="1:19" ht="19.5" customHeight="1" x14ac:dyDescent="0.3">
      <c r="A12" s="9">
        <v>1103</v>
      </c>
      <c r="B12" s="10" t="s">
        <v>399</v>
      </c>
      <c r="C12" s="32">
        <v>16.706424390000002</v>
      </c>
      <c r="D12" s="32">
        <v>16.395135189999998</v>
      </c>
      <c r="E12" s="32">
        <v>5.9799999999999999E-2</v>
      </c>
      <c r="F12" s="32">
        <v>0.25148920000000446</v>
      </c>
      <c r="G12" s="11">
        <v>15.966115339999998</v>
      </c>
      <c r="H12" s="32">
        <v>15.966115339999998</v>
      </c>
      <c r="I12" s="32">
        <v>15.20844574</v>
      </c>
      <c r="J12" s="32">
        <v>0.44022228999999996</v>
      </c>
      <c r="K12" s="32">
        <v>0.3174473099999981</v>
      </c>
      <c r="L12" s="16"/>
      <c r="M12" s="32">
        <v>-0.74030905000000402</v>
      </c>
      <c r="N12" s="32">
        <v>-1.1866894499999976</v>
      </c>
      <c r="O12" s="32">
        <v>0.38042228999999994</v>
      </c>
      <c r="P12" s="32">
        <v>6.595810999999363E-2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0</v>
      </c>
      <c r="D13" s="34">
        <v>0</v>
      </c>
      <c r="E13" s="34">
        <v>0.73154393999999989</v>
      </c>
      <c r="F13" s="34">
        <v>-0.73154393999999989</v>
      </c>
      <c r="G13" s="54">
        <v>8.6692219999999995</v>
      </c>
      <c r="H13" s="34">
        <v>8.6692219999999995</v>
      </c>
      <c r="I13" s="34">
        <v>0</v>
      </c>
      <c r="J13" s="34">
        <v>13.29000501</v>
      </c>
      <c r="K13" s="34">
        <v>-4.6207830100000002</v>
      </c>
      <c r="L13" s="34"/>
      <c r="M13" s="34">
        <v>8.6692219999999995</v>
      </c>
      <c r="N13" s="34">
        <v>0</v>
      </c>
      <c r="O13" s="34">
        <v>12.55846107</v>
      </c>
      <c r="P13" s="34">
        <v>-3.8892390700000004</v>
      </c>
    </row>
    <row r="14" spans="1:19" ht="19.5" customHeight="1" x14ac:dyDescent="0.3">
      <c r="A14" s="9">
        <v>1104</v>
      </c>
      <c r="B14" s="10" t="s">
        <v>456</v>
      </c>
      <c r="C14" s="32">
        <v>0</v>
      </c>
      <c r="D14" s="32">
        <v>0</v>
      </c>
      <c r="E14" s="32">
        <v>0</v>
      </c>
      <c r="F14" s="32">
        <v>0</v>
      </c>
      <c r="G14" s="11">
        <v>2.6429976900000001</v>
      </c>
      <c r="H14" s="32">
        <v>2.6429976900000001</v>
      </c>
      <c r="I14" s="32">
        <v>0.21686786</v>
      </c>
      <c r="J14" s="32">
        <v>2.2790430000000002</v>
      </c>
      <c r="K14" s="32">
        <v>0.14708683000000011</v>
      </c>
      <c r="L14" s="16"/>
      <c r="M14" s="32">
        <v>2.6429976900000001</v>
      </c>
      <c r="N14" s="32">
        <v>0.21686786</v>
      </c>
      <c r="O14" s="32">
        <v>2.2790430000000002</v>
      </c>
      <c r="P14" s="32">
        <v>0.14708683000000011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-2.6249252100000002</v>
      </c>
      <c r="D15" s="34">
        <v>0</v>
      </c>
      <c r="E15" s="34">
        <v>9.9910084599999767</v>
      </c>
      <c r="F15" s="34">
        <v>-12.615933669999977</v>
      </c>
      <c r="G15" s="54">
        <v>1.8475996499999998</v>
      </c>
      <c r="H15" s="34">
        <v>-1.8475996499999998</v>
      </c>
      <c r="I15" s="34">
        <v>0</v>
      </c>
      <c r="J15" s="34">
        <v>-13.821006400000003</v>
      </c>
      <c r="K15" s="34">
        <v>11.973406750000004</v>
      </c>
      <c r="L15" s="14"/>
      <c r="M15" s="34">
        <v>0.77732556000000042</v>
      </c>
      <c r="N15" s="34">
        <v>0</v>
      </c>
      <c r="O15" s="34">
        <v>-23.81201485999998</v>
      </c>
      <c r="P15" s="34">
        <v>24.589340419999981</v>
      </c>
    </row>
    <row r="16" spans="1:19" ht="19.5" customHeight="1" x14ac:dyDescent="0.3">
      <c r="A16" s="9">
        <v>1350</v>
      </c>
      <c r="B16" s="10" t="s">
        <v>406</v>
      </c>
      <c r="C16" s="32">
        <v>-0.50324396999999998</v>
      </c>
      <c r="D16" s="32">
        <v>0</v>
      </c>
      <c r="E16" s="32">
        <v>0</v>
      </c>
      <c r="F16" s="32">
        <v>-0.50324396999999998</v>
      </c>
      <c r="G16" s="11">
        <v>1.2923117200000001</v>
      </c>
      <c r="H16" s="32">
        <v>-1.2923117200000001</v>
      </c>
      <c r="I16" s="32">
        <v>0</v>
      </c>
      <c r="J16" s="32">
        <v>0</v>
      </c>
      <c r="K16" s="32">
        <v>-1.2923117200000001</v>
      </c>
      <c r="L16" s="16"/>
      <c r="M16" s="32">
        <v>-0.78906775000000007</v>
      </c>
      <c r="N16" s="32">
        <v>0</v>
      </c>
      <c r="O16" s="32">
        <v>0</v>
      </c>
      <c r="P16" s="32">
        <v>-0.78906775000000007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0</v>
      </c>
      <c r="D17" s="34">
        <v>-71.301955170000014</v>
      </c>
      <c r="E17" s="34">
        <v>59.471246150000006</v>
      </c>
      <c r="F17" s="34">
        <v>11.830709020000008</v>
      </c>
      <c r="G17" s="54">
        <v>1.1869540000000001</v>
      </c>
      <c r="H17" s="34">
        <v>1.1869540000000001</v>
      </c>
      <c r="I17" s="34">
        <v>1.2473924000000003</v>
      </c>
      <c r="J17" s="34">
        <v>-6.0437280000000003E-2</v>
      </c>
      <c r="K17" s="34">
        <v>-1.120000000222332E-6</v>
      </c>
      <c r="L17" s="14"/>
      <c r="M17" s="34">
        <v>1.1869540000000001</v>
      </c>
      <c r="N17" s="34">
        <v>72.549347570000009</v>
      </c>
      <c r="O17" s="34">
        <v>-59.531683430000008</v>
      </c>
      <c r="P17" s="34">
        <v>-11.830710140000001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0.33621116000000001</v>
      </c>
      <c r="E18" s="32">
        <v>0</v>
      </c>
      <c r="F18" s="32">
        <v>-0.33621116000000001</v>
      </c>
      <c r="G18" s="11">
        <v>1.1641532182693481E-16</v>
      </c>
      <c r="H18" s="32">
        <v>1.1641532182693481E-16</v>
      </c>
      <c r="I18" s="32">
        <v>0.33547851999999995</v>
      </c>
      <c r="J18" s="32">
        <v>0</v>
      </c>
      <c r="K18" s="32">
        <v>-0.33547851999999984</v>
      </c>
      <c r="L18" s="16"/>
      <c r="M18" s="32">
        <v>1.1641532182693481E-16</v>
      </c>
      <c r="N18" s="32">
        <v>-7.3264000000006213E-4</v>
      </c>
      <c r="O18" s="32">
        <v>0</v>
      </c>
      <c r="P18" s="32">
        <v>7.3264000000017857E-4</v>
      </c>
    </row>
    <row r="19" spans="1:16" s="15" customFormat="1" ht="19.5" customHeight="1" x14ac:dyDescent="0.3">
      <c r="A19" s="12">
        <v>1102</v>
      </c>
      <c r="B19" s="13" t="s">
        <v>398</v>
      </c>
      <c r="C19" s="129">
        <v>108.12944354000003</v>
      </c>
      <c r="D19" s="129">
        <v>61.621438559999994</v>
      </c>
      <c r="E19" s="129">
        <v>21.034671230000001</v>
      </c>
      <c r="F19" s="129">
        <v>25.47333375000003</v>
      </c>
      <c r="G19" s="130">
        <v>0</v>
      </c>
      <c r="H19" s="129">
        <v>0</v>
      </c>
      <c r="I19" s="129">
        <v>0</v>
      </c>
      <c r="J19" s="129">
        <v>-0.22752829999999999</v>
      </c>
      <c r="K19" s="129">
        <v>0.22752829999999999</v>
      </c>
      <c r="L19" s="19"/>
      <c r="M19" s="129">
        <v>-108.12944354000003</v>
      </c>
      <c r="N19" s="129">
        <v>-61.621438559999994</v>
      </c>
      <c r="O19" s="129">
        <v>-21.26219953</v>
      </c>
      <c r="P19" s="129">
        <v>-25.245805450000031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3">
        <v>0</v>
      </c>
      <c r="D21" s="113">
        <v>31.04835864</v>
      </c>
      <c r="E21" s="113">
        <v>4.8660740000000008E-2</v>
      </c>
      <c r="F21" s="113">
        <v>-31.097019379999999</v>
      </c>
      <c r="G21" s="54">
        <v>0</v>
      </c>
      <c r="H21" s="113">
        <v>0</v>
      </c>
      <c r="I21" s="113">
        <v>17.810874609999999</v>
      </c>
      <c r="J21" s="113">
        <v>3.0910510000000002E-2</v>
      </c>
      <c r="K21" s="113">
        <v>-17.841785119999997</v>
      </c>
      <c r="L21" s="14"/>
      <c r="M21" s="113">
        <v>0</v>
      </c>
      <c r="N21" s="113">
        <v>-13.237484030000001</v>
      </c>
      <c r="O21" s="113">
        <v>-1.7750230000000006E-2</v>
      </c>
      <c r="P21" s="113">
        <v>13.255234260000002</v>
      </c>
    </row>
    <row r="22" spans="1:16" s="28" customFormat="1" ht="19.5" customHeight="1" x14ac:dyDescent="0.3">
      <c r="A22" s="24"/>
      <c r="B22" s="25" t="s">
        <v>93</v>
      </c>
      <c r="C22" s="26">
        <v>10776.616373719989</v>
      </c>
      <c r="D22" s="26">
        <v>6944.5031462899997</v>
      </c>
      <c r="E22" s="26">
        <v>784.02006706999987</v>
      </c>
      <c r="F22" s="26">
        <v>3048.0931603599902</v>
      </c>
      <c r="G22" s="27"/>
      <c r="H22" s="26">
        <v>10993.774916689996</v>
      </c>
      <c r="I22" s="26">
        <v>7144.040574759998</v>
      </c>
      <c r="J22" s="26">
        <v>728.65190956999993</v>
      </c>
      <c r="K22" s="27">
        <v>3121.0824323599977</v>
      </c>
      <c r="L22" s="27"/>
      <c r="M22" s="26">
        <v>217.1585429700034</v>
      </c>
      <c r="N22" s="26">
        <v>199.53742846999936</v>
      </c>
      <c r="O22" s="26">
        <v>-55.368157499999988</v>
      </c>
      <c r="P22" s="26">
        <v>72.989272000004036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133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460</v>
      </c>
      <c r="B24" s="5"/>
      <c r="C24" s="111" t="s">
        <v>454</v>
      </c>
      <c r="D24" s="5"/>
      <c r="E24" s="5"/>
      <c r="F24" s="5"/>
      <c r="G24" s="29"/>
      <c r="H24" s="133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9"/>
      <c r="B25" s="140"/>
      <c r="C25" s="141" t="s">
        <v>455</v>
      </c>
      <c r="D25" s="140"/>
      <c r="E25" s="140"/>
      <c r="F25" s="140"/>
      <c r="G25" s="140"/>
      <c r="H25" s="147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2" t="s">
        <v>393</v>
      </c>
      <c r="B26" s="140"/>
      <c r="C26" s="148"/>
      <c r="D26" s="138"/>
      <c r="E26" s="140"/>
      <c r="F26" s="140"/>
      <c r="G26" s="140"/>
      <c r="H26" s="147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3">
      <c r="A27" s="143" t="s">
        <v>394</v>
      </c>
      <c r="B27" s="13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 x14ac:dyDescent="0.3">
      <c r="A28" s="143" t="s">
        <v>395</v>
      </c>
      <c r="B28" s="13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</row>
    <row r="29" spans="1:16" x14ac:dyDescent="0.3">
      <c r="A29" s="143" t="s">
        <v>396</v>
      </c>
      <c r="B29" s="13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 x14ac:dyDescent="0.3">
      <c r="A30" s="145"/>
      <c r="B30" s="138"/>
      <c r="C30" s="138"/>
      <c r="D30" s="138"/>
      <c r="E30" s="138"/>
      <c r="F30" s="138"/>
      <c r="G30" s="138"/>
      <c r="H30" s="146"/>
      <c r="I30" s="138"/>
      <c r="J30" s="138"/>
      <c r="K30" s="138"/>
      <c r="L30" s="138"/>
      <c r="M30" s="138"/>
      <c r="N30" s="138"/>
      <c r="O30" s="138"/>
      <c r="P30" s="138"/>
    </row>
    <row r="31" spans="1:16" x14ac:dyDescent="0.3">
      <c r="A31" s="145"/>
      <c r="B31" s="138"/>
      <c r="C31" s="138"/>
      <c r="D31" s="138"/>
      <c r="E31" s="138"/>
      <c r="F31" s="138"/>
      <c r="G31" s="138"/>
      <c r="H31" s="146"/>
      <c r="I31" s="138"/>
      <c r="J31" s="138"/>
      <c r="K31" s="138"/>
      <c r="L31" s="138"/>
      <c r="M31" s="138"/>
      <c r="N31" s="138"/>
      <c r="O31" s="138"/>
      <c r="P31" s="138"/>
    </row>
    <row r="32" spans="1:16" x14ac:dyDescent="0.3">
      <c r="A32" s="143" t="s">
        <v>470</v>
      </c>
      <c r="B32" s="143"/>
      <c r="C32" s="143"/>
      <c r="D32" s="143"/>
      <c r="E32" s="143"/>
      <c r="F32" s="143"/>
      <c r="G32" s="143"/>
      <c r="H32" s="149"/>
      <c r="I32" s="143"/>
      <c r="J32" s="143"/>
      <c r="K32" s="143"/>
      <c r="L32" s="143"/>
      <c r="M32" s="143"/>
      <c r="N32" s="143"/>
      <c r="O32" s="143"/>
      <c r="P32" s="143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view="pageBreakPreview" zoomScale="70" zoomScaleNormal="70" zoomScaleSheetLayoutView="70" workbookViewId="0">
      <selection activeCell="A32" sqref="A32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6640625" customWidth="1"/>
    <col min="7" max="7" width="1.6640625" customWidth="1"/>
    <col min="8" max="11" width="10.6640625" customWidth="1"/>
    <col min="12" max="12" width="1.6640625" customWidth="1"/>
    <col min="13" max="16" width="10.6640625" customWidth="1"/>
  </cols>
  <sheetData>
    <row r="1" spans="1:19" s="65" customFormat="1" ht="47.4" customHeight="1" x14ac:dyDescent="0.3">
      <c r="A1" s="166"/>
      <c r="B1" s="167"/>
      <c r="C1" s="163" t="s">
        <v>419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2" customHeight="1" x14ac:dyDescent="0.3">
      <c r="A2" s="55"/>
      <c r="B2" s="57"/>
      <c r="C2" s="165" t="s">
        <v>463</v>
      </c>
      <c r="D2" s="165"/>
      <c r="E2" s="165"/>
      <c r="F2" s="165"/>
      <c r="G2" s="58"/>
      <c r="H2" s="165" t="s">
        <v>459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6.2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400</v>
      </c>
      <c r="C4" s="11">
        <v>1154.3325009474736</v>
      </c>
      <c r="D4" s="11">
        <v>760.54243958057521</v>
      </c>
      <c r="E4" s="11">
        <v>13.258523024590968</v>
      </c>
      <c r="F4" s="11">
        <v>380.53153834230744</v>
      </c>
      <c r="G4" s="11">
        <v>1155.3062572700007</v>
      </c>
      <c r="H4" s="11">
        <v>1155.3062572700007</v>
      </c>
      <c r="I4" s="11">
        <v>766.28133881999986</v>
      </c>
      <c r="J4" s="11">
        <v>32.912899419999995</v>
      </c>
      <c r="K4" s="11">
        <v>356.11201903000091</v>
      </c>
      <c r="L4" s="11"/>
      <c r="M4" s="11">
        <v>0.9737563225271515</v>
      </c>
      <c r="N4" s="11">
        <v>5.7388992394246543</v>
      </c>
      <c r="O4" s="11">
        <v>19.654376395409027</v>
      </c>
      <c r="P4" s="11">
        <v>-24.41951931230653</v>
      </c>
      <c r="Q4" s="59"/>
    </row>
    <row r="5" spans="1:19" s="15" customFormat="1" ht="19.5" customHeight="1" x14ac:dyDescent="0.3">
      <c r="A5" s="12">
        <v>1331</v>
      </c>
      <c r="B5" s="13" t="s">
        <v>404</v>
      </c>
      <c r="C5" s="34">
        <v>-37.058447224579602</v>
      </c>
      <c r="D5" s="34">
        <v>-26.473657389633871</v>
      </c>
      <c r="E5" s="34">
        <v>0</v>
      </c>
      <c r="F5" s="34">
        <v>-10.584789834945731</v>
      </c>
      <c r="G5" s="54">
        <v>76.051384560000002</v>
      </c>
      <c r="H5" s="34">
        <v>-76.051384560000002</v>
      </c>
      <c r="I5" s="34">
        <v>-52.830964729999998</v>
      </c>
      <c r="J5" s="34">
        <v>0</v>
      </c>
      <c r="K5" s="34">
        <v>-23.220419830000004</v>
      </c>
      <c r="L5" s="14"/>
      <c r="M5" s="34">
        <v>-38.9929373354204</v>
      </c>
      <c r="N5" s="34">
        <v>-26.357307340366127</v>
      </c>
      <c r="O5" s="34">
        <v>0</v>
      </c>
      <c r="P5" s="34">
        <v>-12.635629995054273</v>
      </c>
      <c r="Q5" s="59"/>
    </row>
    <row r="6" spans="1:19" ht="19.5" customHeight="1" x14ac:dyDescent="0.3">
      <c r="A6" s="9">
        <v>1320</v>
      </c>
      <c r="B6" s="10" t="s">
        <v>402</v>
      </c>
      <c r="C6" s="32">
        <v>70.254684293198366</v>
      </c>
      <c r="D6" s="32">
        <v>60.962546952793375</v>
      </c>
      <c r="E6" s="32">
        <v>20.463663426682757</v>
      </c>
      <c r="F6" s="32">
        <v>-11.171526086277765</v>
      </c>
      <c r="G6" s="11">
        <v>50.774544280000001</v>
      </c>
      <c r="H6" s="32">
        <v>50.774544280000001</v>
      </c>
      <c r="I6" s="32">
        <v>34.056085889999999</v>
      </c>
      <c r="J6" s="32">
        <v>14.95755269</v>
      </c>
      <c r="K6" s="32">
        <v>1.7609057000000021</v>
      </c>
      <c r="L6" s="16"/>
      <c r="M6" s="32">
        <v>-19.480140013198366</v>
      </c>
      <c r="N6" s="32">
        <v>-26.906461062793376</v>
      </c>
      <c r="O6" s="32">
        <v>-5.5061107366827571</v>
      </c>
      <c r="P6" s="32">
        <v>12.932431786277768</v>
      </c>
      <c r="Q6" s="59"/>
    </row>
    <row r="7" spans="1:19" s="15" customFormat="1" ht="19.5" customHeight="1" x14ac:dyDescent="0.3">
      <c r="A7" s="12">
        <v>1311</v>
      </c>
      <c r="B7" s="13" t="s">
        <v>401</v>
      </c>
      <c r="C7" s="34">
        <v>17.769436528712195</v>
      </c>
      <c r="D7" s="34">
        <v>12.44311663191464</v>
      </c>
      <c r="E7" s="34">
        <v>0</v>
      </c>
      <c r="F7" s="34">
        <v>5.3263198967975551</v>
      </c>
      <c r="G7" s="54">
        <v>16.12247971</v>
      </c>
      <c r="H7" s="34">
        <v>16.12247971</v>
      </c>
      <c r="I7" s="34">
        <v>11.255531320000001</v>
      </c>
      <c r="J7" s="34">
        <v>0</v>
      </c>
      <c r="K7" s="34">
        <v>4.8669483899999992</v>
      </c>
      <c r="L7" s="14"/>
      <c r="M7" s="34">
        <v>-1.6469568187121943</v>
      </c>
      <c r="N7" s="34">
        <v>-1.1875853119146385</v>
      </c>
      <c r="O7" s="34">
        <v>0</v>
      </c>
      <c r="P7" s="34">
        <v>-0.4593715067975559</v>
      </c>
      <c r="Q7" s="59"/>
    </row>
    <row r="8" spans="1:19" ht="19.5" customHeight="1" x14ac:dyDescent="0.3">
      <c r="A8" s="9">
        <v>1101</v>
      </c>
      <c r="B8" s="10" t="s">
        <v>397</v>
      </c>
      <c r="C8" s="32">
        <v>16.883306999999991</v>
      </c>
      <c r="D8" s="32">
        <v>9.8318405000000002</v>
      </c>
      <c r="E8" s="32">
        <v>3.047266333333333</v>
      </c>
      <c r="F8" s="32">
        <v>4.0042001666666582</v>
      </c>
      <c r="G8" s="11">
        <v>13.790585160000001</v>
      </c>
      <c r="H8" s="32">
        <v>13.790585160000001</v>
      </c>
      <c r="I8" s="32">
        <v>6.8495355999999976</v>
      </c>
      <c r="J8" s="32">
        <v>2.8197827300000005</v>
      </c>
      <c r="K8" s="32">
        <v>4.1212668300000033</v>
      </c>
      <c r="L8" s="16"/>
      <c r="M8" s="32">
        <v>-3.0927218399999905</v>
      </c>
      <c r="N8" s="32">
        <v>-2.9823049000000026</v>
      </c>
      <c r="O8" s="32">
        <v>-0.22748360333333251</v>
      </c>
      <c r="P8" s="32">
        <v>0.11706666333334459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-6.3204545278927169</v>
      </c>
      <c r="D9" s="34">
        <v>-4.9470695469994874</v>
      </c>
      <c r="E9" s="34">
        <v>7.4999999999999997E-2</v>
      </c>
      <c r="F9" s="34">
        <v>-1.4483849808932294</v>
      </c>
      <c r="G9" s="54">
        <v>11.305608420000009</v>
      </c>
      <c r="H9" s="34">
        <v>-11.305608420000009</v>
      </c>
      <c r="I9" s="34">
        <v>-10.179000809999998</v>
      </c>
      <c r="J9" s="34">
        <v>-2.3605060000000001E-2</v>
      </c>
      <c r="K9" s="34">
        <v>-1.1030025500000114</v>
      </c>
      <c r="L9" s="14"/>
      <c r="M9" s="34">
        <v>-4.9851538921072924</v>
      </c>
      <c r="N9" s="34">
        <v>-5.2319312630005106</v>
      </c>
      <c r="O9" s="34">
        <v>-9.8605059999999994E-2</v>
      </c>
      <c r="P9" s="34">
        <v>0.34538243089321818</v>
      </c>
    </row>
    <row r="10" spans="1:19" ht="19.5" customHeight="1" x14ac:dyDescent="0.3">
      <c r="A10" s="9">
        <v>1103</v>
      </c>
      <c r="B10" s="10" t="s">
        <v>399</v>
      </c>
      <c r="C10" s="32">
        <v>4.5643426666666658</v>
      </c>
      <c r="D10" s="32">
        <v>4.1510269166666669</v>
      </c>
      <c r="E10" s="32">
        <v>0.36941374999999999</v>
      </c>
      <c r="F10" s="32">
        <v>4.3901999999998886E-2</v>
      </c>
      <c r="G10" s="11">
        <v>3.1301550099999997</v>
      </c>
      <c r="H10" s="32">
        <v>3.1301550099999997</v>
      </c>
      <c r="I10" s="32">
        <v>2.9076343599999999</v>
      </c>
      <c r="J10" s="32">
        <v>0.16936446999999999</v>
      </c>
      <c r="K10" s="32">
        <v>5.3156179999999886E-2</v>
      </c>
      <c r="L10" s="32"/>
      <c r="M10" s="32">
        <v>-1.434187656666666</v>
      </c>
      <c r="N10" s="32">
        <v>-1.243392556666667</v>
      </c>
      <c r="O10" s="32">
        <v>-0.20004928</v>
      </c>
      <c r="P10" s="32">
        <v>9.2541800000009999E-3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3.7916666666666662E-5</v>
      </c>
      <c r="D11" s="34">
        <v>0</v>
      </c>
      <c r="E11" s="34">
        <v>3.7916666666666662E-5</v>
      </c>
      <c r="F11" s="34">
        <v>0</v>
      </c>
      <c r="G11" s="54">
        <v>0.44360867000000004</v>
      </c>
      <c r="H11" s="34">
        <v>-0.44360867000000004</v>
      </c>
      <c r="I11" s="34">
        <v>0</v>
      </c>
      <c r="J11" s="34">
        <v>5.3808134599999997</v>
      </c>
      <c r="K11" s="34">
        <v>-5.8244221299999994</v>
      </c>
      <c r="L11" s="14"/>
      <c r="M11" s="34">
        <v>-0.44364658666666673</v>
      </c>
      <c r="N11" s="34">
        <v>0</v>
      </c>
      <c r="O11" s="34">
        <v>5.3807755433333329</v>
      </c>
      <c r="P11" s="34">
        <v>-5.8244221299999994</v>
      </c>
    </row>
    <row r="12" spans="1:19" ht="19.5" customHeight="1" x14ac:dyDescent="0.3">
      <c r="A12" s="9">
        <v>1350</v>
      </c>
      <c r="B12" s="10" t="s">
        <v>406</v>
      </c>
      <c r="C12" s="32">
        <v>0</v>
      </c>
      <c r="D12" s="32">
        <v>0</v>
      </c>
      <c r="E12" s="32">
        <v>0</v>
      </c>
      <c r="F12" s="32">
        <v>0</v>
      </c>
      <c r="G12" s="11">
        <v>0.42411100000000002</v>
      </c>
      <c r="H12" s="32">
        <v>-0.42411100000000002</v>
      </c>
      <c r="I12" s="32">
        <v>0</v>
      </c>
      <c r="J12" s="32">
        <v>0</v>
      </c>
      <c r="K12" s="32">
        <v>-0.42411100000000002</v>
      </c>
      <c r="L12" s="16"/>
      <c r="M12" s="32">
        <v>-0.42411100000000002</v>
      </c>
      <c r="N12" s="32">
        <v>0</v>
      </c>
      <c r="O12" s="32">
        <v>0</v>
      </c>
      <c r="P12" s="32">
        <v>-0.42411100000000002</v>
      </c>
    </row>
    <row r="13" spans="1:19" s="15" customFormat="1" ht="19.5" customHeight="1" x14ac:dyDescent="0.3">
      <c r="A13" s="12">
        <v>1104</v>
      </c>
      <c r="B13" s="13" t="s">
        <v>456</v>
      </c>
      <c r="C13" s="34">
        <v>5.172876333333333</v>
      </c>
      <c r="D13" s="34">
        <v>1.8832778333333333</v>
      </c>
      <c r="E13" s="34">
        <v>3.2895984999999999</v>
      </c>
      <c r="F13" s="34">
        <v>0</v>
      </c>
      <c r="G13" s="54">
        <v>0.39938354999999992</v>
      </c>
      <c r="H13" s="34">
        <v>0.39938354999999992</v>
      </c>
      <c r="I13" s="34">
        <v>0.19969177999999999</v>
      </c>
      <c r="J13" s="34">
        <v>0</v>
      </c>
      <c r="K13" s="34">
        <v>0.19969176999999994</v>
      </c>
      <c r="L13" s="34"/>
      <c r="M13" s="34">
        <v>-4.7734927833333334</v>
      </c>
      <c r="N13" s="34">
        <v>-1.6835860533333333</v>
      </c>
      <c r="O13" s="34">
        <v>-3.2895984999999999</v>
      </c>
      <c r="P13" s="34">
        <v>0.19969176999999982</v>
      </c>
    </row>
    <row r="14" spans="1:19" ht="19.5" customHeight="1" x14ac:dyDescent="0.3">
      <c r="A14" s="9">
        <v>1991</v>
      </c>
      <c r="B14" s="10" t="s">
        <v>408</v>
      </c>
      <c r="C14" s="32">
        <v>0</v>
      </c>
      <c r="D14" s="32">
        <v>0</v>
      </c>
      <c r="E14" s="32">
        <v>0</v>
      </c>
      <c r="F14" s="32">
        <v>0</v>
      </c>
      <c r="G14" s="11">
        <v>7.2759576141834256E-18</v>
      </c>
      <c r="H14" s="32">
        <v>7.2759576141834256E-18</v>
      </c>
      <c r="I14" s="32">
        <v>3.3477249999999993E-2</v>
      </c>
      <c r="J14" s="32">
        <v>0</v>
      </c>
      <c r="K14" s="32">
        <v>-3.3477249999999986E-2</v>
      </c>
      <c r="L14" s="16"/>
      <c r="M14" s="32">
        <v>7.2759576141834256E-18</v>
      </c>
      <c r="N14" s="32">
        <v>3.3477249999999993E-2</v>
      </c>
      <c r="O14" s="32">
        <v>0</v>
      </c>
      <c r="P14" s="32">
        <v>-3.3477249999999986E-2</v>
      </c>
    </row>
    <row r="15" spans="1:19" s="15" customFormat="1" ht="19.5" customHeight="1" x14ac:dyDescent="0.3">
      <c r="A15" s="12">
        <v>1993</v>
      </c>
      <c r="B15" s="13" t="s">
        <v>409</v>
      </c>
      <c r="C15" s="34">
        <v>0</v>
      </c>
      <c r="D15" s="34">
        <v>0</v>
      </c>
      <c r="E15" s="34">
        <v>0</v>
      </c>
      <c r="F15" s="34">
        <v>0</v>
      </c>
      <c r="G15" s="54">
        <v>0</v>
      </c>
      <c r="H15" s="34">
        <v>0</v>
      </c>
      <c r="I15" s="34">
        <v>0</v>
      </c>
      <c r="J15" s="34">
        <v>0</v>
      </c>
      <c r="K15" s="34">
        <v>0</v>
      </c>
      <c r="L15" s="14"/>
      <c r="M15" s="34">
        <v>0</v>
      </c>
      <c r="N15" s="34">
        <v>0</v>
      </c>
      <c r="O15" s="34">
        <v>0</v>
      </c>
      <c r="P15" s="34">
        <v>0</v>
      </c>
    </row>
    <row r="16" spans="1:19" ht="19.5" customHeight="1" x14ac:dyDescent="0.3">
      <c r="A16" s="9">
        <v>1337</v>
      </c>
      <c r="B16" s="10" t="s">
        <v>405</v>
      </c>
      <c r="C16" s="32">
        <v>13.685885916666669</v>
      </c>
      <c r="D16" s="32">
        <v>0</v>
      </c>
      <c r="E16" s="32">
        <v>0</v>
      </c>
      <c r="F16" s="32">
        <v>13.685885916666669</v>
      </c>
      <c r="G16" s="11">
        <v>0</v>
      </c>
      <c r="H16" s="32">
        <v>0</v>
      </c>
      <c r="I16" s="32">
        <v>0</v>
      </c>
      <c r="J16" s="32">
        <v>0</v>
      </c>
      <c r="K16" s="32">
        <v>0</v>
      </c>
      <c r="L16" s="16"/>
      <c r="M16" s="32">
        <v>-13.685885916666669</v>
      </c>
      <c r="N16" s="32">
        <v>0</v>
      </c>
      <c r="O16" s="32">
        <v>0</v>
      </c>
      <c r="P16" s="32">
        <v>-13.685885916666669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9.8912833333333325E-2</v>
      </c>
      <c r="D17" s="34">
        <v>9.8912833333333325E-2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-9.8912833333333325E-2</v>
      </c>
      <c r="N17" s="34">
        <v>-9.8912833333333325E-2</v>
      </c>
      <c r="O17" s="34">
        <v>0</v>
      </c>
      <c r="P17" s="34">
        <v>0</v>
      </c>
    </row>
    <row r="18" spans="1:16" s="15" customFormat="1" ht="19.5" customHeight="1" x14ac:dyDescent="0.3">
      <c r="A18" s="9">
        <v>1910</v>
      </c>
      <c r="B18" s="10" t="s">
        <v>88</v>
      </c>
      <c r="C18" s="32">
        <v>4.5611559166666673</v>
      </c>
      <c r="D18" s="32">
        <v>0</v>
      </c>
      <c r="E18" s="32">
        <v>4.5611559166666664</v>
      </c>
      <c r="F18" s="32">
        <v>0</v>
      </c>
      <c r="G18" s="11">
        <v>0</v>
      </c>
      <c r="H18" s="32">
        <v>0</v>
      </c>
      <c r="I18" s="32">
        <v>0</v>
      </c>
      <c r="J18" s="32">
        <v>3.2660470000000004E-2</v>
      </c>
      <c r="K18" s="32">
        <v>-3.2660470000000004E-2</v>
      </c>
      <c r="L18" s="16"/>
      <c r="M18" s="32">
        <v>-4.5611559166666673</v>
      </c>
      <c r="N18" s="32">
        <v>0</v>
      </c>
      <c r="O18" s="32">
        <v>-4.5284954466666667</v>
      </c>
      <c r="P18" s="32">
        <v>-3.2660470000000608E-2</v>
      </c>
    </row>
    <row r="19" spans="1:16" s="15" customFormat="1" ht="19.5" customHeight="1" x14ac:dyDescent="0.3">
      <c r="A19" s="12">
        <v>1102</v>
      </c>
      <c r="B19" s="13" t="s">
        <v>398</v>
      </c>
      <c r="C19" s="129">
        <v>0</v>
      </c>
      <c r="D19" s="129">
        <v>0</v>
      </c>
      <c r="E19" s="129">
        <v>0</v>
      </c>
      <c r="F19" s="129">
        <v>0</v>
      </c>
      <c r="G19" s="130">
        <v>0</v>
      </c>
      <c r="H19" s="129">
        <v>0</v>
      </c>
      <c r="I19" s="129">
        <v>-8.9999999999999999E-8</v>
      </c>
      <c r="J19" s="129">
        <v>0.12736282000000002</v>
      </c>
      <c r="K19" s="129">
        <v>-0.12736273000000001</v>
      </c>
      <c r="L19" s="19"/>
      <c r="M19" s="129">
        <v>0</v>
      </c>
      <c r="N19" s="129">
        <v>-8.9999999999999999E-8</v>
      </c>
      <c r="O19" s="129">
        <v>0.12736282000000002</v>
      </c>
      <c r="P19" s="129">
        <v>-0.12736273000000001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-6.8549000799999993</v>
      </c>
      <c r="J21" s="113">
        <v>-2.4011299999999999E-2</v>
      </c>
      <c r="K21" s="113">
        <v>6.878911379999999</v>
      </c>
      <c r="L21" s="14"/>
      <c r="M21" s="113">
        <v>0</v>
      </c>
      <c r="N21" s="113">
        <v>-6.8549000799999993</v>
      </c>
      <c r="O21" s="113">
        <v>-2.4011299999999999E-2</v>
      </c>
      <c r="P21" s="113">
        <v>6.878911379999999</v>
      </c>
    </row>
    <row r="22" spans="1:16" s="28" customFormat="1" ht="19.5" customHeight="1" x14ac:dyDescent="0.3">
      <c r="A22" s="24"/>
      <c r="B22" s="25" t="s">
        <v>93</v>
      </c>
      <c r="C22" s="26">
        <v>1243.9442386002452</v>
      </c>
      <c r="D22" s="26">
        <v>818.49243431198306</v>
      </c>
      <c r="E22" s="26">
        <v>45.064658867940388</v>
      </c>
      <c r="F22" s="26">
        <v>380.3871454203217</v>
      </c>
      <c r="G22" s="27"/>
      <c r="H22" s="26">
        <v>1151.2986923300009</v>
      </c>
      <c r="I22" s="26">
        <v>751.71842930999981</v>
      </c>
      <c r="J22" s="26">
        <v>56.352819699999998</v>
      </c>
      <c r="K22" s="27">
        <v>343.2274433200011</v>
      </c>
      <c r="L22" s="27"/>
      <c r="M22" s="26">
        <v>-92.645546270244424</v>
      </c>
      <c r="N22" s="26">
        <v>-66.77400500198334</v>
      </c>
      <c r="O22" s="26">
        <v>11.288160832059603</v>
      </c>
      <c r="P22" s="26">
        <v>-37.159702100320686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460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3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spans="1:16" x14ac:dyDescent="0.3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3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3">
      <c r="A30" s="145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3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3">
      <c r="A32" s="143" t="s">
        <v>470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Henderson, Badia</cp:lastModifiedBy>
  <cp:lastPrinted>2017-09-18T18:28:51Z</cp:lastPrinted>
  <dcterms:created xsi:type="dcterms:W3CDTF">2016-10-19T17:33:59Z</dcterms:created>
  <dcterms:modified xsi:type="dcterms:W3CDTF">2019-05-31T18:23:42Z</dcterms:modified>
</cp:coreProperties>
</file>