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H:\DRUPAL\Reports\Medicaid Transformation Reports\"/>
    </mc:Choice>
  </mc:AlternateContent>
  <xr:revisionPtr revIDLastSave="0" documentId="13_ncr:1_{ABB04E0A-A49C-46C1-A667-755ACE3681BD}" xr6:coauthVersionLast="36" xr6:coauthVersionMax="41" xr10:uidLastSave="{00000000-0000-0000-0000-000000000000}"/>
  <bookViews>
    <workbookView xWindow="0" yWindow="0" windowWidth="24000" windowHeight="9675" tabRatio="829" firstSheet="13" activeTab="13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N16" i="9" s="1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5" i="27" l="1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M10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P9" i="9" s="1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<sst xmlns="http://schemas.openxmlformats.org/spreadsheetml/2006/main" count="1655" uniqueCount="471">
  <si>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</si>
  <si>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</si>
  <si>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</si>
  <si>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</si>
  <si>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</si>
  <si>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</si>
  <si>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</si>
  <si>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</si>
  <si>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</si>
  <si>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</si>
  <si>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</si>
  <si>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</si>
  <si>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</si>
  <si>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</si>
  <si>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</si>
  <si>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</si>
  <si>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</si>
  <si>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</si>
  <si>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</si>
  <si>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</si>
  <si>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</si>
  <si>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</si>
  <si>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</si>
  <si>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</si>
  <si>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</si>
  <si>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</si>
  <si>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</si>
  <si>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</si>
  <si>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</si>
  <si>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</si>
  <si>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</si>
  <si>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</si>
  <si>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</si>
  <si>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</si>
  <si>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</si>
  <si>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</si>
  <si>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</si>
  <si>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</si>
  <si>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</si>
  <si>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</si>
  <si>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</si>
  <si>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</si>
  <si>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</si>
  <si>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</si>
  <si>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</si>
  <si>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</si>
  <si>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</si>
  <si>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</si>
  <si>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</si>
  <si>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</si>
  <si>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</si>
  <si>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</si>
  <si>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</si>
  <si>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</si>
  <si>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</si>
  <si>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</si>
  <si>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</si>
  <si>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</si>
  <si>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</si>
  <si>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</si>
  <si>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</si>
  <si>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</si>
  <si>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</si>
  <si>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</si>
  <si>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</si>
  <si>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</si>
  <si>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</si>
  <si>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</si>
  <si>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</si>
  <si>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</si>
  <si>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</si>
  <si>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</si>
  <si>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</si>
  <si>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</si>
  <si>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</si>
  <si>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</si>
  <si>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</si>
  <si>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</si>
  <si>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</si>
  <si>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</si>
  <si>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</si>
  <si>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</si>
  <si>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</si>
  <si>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</si>
  <si>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</si>
  <si>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</si>
  <si>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</si>
  <si>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</si>
  <si>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</si>
  <si>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</si>
  <si>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</si>
  <si>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</si>
  <si>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</si>
  <si>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</si>
  <si>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</si>
  <si>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</si>
  <si>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</si>
  <si>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</si>
  <si>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</si>
  <si>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</si>
  <si>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</si>
  <si>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</si>
  <si>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</si>
  <si>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</si>
  <si>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</si>
  <si>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</si>
  <si>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</si>
  <si>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</si>
  <si>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</si>
  <si>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</si>
  <si>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</si>
  <si>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</si>
  <si>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</si>
  <si>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</si>
  <si>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</si>
  <si>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</si>
  <si>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</si>
  <si>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</si>
  <si>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</si>
  <si>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</si>
  <si>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</si>
  <si>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</si>
  <si>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</si>
  <si>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</si>
  <si>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</si>
  <si>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</si>
  <si>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</si>
  <si>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</si>
  <si>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</si>
  <si>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</si>
  <si>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</si>
  <si>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</si>
  <si>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</si>
  <si>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</si>
  <si>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</si>
  <si>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</si>
  <si>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</si>
  <si>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</si>
  <si>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</si>
  <si>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</si>
  <si>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</si>
  <si>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</si>
  <si>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</si>
  <si>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</si>
  <si>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</si>
  <si>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</si>
  <si>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</si>
  <si>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</si>
  <si>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</si>
  <si>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</si>
  <si>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</si>
  <si>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</si>
  <si>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</si>
  <si>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</si>
  <si>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</si>
  <si>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</si>
  <si>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</si>
  <si>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</si>
  <si>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</si>
  <si>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</si>
  <si>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</si>
  <si>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</si>
  <si>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</si>
  <si>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</si>
  <si>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</si>
  <si>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</si>
  <si>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</si>
  <si>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</si>
  <si>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</si>
  <si>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</si>
  <si>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</si>
  <si>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</si>
  <si>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</si>
  <si>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</si>
  <si>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</si>
  <si>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</si>
  <si>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</si>
  <si>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</si>
  <si>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</si>
  <si>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</si>
  <si>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</si>
  <si>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</si>
  <si>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</si>
  <si>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</si>
  <si>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</si>
  <si>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</si>
  <si>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</si>
  <si>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</si>
  <si>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</si>
  <si>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</si>
  <si>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</si>
  <si>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</si>
  <si>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</si>
  <si>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</si>
  <si>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</si>
  <si>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</si>
  <si>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</si>
  <si>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</si>
  <si>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</si>
  <si>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</si>
  <si>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</si>
  <si>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</si>
  <si>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</si>
  <si>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</si>
  <si>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</si>
  <si>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</si>
  <si>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</si>
  <si>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</si>
  <si>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</si>
  <si>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</si>
  <si>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</si>
  <si>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</si>
  <si>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</si>
  <si>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</si>
  <si>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</si>
  <si>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</si>
  <si>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</si>
  <si>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</si>
  <si>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</si>
  <si>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</si>
  <si>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</si>
  <si>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</si>
  <si>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</si>
  <si>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</si>
  <si>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</si>
  <si>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</si>
  <si>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</si>
  <si>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</si>
  <si>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</si>
  <si>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</si>
  <si>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</si>
  <si>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</si>
  <si>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</si>
  <si>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</si>
  <si>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</si>
  <si>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</si>
  <si>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</si>
  <si>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</si>
  <si>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</si>
  <si>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</si>
  <si>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</si>
  <si>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</si>
  <si>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</si>
  <si>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</si>
  <si>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</si>
  <si>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</si>
  <si>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</si>
  <si>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</si>
  <si>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</si>
  <si>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</si>
  <si>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</si>
  <si>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</si>
  <si>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</si>
  <si>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</si>
  <si>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</si>
  <si>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</si>
  <si>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</si>
  <si>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</si>
  <si>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</si>
  <si>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</si>
  <si>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</si>
  <si>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</si>
  <si>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</si>
  <si>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</si>
  <si>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</si>
  <si>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</si>
  <si>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</si>
  <si>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</si>
  <si>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</si>
  <si>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</si>
  <si>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</si>
  <si>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</si>
  <si>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</si>
  <si>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</si>
  <si>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</si>
  <si>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</si>
  <si>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</si>
  <si>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</si>
  <si>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</si>
  <si>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</si>
  <si>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</si>
  <si>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</si>
  <si>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</si>
  <si>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</si>
  <si>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</si>
  <si>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</si>
  <si>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</si>
  <si>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</si>
  <si>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</si>
  <si>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</si>
  <si>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</si>
  <si>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</si>
  <si>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</si>
  <si>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</si>
  <si>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</si>
  <si>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</si>
  <si>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</si>
  <si>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</si>
  <si>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</si>
  <si>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</si>
  <si>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</si>
  <si>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</si>
  <si>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</si>
  <si>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</si>
  <si>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</si>
  <si>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</si>
  <si>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</si>
  <si>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</si>
  <si>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</si>
  <si>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</si>
  <si>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</si>
  <si>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</si>
  <si>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</si>
  <si>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</si>
  <si>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</si>
  <si>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</si>
  <si>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</si>
  <si>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</si>
  <si>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</si>
  <si>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</si>
  <si>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</si>
  <si>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</si>
  <si>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</si>
  <si>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</si>
  <si>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</si>
  <si>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</si>
  <si>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</si>
  <si>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</si>
  <si>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</si>
  <si>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</si>
  <si>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</si>
  <si>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</si>
  <si>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</si>
  <si>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</si>
  <si>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</si>
  <si>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</si>
  <si>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</si>
  <si>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</si>
  <si>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</si>
  <si>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</si>
  <si>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</si>
  <si>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</si>
  <si>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</si>
  <si>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</si>
  <si>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</si>
  <si>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</si>
  <si>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</si>
  <si>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</si>
  <si>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</si>
  <si>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</si>
  <si>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</si>
  <si>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</si>
  <si>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</si>
  <si>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</si>
  <si>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</si>
  <si>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</si>
  <si>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</si>
  <si>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</si>
  <si>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</si>
  <si>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</si>
  <si>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</si>
  <si>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</si>
  <si>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</si>
  <si>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</si>
  <si>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</si>
  <si>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</si>
  <si>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</si>
  <si>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</si>
  <si>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</si>
  <si>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</si>
  <si>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</si>
  <si>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</si>
  <si>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</si>
  <si>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</si>
  <si>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</si>
  <si>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</si>
  <si>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</si>
  <si>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</si>
  <si>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</si>
  <si>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</si>
  <si>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</si>
  <si>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</si>
  <si>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</si>
  <si>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</si>
  <si>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</si>
  <si>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</si>
  <si>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</si>
  <si>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</si>
  <si>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</si>
  <si>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</si>
  <si>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</si>
  <si>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</si>
  <si>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</si>
  <si>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</si>
  <si>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</si>
  <si>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</si>
  <si>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</si>
  <si>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</si>
  <si>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</si>
  <si>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</si>
  <si>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</si>
  <si>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</si>
  <si>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</si>
  <si>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</si>
  <si>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</si>
  <si>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</si>
  <si>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</si>
  <si>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</si>
  <si>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</si>
  <si>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</si>
  <si>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</si>
  <si>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</si>
  <si>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</si>
  <si>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</si>
  <si>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</si>
  <si>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</si>
  <si>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</si>
  <si>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</si>
  <si>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</si>
  <si>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</si>
  <si>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</si>
  <si>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</si>
  <si>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</si>
  <si>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</si>
  <si>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</si>
  <si>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</si>
  <si>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</si>
  <si>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</si>
  <si>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</si>
  <si>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</si>
  <si>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</si>
  <si>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</si>
  <si>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</si>
  <si>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</si>
  <si>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</si>
  <si>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</si>
  <si>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</si>
  <si>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</si>
  <si>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</si>
  <si>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</si>
  <si>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</si>
  <si>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</si>
  <si>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</si>
  <si>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</si>
  <si>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</si>
  <si>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</si>
  <si>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</si>
  <si>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</si>
  <si>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</si>
  <si>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</si>
  <si>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</si>
  <si>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</si>
  <si>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</si>
  <si>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</si>
  <si>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</si>
  <si>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</si>
  <si>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</si>
  <si>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Medicaid Transformation Legislative Reporting - Prepared by DHB Financial Planning &amp; Analysis on August 20, 2019</t>
  </si>
  <si>
    <t>2. Enrollment data as of May 31, 2019. These individuals were eligible for benefits in June 2019.</t>
  </si>
  <si>
    <t>ENROLLMENT AS OF MAY 31, 2019 BY PROGRAM AID CATEGORY - COUNTY LEVEL</t>
  </si>
  <si>
    <t>Actuals - June 2018 (Month-End)</t>
  </si>
  <si>
    <t>Actuals - June 2019 (Month-End)</t>
  </si>
  <si>
    <t>Data Source for Actuals: June 2019 BD-701</t>
  </si>
  <si>
    <t>Actuals - June 2018 (YTD)</t>
  </si>
  <si>
    <t>Actuals - June 2019 (YTD)</t>
  </si>
  <si>
    <t>Auth. Budget - June 2019 (Month-End)</t>
  </si>
  <si>
    <t>Auth. Budget - June 2019 (YTD)</t>
  </si>
  <si>
    <t>Per Member Per Month Expenditures 
by Category of Service  (June 2019 Month-End)</t>
  </si>
  <si>
    <t>Enrollment for June 2019:</t>
  </si>
  <si>
    <t>Per Member Per Month Expenditures 
by Category of Service  (June 2019 - State Fiscal Year-to-Date)</t>
  </si>
  <si>
    <t>Total Member Months for June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</si>
</sst>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mic Sans MS"/>
      <family val="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14" applyNumberFormat="0" applyAlignment="0" applyProtection="0"/>
    <xf numFmtId="0" fontId="38" fillId="12" borderId="15" applyNumberFormat="0" applyAlignment="0" applyProtection="0"/>
    <xf numFmtId="0" fontId="39" fillId="12" borderId="14" applyNumberFormat="0" applyAlignment="0" applyProtection="0"/>
    <xf numFmtId="0" fontId="40" fillId="0" borderId="16" applyNumberFormat="0" applyFill="0" applyAlignment="0" applyProtection="0"/>
    <xf numFmtId="0" fontId="41" fillId="13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7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2 2" xfId="66" xr:uid="{00000000-0005-0000-0000-000002000000}"/>
    <cellStyle name="Comma 3" xfId="11" xr:uid="{00000000-0005-0000-0000-000002000000}"/>
    <cellStyle name="Comma 3 2" xfId="65" xr:uid="{00000000-0005-0000-0000-000004000000}"/>
    <cellStyle name="Comma 3 3" xfId="61" xr:uid="{00000000-0005-0000-0000-000003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2 3" xfId="63" xr:uid="{00000000-0005-0000-0000-00000D000000}"/>
    <cellStyle name="Normal 3" xfId="15" xr:uid="{00000000-0005-0000-0000-00000D000000}"/>
    <cellStyle name="Normal 3 2" xfId="64" xr:uid="{00000000-0005-0000-0000-00000E000000}"/>
    <cellStyle name="Normal 4" xfId="18" xr:uid="{00000000-0005-0000-0000-00000E000000}"/>
    <cellStyle name="Normal 4 2" xfId="62" xr:uid="{00000000-0005-0000-0000-00000F000000}"/>
    <cellStyle name="Normal 46" xfId="14" xr:uid="{00000000-0005-0000-0000-00000F000000}"/>
    <cellStyle name="Normal 5" xfId="60" xr:uid="{00000000-0005-0000-0000-000010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Budget%20Management\Forecast%20Model\SFY18-19%20Long%20Session\Models\NCHC\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6" width="13.28515625" style="2" bestFit="1" customWidth="1"/>
    <col min="7" max="8" width="14.28515625" style="2" bestFit="1" customWidth="1"/>
    <col min="9" max="10" width="13.28515625" style="2" bestFit="1" customWidth="1"/>
    <col min="11" max="14" width="14.28515625" style="2" bestFit="1" customWidth="1"/>
    <col min="15" max="15" width="13.28515625" style="2" bestFit="1" customWidth="1"/>
    <col min="16" max="16" width="14.28515625" style="2" bestFit="1" customWidth="1"/>
    <col min="17" max="18" width="13.28515625" style="2" bestFit="1" customWidth="1"/>
    <col min="19" max="20" width="14.28515625" style="2" bestFit="1" customWidth="1"/>
    <col min="21" max="22" width="13.28515625" style="2" bestFit="1" customWidth="1"/>
    <col min="23" max="26" width="14.28515625" style="2" bestFit="1" customWidth="1"/>
    <col min="27" max="27" width="13.28515625" style="2" bestFit="1" customWidth="1"/>
    <col min="28" max="28" width="14.28515625" style="2" bestFit="1" customWidth="1"/>
    <col min="29" max="30" width="13.28515625" style="2" bestFit="1" customWidth="1"/>
    <col min="31" max="32" width="14.28515625" style="2" bestFit="1" customWidth="1"/>
    <col min="33" max="34" width="13.28515625" style="2" bestFit="1" customWidth="1"/>
    <col min="35" max="38" width="14.28515625" style="2" bestFit="1" customWidth="1"/>
    <col min="39" max="39" width="13.28515625" style="2" bestFit="1" customWidth="1"/>
    <col min="40" max="40" width="14.28515625" style="2" bestFit="1" customWidth="1"/>
    <col min="41" max="41" width="1.7109375" style="2" customWidth="1"/>
    <col min="42" max="43" width="16.140625" style="2" bestFit="1" customWidth="1"/>
    <col min="44" max="16384" width="8.85546875" style="2"/>
  </cols>
  <sheetData>
    <row r="1" spans="1:43" x14ac:dyDescent="0.2">
      <c r="AP1" s="92" t="e">
        <f>#REF!</f>
        <v>#REF!</v>
      </c>
    </row>
    <row r="2" spans="1:43" x14ac:dyDescent="0.2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2"/>
  <sheetViews>
    <sheetView view="pageBreakPreview" zoomScale="80" zoomScaleNormal="85" zoomScaleSheetLayoutView="80" workbookViewId="0">
      <selection sqref="A1:B1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5703125" customWidth="1"/>
    <col min="4" max="6" width="10.7109375" customWidth="1"/>
    <col min="7" max="7" width="1.7109375" customWidth="1"/>
    <col min="8" max="8" width="10.85546875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415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149999999999999" customHeight="1" x14ac:dyDescent="0.25">
      <c r="A2" s="55"/>
      <c r="B2" s="57"/>
      <c r="C2" s="165" t="s">
        <v>466</v>
      </c>
      <c r="D2" s="165"/>
      <c r="E2" s="165"/>
      <c r="F2" s="165"/>
      <c r="G2" s="58"/>
      <c r="H2" s="165" t="s">
        <v>464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400</v>
      </c>
      <c r="C4" s="11">
        <v>12719.613377</v>
      </c>
      <c r="D4" s="11">
        <v>8357.3499009999996</v>
      </c>
      <c r="E4" s="11">
        <v>169.79259999999999</v>
      </c>
      <c r="F4" s="11">
        <v>4192.4708760000003</v>
      </c>
      <c r="G4" s="11">
        <v>12576.882393999997</v>
      </c>
      <c r="H4" s="11">
        <v>12576.882393999997</v>
      </c>
      <c r="I4" s="11">
        <v>8216.6353914599986</v>
      </c>
      <c r="J4" s="11">
        <v>176.67500971999999</v>
      </c>
      <c r="K4" s="11">
        <v>4183.5719928199978</v>
      </c>
      <c r="L4" s="11"/>
      <c r="M4" s="11">
        <v>-142.73098300000311</v>
      </c>
      <c r="N4" s="11">
        <v>-140.71450954000102</v>
      </c>
      <c r="O4" s="11">
        <v>6.8824097199999983</v>
      </c>
      <c r="P4" s="11">
        <v>-8.8988831800020876</v>
      </c>
      <c r="Q4" s="59"/>
    </row>
    <row r="5" spans="1:19" s="15" customFormat="1" ht="19.5" customHeight="1" x14ac:dyDescent="0.25">
      <c r="A5" s="12">
        <v>1337</v>
      </c>
      <c r="B5" s="13" t="s">
        <v>405</v>
      </c>
      <c r="C5" s="34">
        <v>2747.6193429999998</v>
      </c>
      <c r="D5" s="34">
        <v>1690.907305</v>
      </c>
      <c r="E5" s="34">
        <v>1178.1463409999999</v>
      </c>
      <c r="F5" s="34">
        <v>-121.434303</v>
      </c>
      <c r="G5" s="54">
        <v>2726.9981422300002</v>
      </c>
      <c r="H5" s="34">
        <v>2726.9981422300002</v>
      </c>
      <c r="I5" s="34">
        <v>1690.9646933399999</v>
      </c>
      <c r="J5" s="34">
        <v>1171.8355591000002</v>
      </c>
      <c r="K5" s="34">
        <v>-135.80211020999991</v>
      </c>
      <c r="L5" s="14"/>
      <c r="M5" s="34">
        <v>-20.621200769999632</v>
      </c>
      <c r="N5" s="34">
        <v>5.7388339999988602E-2</v>
      </c>
      <c r="O5" s="34">
        <v>-6.3107818999997107</v>
      </c>
      <c r="P5" s="34">
        <v>-14.36780720999991</v>
      </c>
    </row>
    <row r="6" spans="1:19" ht="19.5" customHeight="1" x14ac:dyDescent="0.25">
      <c r="A6" s="9">
        <v>1331</v>
      </c>
      <c r="B6" s="10" t="s">
        <v>404</v>
      </c>
      <c r="C6" s="32">
        <v>-1272.2263080000002</v>
      </c>
      <c r="D6" s="32">
        <v>-887.23885800000005</v>
      </c>
      <c r="E6" s="32">
        <v>0</v>
      </c>
      <c r="F6" s="32">
        <v>-384.98745000000019</v>
      </c>
      <c r="G6" s="11">
        <v>1272.2263090700001</v>
      </c>
      <c r="H6" s="32">
        <v>-1272.2263090700001</v>
      </c>
      <c r="I6" s="32">
        <v>-887.23885877000009</v>
      </c>
      <c r="J6" s="32">
        <v>0</v>
      </c>
      <c r="K6" s="32">
        <v>-384.98745029999998</v>
      </c>
      <c r="L6" s="16"/>
      <c r="M6" s="32">
        <v>-1.0699998256313847E-6</v>
      </c>
      <c r="N6" s="32">
        <v>-7.700000423938036E-7</v>
      </c>
      <c r="O6" s="32">
        <v>0</v>
      </c>
      <c r="P6" s="32">
        <v>-2.9999978323758114E-7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344.48038900000012</v>
      </c>
      <c r="D7" s="34">
        <v>229.33646299999998</v>
      </c>
      <c r="E7" s="34">
        <v>88.100812000000005</v>
      </c>
      <c r="F7" s="34">
        <v>27.043114000000131</v>
      </c>
      <c r="G7" s="54">
        <v>342.24356024000002</v>
      </c>
      <c r="H7" s="34">
        <v>342.24356024000002</v>
      </c>
      <c r="I7" s="34">
        <v>229.41621977000005</v>
      </c>
      <c r="J7" s="34">
        <v>96.154197729999993</v>
      </c>
      <c r="K7" s="34">
        <v>16.673142739999975</v>
      </c>
      <c r="L7" s="14"/>
      <c r="M7" s="34">
        <v>-2.236828760000094</v>
      </c>
      <c r="N7" s="34">
        <v>7.9756770000074084E-2</v>
      </c>
      <c r="O7" s="34">
        <v>8.053385729999988</v>
      </c>
      <c r="P7" s="34">
        <v>-10.369971260000156</v>
      </c>
    </row>
    <row r="8" spans="1:19" ht="19.5" customHeight="1" x14ac:dyDescent="0.25">
      <c r="A8" s="9">
        <v>1311</v>
      </c>
      <c r="B8" s="10" t="s">
        <v>401</v>
      </c>
      <c r="C8" s="32">
        <v>209.63678399999998</v>
      </c>
      <c r="D8" s="32">
        <v>145.544802</v>
      </c>
      <c r="E8" s="32">
        <v>0</v>
      </c>
      <c r="F8" s="32">
        <v>64.091981999999973</v>
      </c>
      <c r="G8" s="11">
        <v>199.58842642000002</v>
      </c>
      <c r="H8" s="32">
        <v>199.58842642000002</v>
      </c>
      <c r="I8" s="32">
        <v>139.36768509999999</v>
      </c>
      <c r="J8" s="32">
        <v>0</v>
      </c>
      <c r="K8" s="32">
        <v>60.22074132000003</v>
      </c>
      <c r="L8" s="16"/>
      <c r="M8" s="32">
        <v>-10.048357579999958</v>
      </c>
      <c r="N8" s="32">
        <v>-6.1771169000000157</v>
      </c>
      <c r="O8" s="32">
        <v>0</v>
      </c>
      <c r="P8" s="32">
        <v>-3.8712406799999428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191.90399799999992</v>
      </c>
      <c r="D9" s="34">
        <v>107.40900999999995</v>
      </c>
      <c r="E9" s="34">
        <v>36.567195999999996</v>
      </c>
      <c r="F9" s="34">
        <v>47.927791999999968</v>
      </c>
      <c r="G9" s="54">
        <v>165.89507968000007</v>
      </c>
      <c r="H9" s="34">
        <v>165.89507968000007</v>
      </c>
      <c r="I9" s="34">
        <v>89.266319490000043</v>
      </c>
      <c r="J9" s="34">
        <v>35.513988859999998</v>
      </c>
      <c r="K9" s="34">
        <v>41.114771330000025</v>
      </c>
      <c r="L9" s="14"/>
      <c r="M9" s="34">
        <v>-26.00891831999985</v>
      </c>
      <c r="N9" s="34">
        <v>-18.142690509999909</v>
      </c>
      <c r="O9" s="34">
        <v>-1.0532071399999978</v>
      </c>
      <c r="P9" s="34">
        <v>-6.8130206699999434</v>
      </c>
    </row>
    <row r="10" spans="1:19" ht="19.5" customHeight="1" x14ac:dyDescent="0.25">
      <c r="A10" s="9">
        <v>1330</v>
      </c>
      <c r="B10" s="10" t="s">
        <v>403</v>
      </c>
      <c r="C10" s="32">
        <v>-63.760576999999955</v>
      </c>
      <c r="D10" s="32">
        <v>-50.055635000000002</v>
      </c>
      <c r="E10" s="32">
        <v>0.9</v>
      </c>
      <c r="F10" s="32">
        <v>-14.604941999999953</v>
      </c>
      <c r="G10" s="11">
        <v>79.697357040000071</v>
      </c>
      <c r="H10" s="32">
        <v>-79.697357040000071</v>
      </c>
      <c r="I10" s="32">
        <v>-65.631803019999992</v>
      </c>
      <c r="J10" s="32">
        <v>0.80231668999999983</v>
      </c>
      <c r="K10" s="32">
        <v>-14.867870710000078</v>
      </c>
      <c r="L10" s="32"/>
      <c r="M10" s="32">
        <v>-15.936780040000116</v>
      </c>
      <c r="N10" s="32">
        <v>-15.57616801999999</v>
      </c>
      <c r="O10" s="32">
        <v>-9.768331000000019E-2</v>
      </c>
      <c r="P10" s="32">
        <v>-0.26292871000012552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0</v>
      </c>
      <c r="D11" s="34">
        <v>0</v>
      </c>
      <c r="E11" s="34">
        <v>0</v>
      </c>
      <c r="F11" s="34">
        <v>0</v>
      </c>
      <c r="G11" s="54">
        <v>76.059788640000022</v>
      </c>
      <c r="H11" s="34">
        <v>76.059788640000022</v>
      </c>
      <c r="I11" s="34">
        <v>32.68591073999999</v>
      </c>
      <c r="J11" s="34">
        <v>43.720576109999996</v>
      </c>
      <c r="K11" s="34">
        <v>-0.34669820999996404</v>
      </c>
      <c r="L11" s="14"/>
      <c r="M11" s="34">
        <v>76.059788640000022</v>
      </c>
      <c r="N11" s="34">
        <v>32.68591073999999</v>
      </c>
      <c r="O11" s="34">
        <v>43.720576109999996</v>
      </c>
      <c r="P11" s="34">
        <v>-0.34669820999996404</v>
      </c>
    </row>
    <row r="12" spans="1:19" ht="19.5" customHeight="1" x14ac:dyDescent="0.25">
      <c r="A12" s="9">
        <v>1910</v>
      </c>
      <c r="B12" s="10" t="s">
        <v>88</v>
      </c>
      <c r="C12" s="32">
        <v>54.534226000000011</v>
      </c>
      <c r="D12" s="32">
        <v>0</v>
      </c>
      <c r="E12" s="32">
        <v>54.534226000000011</v>
      </c>
      <c r="F12" s="32">
        <v>0</v>
      </c>
      <c r="G12" s="11">
        <v>51.125552999999996</v>
      </c>
      <c r="H12" s="32">
        <v>51.125552999999996</v>
      </c>
      <c r="I12" s="32">
        <v>0</v>
      </c>
      <c r="J12" s="32">
        <v>55.320473640000003</v>
      </c>
      <c r="K12" s="32">
        <v>-4.1949206400000065</v>
      </c>
      <c r="L12" s="16"/>
      <c r="M12" s="32">
        <v>-3.4086730000000145</v>
      </c>
      <c r="N12" s="32">
        <v>0</v>
      </c>
      <c r="O12" s="32">
        <v>0.78624763999999203</v>
      </c>
      <c r="P12" s="32">
        <v>-4.1949206400000065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54.747112000000016</v>
      </c>
      <c r="D13" s="34">
        <v>49.789822999999991</v>
      </c>
      <c r="E13" s="34">
        <v>4.4329650000000003</v>
      </c>
      <c r="F13" s="34">
        <v>0.52432400000002399</v>
      </c>
      <c r="G13" s="54">
        <v>17.388877230000002</v>
      </c>
      <c r="H13" s="34">
        <v>17.388877230000002</v>
      </c>
      <c r="I13" s="34">
        <v>16.383811789999999</v>
      </c>
      <c r="J13" s="34">
        <v>0.71680515999999994</v>
      </c>
      <c r="K13" s="34">
        <v>0.28826028000000281</v>
      </c>
      <c r="L13" s="34"/>
      <c r="M13" s="34">
        <v>-37.35823477000001</v>
      </c>
      <c r="N13" s="34">
        <v>-33.406011209999988</v>
      </c>
      <c r="O13" s="34">
        <v>-3.7161598400000004</v>
      </c>
      <c r="P13" s="34">
        <v>-0.23606372000002107</v>
      </c>
    </row>
    <row r="14" spans="1:19" ht="19.5" customHeight="1" x14ac:dyDescent="0.25">
      <c r="A14" s="9">
        <v>1104</v>
      </c>
      <c r="B14" s="10" t="s">
        <v>456</v>
      </c>
      <c r="C14" s="32">
        <v>62.074516000000017</v>
      </c>
      <c r="D14" s="32">
        <v>22.599333999999995</v>
      </c>
      <c r="E14" s="32">
        <v>39.475181999999997</v>
      </c>
      <c r="F14" s="32">
        <v>0</v>
      </c>
      <c r="G14" s="11">
        <v>14.290214669999999</v>
      </c>
      <c r="H14" s="32">
        <v>14.290214669999999</v>
      </c>
      <c r="I14" s="32">
        <v>4.5908771900000005</v>
      </c>
      <c r="J14" s="32">
        <v>9.6993399999999994</v>
      </c>
      <c r="K14" s="32">
        <v>-2.5200000006719847E-6</v>
      </c>
      <c r="L14" s="16"/>
      <c r="M14" s="32">
        <v>-47.784301330000019</v>
      </c>
      <c r="N14" s="32">
        <v>-18.008456809999995</v>
      </c>
      <c r="O14" s="32">
        <v>-29.775841999999997</v>
      </c>
      <c r="P14" s="32">
        <v>-2.5200000273173373E-6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1.29763172</v>
      </c>
      <c r="H15" s="34">
        <v>-1.29763172</v>
      </c>
      <c r="I15" s="34">
        <v>0</v>
      </c>
      <c r="J15" s="34">
        <v>0</v>
      </c>
      <c r="K15" s="34">
        <v>-1.29763172</v>
      </c>
      <c r="L15" s="14"/>
      <c r="M15" s="34">
        <v>-1.29763172</v>
      </c>
      <c r="N15" s="34">
        <v>0</v>
      </c>
      <c r="O15" s="34">
        <v>0</v>
      </c>
      <c r="P15" s="34">
        <v>-1.29763172</v>
      </c>
    </row>
    <row r="16" spans="1:19" ht="19.5" customHeight="1" x14ac:dyDescent="0.25">
      <c r="A16" s="9">
        <v>1992</v>
      </c>
      <c r="B16" s="10" t="s">
        <v>90</v>
      </c>
      <c r="C16" s="32">
        <v>1.1869540000000001</v>
      </c>
      <c r="D16" s="32">
        <v>1.1869540000000001</v>
      </c>
      <c r="E16" s="32">
        <v>0</v>
      </c>
      <c r="F16" s="32">
        <v>0</v>
      </c>
      <c r="G16" s="11">
        <v>1.1869540000000001</v>
      </c>
      <c r="H16" s="32">
        <v>1.1869540000000001</v>
      </c>
      <c r="I16" s="32">
        <v>1.2473924000000003</v>
      </c>
      <c r="J16" s="32">
        <v>-6.0437280000000003E-2</v>
      </c>
      <c r="K16" s="32">
        <v>-1.120000000222332E-6</v>
      </c>
      <c r="L16" s="16"/>
      <c r="M16" s="32">
        <v>0</v>
      </c>
      <c r="N16" s="32">
        <v>6.0438400000000225E-2</v>
      </c>
      <c r="O16" s="32">
        <v>-6.0437280000000003E-2</v>
      </c>
      <c r="P16" s="32">
        <v>-1.120000000222332E-6</v>
      </c>
    </row>
    <row r="17" spans="1:16" s="15" customFormat="1" ht="19.5" customHeight="1" x14ac:dyDescent="0.25">
      <c r="A17" s="12">
        <v>1340</v>
      </c>
      <c r="B17" s="13" t="s">
        <v>85</v>
      </c>
      <c r="C17" s="34">
        <v>0.31350600000000012</v>
      </c>
      <c r="D17" s="34">
        <v>0</v>
      </c>
      <c r="E17" s="34">
        <v>-14.670450000000001</v>
      </c>
      <c r="F17" s="34">
        <v>14.983956000000001</v>
      </c>
      <c r="G17" s="54">
        <v>0.31331895000000021</v>
      </c>
      <c r="H17" s="34">
        <v>0.31331895000000021</v>
      </c>
      <c r="I17" s="34">
        <v>0</v>
      </c>
      <c r="J17" s="34">
        <v>-14.670636770000003</v>
      </c>
      <c r="K17" s="34">
        <v>14.983955720000004</v>
      </c>
      <c r="L17" s="14"/>
      <c r="M17" s="34">
        <v>-1.870499999999109E-4</v>
      </c>
      <c r="N17" s="34">
        <v>0</v>
      </c>
      <c r="O17" s="34">
        <v>-1.867700000026673E-4</v>
      </c>
      <c r="P17" s="34">
        <v>-2.7999999724359625E-7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0.25708600000000004</v>
      </c>
      <c r="D18" s="32">
        <v>0.25708600000000004</v>
      </c>
      <c r="E18" s="32">
        <v>0</v>
      </c>
      <c r="F18" s="32">
        <v>0</v>
      </c>
      <c r="G18" s="11">
        <v>0.25708599999999998</v>
      </c>
      <c r="H18" s="32">
        <v>0.25708599999999998</v>
      </c>
      <c r="I18" s="32">
        <v>0.40248588999999996</v>
      </c>
      <c r="J18" s="32">
        <v>0</v>
      </c>
      <c r="K18" s="32">
        <v>-0.14539988999999998</v>
      </c>
      <c r="L18" s="16"/>
      <c r="M18" s="32">
        <v>0</v>
      </c>
      <c r="N18" s="32">
        <v>0.14539988999999992</v>
      </c>
      <c r="O18" s="32">
        <v>0</v>
      </c>
      <c r="P18" s="32">
        <v>-0.14539988999999992</v>
      </c>
    </row>
    <row r="19" spans="1:16" s="15" customFormat="1" ht="19.149999999999999" customHeight="1" x14ac:dyDescent="0.25">
      <c r="A19" s="12">
        <v>1102</v>
      </c>
      <c r="B19" s="13" t="s">
        <v>398</v>
      </c>
      <c r="C19" s="129">
        <v>0</v>
      </c>
      <c r="D19" s="129">
        <v>0</v>
      </c>
      <c r="E19" s="129">
        <v>0</v>
      </c>
      <c r="F19" s="129">
        <v>0</v>
      </c>
      <c r="G19" s="130">
        <v>0</v>
      </c>
      <c r="H19" s="129">
        <v>0</v>
      </c>
      <c r="I19" s="129">
        <v>0</v>
      </c>
      <c r="J19" s="129">
        <v>0</v>
      </c>
      <c r="K19" s="129">
        <v>0</v>
      </c>
      <c r="L19" s="19"/>
      <c r="M19" s="129">
        <v>0</v>
      </c>
      <c r="N19" s="129">
        <v>0</v>
      </c>
      <c r="O19" s="129">
        <v>0</v>
      </c>
      <c r="P19" s="129">
        <v>0</v>
      </c>
    </row>
    <row r="20" spans="1:16" s="15" customFormat="1" ht="19.149999999999999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16.61225048</v>
      </c>
      <c r="J21" s="113">
        <v>-3.8034399999999999E-3</v>
      </c>
      <c r="K21" s="113">
        <v>-16.608447040000001</v>
      </c>
      <c r="L21" s="14"/>
      <c r="M21" s="113">
        <v>0</v>
      </c>
      <c r="N21" s="113">
        <v>16.61225048</v>
      </c>
      <c r="O21" s="113">
        <v>-3.8034399999999999E-3</v>
      </c>
      <c r="P21" s="113">
        <v>-16.608447040000001</v>
      </c>
    </row>
    <row r="22" spans="1:16" s="28" customFormat="1" ht="19.5" customHeight="1" x14ac:dyDescent="0.25">
      <c r="A22" s="24"/>
      <c r="B22" s="25" t="s">
        <v>93</v>
      </c>
      <c r="C22" s="26">
        <v>15050.380406</v>
      </c>
      <c r="D22" s="26">
        <v>9667.0861849999983</v>
      </c>
      <c r="E22" s="26">
        <v>1557.2788719999996</v>
      </c>
      <c r="F22" s="26">
        <v>3826.0153490000021</v>
      </c>
      <c r="G22" s="27"/>
      <c r="H22" s="26">
        <v>14819.008097229997</v>
      </c>
      <c r="I22" s="26">
        <v>9484.7023758599971</v>
      </c>
      <c r="J22" s="26">
        <v>1575.7033895199997</v>
      </c>
      <c r="K22" s="27">
        <v>3758.6023318499997</v>
      </c>
      <c r="L22" s="27"/>
      <c r="M22" s="26">
        <v>-231.37230877000258</v>
      </c>
      <c r="N22" s="26">
        <v>-182.38380914000086</v>
      </c>
      <c r="O22" s="26">
        <v>18.424517520000265</v>
      </c>
      <c r="P22" s="26">
        <v>-67.413017150001977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48"/>
      <c r="D26" s="138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25">
      <c r="A27" s="143" t="s">
        <v>394</v>
      </c>
      <c r="B27" s="13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 x14ac:dyDescent="0.25">
      <c r="A28" s="143" t="s">
        <v>395</v>
      </c>
      <c r="B28" s="13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25">
      <c r="A30" s="145"/>
      <c r="B30" s="138"/>
      <c r="C30" s="138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69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6" t="s">
        <v>373</v>
      </c>
      <c r="B4" s="167"/>
      <c r="C4" s="163" t="s">
        <v>369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25">
      <c r="A5" s="55"/>
      <c r="B5" s="57"/>
      <c r="C5" s="165" t="e">
        <f>"Forecast"&amp;" "&amp;"-"&amp;" "&amp;#REF!&amp;" "&amp;"(MTD)"</f>
        <v>#REF!</v>
      </c>
      <c r="D5" s="165"/>
      <c r="E5" s="165"/>
      <c r="F5" s="165"/>
      <c r="G5" s="58"/>
      <c r="H5" s="165" t="e">
        <f>"Actuals"&amp;" "&amp;"-"&amp;" "&amp;#REF!&amp;" "&amp;"(MTD)"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25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25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25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25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25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91" t="s">
        <v>394</v>
      </c>
    </row>
    <row r="33" spans="1:1" x14ac:dyDescent="0.25">
      <c r="A33" s="91" t="s">
        <v>395</v>
      </c>
    </row>
    <row r="34" spans="1:1" x14ac:dyDescent="0.25">
      <c r="A34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6" t="s">
        <v>373</v>
      </c>
      <c r="B4" s="167"/>
      <c r="C4" s="163" t="s">
        <v>389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25">
      <c r="A5" s="55"/>
      <c r="B5" s="57"/>
      <c r="C5" s="165" t="e">
        <f>"Forecast"&amp;" "&amp;"-"&amp;" "&amp;#REF!&amp;" "&amp;"(YTD)"</f>
        <v>#REF!</v>
      </c>
      <c r="D5" s="165"/>
      <c r="E5" s="165"/>
      <c r="F5" s="165"/>
      <c r="G5" s="58"/>
      <c r="H5" s="165" t="e">
        <f>"Actuals"&amp;" "&amp;"-"&amp;" "&amp;#REF!&amp;" "&amp;"(YTD)"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 t="s">
        <v>387</v>
      </c>
      <c r="H6" s="90" t="s">
        <v>70</v>
      </c>
      <c r="I6" s="90" t="s">
        <v>71</v>
      </c>
      <c r="J6" s="90" t="s">
        <v>72</v>
      </c>
      <c r="K6" s="90" t="s">
        <v>73</v>
      </c>
      <c r="L6" s="58" t="s">
        <v>387</v>
      </c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25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25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25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25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25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25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25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91" t="s">
        <v>394</v>
      </c>
    </row>
    <row r="33" spans="1:1" x14ac:dyDescent="0.25">
      <c r="A33" s="91" t="s">
        <v>395</v>
      </c>
    </row>
    <row r="34" spans="1:1" x14ac:dyDescent="0.25">
      <c r="A34" s="91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view="pageBreakPreview" zoomScale="80" zoomScaleNormal="85" zoomScaleSheetLayoutView="80" workbookViewId="0">
      <selection sqref="A1:B1"/>
    </sheetView>
  </sheetViews>
  <sheetFormatPr defaultRowHeight="15" x14ac:dyDescent="0.25"/>
  <cols>
    <col min="1" max="1" width="8.85546875" style="31" customWidth="1"/>
    <col min="2" max="2" width="39.140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420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25">
      <c r="A2" s="55"/>
      <c r="B2" s="57"/>
      <c r="C2" s="165" t="s">
        <v>460</v>
      </c>
      <c r="D2" s="165"/>
      <c r="E2" s="165"/>
      <c r="F2" s="165"/>
      <c r="G2" s="58"/>
      <c r="H2" s="165" t="s">
        <v>461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10.26477259</v>
      </c>
      <c r="D4" s="11">
        <v>10.264788800000003</v>
      </c>
      <c r="E4" s="11">
        <v>0</v>
      </c>
      <c r="F4" s="11">
        <v>-1.6210000003624714E-5</v>
      </c>
      <c r="G4" s="11">
        <v>12.35189179</v>
      </c>
      <c r="H4" s="11">
        <v>12.35189179</v>
      </c>
      <c r="I4" s="11">
        <v>12.351909970000003</v>
      </c>
      <c r="J4" s="11">
        <v>0</v>
      </c>
      <c r="K4" s="11">
        <v>-1.8180000003198415E-5</v>
      </c>
      <c r="L4" s="16"/>
      <c r="M4" s="11">
        <v>2.0871192000000001</v>
      </c>
      <c r="N4" s="11">
        <v>2.0871211699999996</v>
      </c>
      <c r="O4" s="11">
        <v>0</v>
      </c>
      <c r="P4" s="11">
        <v>-1.9699999995737016E-6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0.63865000000000005</v>
      </c>
      <c r="D5" s="34">
        <v>0.63865000000000005</v>
      </c>
      <c r="E5" s="34">
        <v>0</v>
      </c>
      <c r="F5" s="34">
        <v>0</v>
      </c>
      <c r="G5" s="54">
        <v>0.71726882000000003</v>
      </c>
      <c r="H5" s="34">
        <v>0.71726882000000003</v>
      </c>
      <c r="I5" s="34">
        <v>0.71726900000000005</v>
      </c>
      <c r="J5" s="34">
        <v>0</v>
      </c>
      <c r="K5" s="34">
        <v>-1.8000000001627825E-7</v>
      </c>
      <c r="L5" s="14"/>
      <c r="M5" s="34">
        <v>7.8618819999999978E-2</v>
      </c>
      <c r="N5" s="34">
        <v>7.8618999999999994E-2</v>
      </c>
      <c r="O5" s="34">
        <v>0</v>
      </c>
      <c r="P5" s="34">
        <v>-1.8000000001627825E-7</v>
      </c>
    </row>
    <row r="6" spans="1:19" ht="19.5" customHeight="1" x14ac:dyDescent="0.25">
      <c r="A6" s="9">
        <v>1330</v>
      </c>
      <c r="B6" s="10" t="s">
        <v>403</v>
      </c>
      <c r="C6" s="32">
        <v>-3.8554350000000001E-2</v>
      </c>
      <c r="D6" s="32">
        <v>-3.7685090000000011E-2</v>
      </c>
      <c r="E6" s="32">
        <v>0</v>
      </c>
      <c r="F6" s="32">
        <v>-8.6925999999998976E-4</v>
      </c>
      <c r="G6" s="11">
        <v>0.21129096999999997</v>
      </c>
      <c r="H6" s="32">
        <v>-0.21129096999999997</v>
      </c>
      <c r="I6" s="32">
        <v>-0.21043400000000001</v>
      </c>
      <c r="J6" s="32">
        <v>0</v>
      </c>
      <c r="K6" s="32">
        <v>-8.5696999999995693E-4</v>
      </c>
      <c r="L6" s="16"/>
      <c r="M6" s="32">
        <v>-0.17273661999999995</v>
      </c>
      <c r="N6" s="32">
        <v>-0.17274891000000001</v>
      </c>
      <c r="O6" s="32">
        <v>0</v>
      </c>
      <c r="P6" s="32">
        <v>1.2290000000053647E-5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0.15277941</v>
      </c>
      <c r="D7" s="34">
        <v>0.15277941</v>
      </c>
      <c r="E7" s="34">
        <v>0</v>
      </c>
      <c r="F7" s="34">
        <v>0</v>
      </c>
      <c r="G7" s="54">
        <v>0.19364684999999998</v>
      </c>
      <c r="H7" s="34">
        <v>0.19364684999999998</v>
      </c>
      <c r="I7" s="34">
        <v>0.19364684999999998</v>
      </c>
      <c r="J7" s="34">
        <v>0</v>
      </c>
      <c r="K7" s="34">
        <v>0</v>
      </c>
      <c r="L7" s="14"/>
      <c r="M7" s="34">
        <v>4.0867439999999977E-2</v>
      </c>
      <c r="N7" s="34">
        <v>4.0867439999999977E-2</v>
      </c>
      <c r="O7" s="34">
        <v>0</v>
      </c>
      <c r="P7" s="34">
        <v>0</v>
      </c>
    </row>
    <row r="8" spans="1:19" ht="19.5" customHeight="1" x14ac:dyDescent="0.25">
      <c r="A8" s="9">
        <v>1320</v>
      </c>
      <c r="B8" s="10" t="s">
        <v>412</v>
      </c>
      <c r="C8" s="32">
        <v>1.0990004199999999</v>
      </c>
      <c r="D8" s="32">
        <v>1.09577791</v>
      </c>
      <c r="E8" s="32">
        <v>3.2284899999999997E-3</v>
      </c>
      <c r="F8" s="32">
        <v>-5.9800000001544382E-6</v>
      </c>
      <c r="G8" s="11">
        <v>9.9674099999999974E-2</v>
      </c>
      <c r="H8" s="32">
        <v>9.9674099999999974E-2</v>
      </c>
      <c r="I8" s="32">
        <v>9.9494489999999991E-2</v>
      </c>
      <c r="J8" s="32">
        <v>1.7741999999999999E-4</v>
      </c>
      <c r="K8" s="32">
        <v>2.1899999999828469E-6</v>
      </c>
      <c r="L8" s="16"/>
      <c r="M8" s="32">
        <v>-0.99932631999999988</v>
      </c>
      <c r="N8" s="32">
        <v>-0.99628342000000003</v>
      </c>
      <c r="O8" s="32">
        <v>-3.0510699999999995E-3</v>
      </c>
      <c r="P8" s="32">
        <v>8.1700000001509732E-6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3.6172999999999999E-4</v>
      </c>
      <c r="D9" s="34">
        <v>3.6172999999999999E-4</v>
      </c>
      <c r="E9" s="34">
        <v>0</v>
      </c>
      <c r="F9" s="34">
        <v>0</v>
      </c>
      <c r="G9" s="54">
        <v>7.4956369999999994E-2</v>
      </c>
      <c r="H9" s="34">
        <v>-7.4956369999999994E-2</v>
      </c>
      <c r="I9" s="34">
        <v>-7.4956369999999994E-2</v>
      </c>
      <c r="J9" s="34">
        <v>0</v>
      </c>
      <c r="K9" s="34">
        <v>0</v>
      </c>
      <c r="L9" s="14"/>
      <c r="M9" s="34">
        <v>-7.5318099999999999E-2</v>
      </c>
      <c r="N9" s="34">
        <v>-7.5318099999999999E-2</v>
      </c>
      <c r="O9" s="34">
        <v>0</v>
      </c>
      <c r="P9" s="34">
        <v>0</v>
      </c>
    </row>
    <row r="10" spans="1:19" ht="19.5" customHeight="1" x14ac:dyDescent="0.25">
      <c r="A10" s="9">
        <v>1340</v>
      </c>
      <c r="B10" s="10" t="s">
        <v>85</v>
      </c>
      <c r="C10" s="32">
        <v>1.2287999999999988E-4</v>
      </c>
      <c r="D10" s="32">
        <v>0</v>
      </c>
      <c r="E10" s="32">
        <v>0</v>
      </c>
      <c r="F10" s="32">
        <v>1.2287999999999988E-4</v>
      </c>
      <c r="G10" s="11">
        <v>5.1348140000000007E-2</v>
      </c>
      <c r="H10" s="32">
        <v>-5.1348140000000007E-2</v>
      </c>
      <c r="I10" s="32">
        <v>0</v>
      </c>
      <c r="J10" s="32">
        <v>-0.34491612999999999</v>
      </c>
      <c r="K10" s="32">
        <v>0.29356799</v>
      </c>
      <c r="L10" s="16"/>
      <c r="M10" s="32">
        <v>-5.1471020000000006E-2</v>
      </c>
      <c r="N10" s="32">
        <v>0</v>
      </c>
      <c r="O10" s="32">
        <v>-0.34491612999999999</v>
      </c>
      <c r="P10" s="32">
        <v>0.29344510999999995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1.1722330000000003E-2</v>
      </c>
      <c r="D11" s="34">
        <v>1.172233E-2</v>
      </c>
      <c r="E11" s="34">
        <v>0</v>
      </c>
      <c r="F11" s="34">
        <v>3.4694469519536142E-18</v>
      </c>
      <c r="G11" s="54">
        <v>5.933159999999999E-3</v>
      </c>
      <c r="H11" s="34">
        <v>5.933159999999999E-3</v>
      </c>
      <c r="I11" s="34">
        <v>5.9331599999999998E-3</v>
      </c>
      <c r="J11" s="34">
        <v>0</v>
      </c>
      <c r="K11" s="34">
        <v>-8.6736173798840355E-19</v>
      </c>
      <c r="L11" s="54"/>
      <c r="M11" s="34">
        <v>-5.7891700000000041E-3</v>
      </c>
      <c r="N11" s="34">
        <v>-5.7891699999999997E-3</v>
      </c>
      <c r="O11" s="34">
        <v>0</v>
      </c>
      <c r="P11" s="34">
        <v>-4.3368086899420177E-18</v>
      </c>
    </row>
    <row r="12" spans="1:19" s="15" customFormat="1" ht="19.5" customHeight="1" x14ac:dyDescent="0.25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1992</v>
      </c>
      <c r="B14" s="10" t="s">
        <v>90</v>
      </c>
      <c r="C14" s="124">
        <v>0</v>
      </c>
      <c r="D14" s="124">
        <v>0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0</v>
      </c>
      <c r="N14" s="124">
        <v>0</v>
      </c>
      <c r="O14" s="124">
        <v>0</v>
      </c>
      <c r="P14" s="124">
        <v>0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0</v>
      </c>
      <c r="D15" s="125">
        <v>0</v>
      </c>
      <c r="E15" s="125">
        <v>5.2399999999999998E-6</v>
      </c>
      <c r="F15" s="125">
        <v>-5.2399999999999998E-6</v>
      </c>
      <c r="G15" s="54">
        <v>0</v>
      </c>
      <c r="H15" s="125">
        <v>0</v>
      </c>
      <c r="I15" s="125">
        <v>0</v>
      </c>
      <c r="J15" s="125">
        <v>3.0135599999999998E-3</v>
      </c>
      <c r="K15" s="125">
        <v>-3.0135599999999998E-3</v>
      </c>
      <c r="L15" s="126"/>
      <c r="M15" s="125">
        <v>0</v>
      </c>
      <c r="N15" s="125">
        <v>0</v>
      </c>
      <c r="O15" s="125">
        <v>3.0083199999999997E-3</v>
      </c>
      <c r="P15" s="125">
        <v>-3.0083199999999997E-3</v>
      </c>
      <c r="Q15" s="71"/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-4.8657930000000002E-2</v>
      </c>
      <c r="E16" s="127">
        <v>0</v>
      </c>
      <c r="F16" s="127">
        <v>4.8657930000000002E-2</v>
      </c>
      <c r="G16" s="11">
        <v>0</v>
      </c>
      <c r="H16" s="127">
        <v>0</v>
      </c>
      <c r="I16" s="127">
        <v>0.33077470000000003</v>
      </c>
      <c r="J16" s="127">
        <v>0</v>
      </c>
      <c r="K16" s="127">
        <v>-0.33077470000000003</v>
      </c>
      <c r="L16" s="128"/>
      <c r="M16" s="127">
        <v>0</v>
      </c>
      <c r="N16" s="127">
        <v>0.37943263000000005</v>
      </c>
      <c r="O16" s="127">
        <v>0</v>
      </c>
      <c r="P16" s="127">
        <v>-0.37943263000000005</v>
      </c>
      <c r="Q16" s="71"/>
    </row>
    <row r="17" spans="1:16" s="28" customFormat="1" ht="19.5" customHeight="1" x14ac:dyDescent="0.25">
      <c r="A17" s="24"/>
      <c r="B17" s="25" t="s">
        <v>93</v>
      </c>
      <c r="C17" s="26">
        <v>12.128855009999999</v>
      </c>
      <c r="D17" s="26">
        <v>12.077737160000005</v>
      </c>
      <c r="E17" s="26">
        <v>3.2337299999999998E-3</v>
      </c>
      <c r="F17" s="26">
        <v>4.7884119999993584E-2</v>
      </c>
      <c r="G17" s="27"/>
      <c r="H17" s="26">
        <v>13.030819239999998</v>
      </c>
      <c r="I17" s="26">
        <v>13.413637800000002</v>
      </c>
      <c r="J17" s="26">
        <v>-0.34172514999999998</v>
      </c>
      <c r="K17" s="27">
        <v>-4.1093410000004049E-2</v>
      </c>
      <c r="L17" s="27"/>
      <c r="M17" s="26">
        <v>0.90196423000000037</v>
      </c>
      <c r="N17" s="26">
        <v>1.3359006399999995</v>
      </c>
      <c r="O17" s="26">
        <v>-0.34495887999999997</v>
      </c>
      <c r="P17" s="26">
        <v>-8.8977529999999194E-2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4"/>
      <c r="B20" s="5"/>
      <c r="C20" s="111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457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tabSelected="1" zoomScale="85" zoomScaleNormal="85" zoomScaleSheetLayoutView="8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25">
      <c r="A2" s="55"/>
      <c r="B2" s="57"/>
      <c r="C2" s="165" t="s">
        <v>463</v>
      </c>
      <c r="D2" s="165"/>
      <c r="E2" s="165"/>
      <c r="F2" s="165"/>
      <c r="G2" s="58"/>
      <c r="H2" s="165" t="s">
        <v>464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191.47004614000005</v>
      </c>
      <c r="D4" s="11">
        <v>191.38221782000005</v>
      </c>
      <c r="E4" s="11">
        <v>0</v>
      </c>
      <c r="F4" s="11">
        <v>8.7828319999999849E-2</v>
      </c>
      <c r="G4" s="11">
        <v>215.68235439999998</v>
      </c>
      <c r="H4" s="11">
        <v>215.68235439999998</v>
      </c>
      <c r="I4" s="11">
        <v>215.67545704</v>
      </c>
      <c r="J4" s="11">
        <v>0</v>
      </c>
      <c r="K4" s="11">
        <v>6.8973599999822E-3</v>
      </c>
      <c r="L4" s="16"/>
      <c r="M4" s="11">
        <v>24.212308259999929</v>
      </c>
      <c r="N4" s="11">
        <v>24.293239219999947</v>
      </c>
      <c r="O4" s="11">
        <v>0</v>
      </c>
      <c r="P4" s="11">
        <v>-8.0930960000017649E-2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7.4058933100000006</v>
      </c>
      <c r="D5" s="34">
        <v>7.4026654000000001</v>
      </c>
      <c r="E5" s="34">
        <v>0</v>
      </c>
      <c r="F5" s="34">
        <v>3.2279100000005556E-3</v>
      </c>
      <c r="G5" s="54">
        <v>8.1873725799999999</v>
      </c>
      <c r="H5" s="34">
        <v>8.1873725799999999</v>
      </c>
      <c r="I5" s="34">
        <v>8.1873729999999991</v>
      </c>
      <c r="J5" s="34">
        <v>0</v>
      </c>
      <c r="K5" s="34">
        <v>-4.1999999922381903E-7</v>
      </c>
      <c r="L5" s="14"/>
      <c r="M5" s="34">
        <v>0.78147926999999928</v>
      </c>
      <c r="N5" s="34">
        <v>0.78470759999999906</v>
      </c>
      <c r="O5" s="34">
        <v>0</v>
      </c>
      <c r="P5" s="34">
        <v>-3.2283299999997794E-3</v>
      </c>
    </row>
    <row r="6" spans="1:19" ht="19.5" customHeight="1" x14ac:dyDescent="0.25">
      <c r="A6" s="9">
        <v>1102</v>
      </c>
      <c r="B6" s="10" t="s">
        <v>398</v>
      </c>
      <c r="C6" s="32">
        <v>1.8039393899999998</v>
      </c>
      <c r="D6" s="32">
        <v>1.8033124</v>
      </c>
      <c r="E6" s="32">
        <v>0</v>
      </c>
      <c r="F6" s="32">
        <v>6.269899999997719E-4</v>
      </c>
      <c r="G6" s="11">
        <v>2.0520891800000003</v>
      </c>
      <c r="H6" s="32">
        <v>2.0520891800000003</v>
      </c>
      <c r="I6" s="32">
        <v>2.0520891799999998</v>
      </c>
      <c r="J6" s="32">
        <v>0</v>
      </c>
      <c r="K6" s="32">
        <v>4.4408920985006262E-16</v>
      </c>
      <c r="L6" s="16"/>
      <c r="M6" s="32">
        <v>0.24814979000000048</v>
      </c>
      <c r="N6" s="32">
        <v>0.24877677999999981</v>
      </c>
      <c r="O6" s="32">
        <v>0</v>
      </c>
      <c r="P6" s="32">
        <v>-6.2698999999932781E-4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-0.30103546000000009</v>
      </c>
      <c r="D7" s="34">
        <v>-0.28918128999999998</v>
      </c>
      <c r="E7" s="34">
        <v>0</v>
      </c>
      <c r="F7" s="34">
        <v>-1.1854170000000108E-2</v>
      </c>
      <c r="G7" s="54">
        <v>1.2254327799999996</v>
      </c>
      <c r="H7" s="34">
        <v>-1.2254327799999996</v>
      </c>
      <c r="I7" s="34">
        <v>-1.23767121</v>
      </c>
      <c r="J7" s="34">
        <v>0</v>
      </c>
      <c r="K7" s="34">
        <v>1.2238430000000466E-2</v>
      </c>
      <c r="L7" s="14"/>
      <c r="M7" s="34">
        <v>-0.92439731999999952</v>
      </c>
      <c r="N7" s="34">
        <v>-0.9484899200000001</v>
      </c>
      <c r="O7" s="34">
        <v>0</v>
      </c>
      <c r="P7" s="34">
        <v>2.4092600000000575E-2</v>
      </c>
    </row>
    <row r="8" spans="1:19" ht="19.5" customHeight="1" x14ac:dyDescent="0.25">
      <c r="A8" s="9">
        <v>1320</v>
      </c>
      <c r="B8" s="10" t="s">
        <v>412</v>
      </c>
      <c r="C8" s="32">
        <v>-1.5126512200000002</v>
      </c>
      <c r="D8" s="32">
        <v>-1.5154766399999999</v>
      </c>
      <c r="E8" s="32">
        <v>5.2390900000000001E-3</v>
      </c>
      <c r="F8" s="32">
        <v>-2.4136700000002547E-3</v>
      </c>
      <c r="G8" s="11">
        <v>1.0057183700000003</v>
      </c>
      <c r="H8" s="32">
        <v>1.0057183700000003</v>
      </c>
      <c r="I8" s="32">
        <v>0.92077156000000004</v>
      </c>
      <c r="J8" s="32">
        <v>3.3071300000000001E-3</v>
      </c>
      <c r="K8" s="32">
        <v>8.1639680000000256E-2</v>
      </c>
      <c r="L8" s="16"/>
      <c r="M8" s="32">
        <v>2.5183695900000007</v>
      </c>
      <c r="N8" s="32">
        <v>2.4362482000000001</v>
      </c>
      <c r="O8" s="32">
        <v>-1.9319599999999999E-3</v>
      </c>
      <c r="P8" s="32">
        <v>8.4053350000000623E-2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-0.21921295000000002</v>
      </c>
      <c r="D9" s="34">
        <v>-0.21907799</v>
      </c>
      <c r="E9" s="34">
        <v>0</v>
      </c>
      <c r="F9" s="34">
        <v>-1.3496000000001729E-4</v>
      </c>
      <c r="G9" s="54">
        <v>0.40014698999999998</v>
      </c>
      <c r="H9" s="34">
        <v>-0.40014698999999998</v>
      </c>
      <c r="I9" s="34">
        <v>-0.40014698999999998</v>
      </c>
      <c r="J9" s="34">
        <v>0</v>
      </c>
      <c r="K9" s="34">
        <v>0</v>
      </c>
      <c r="L9" s="14"/>
      <c r="M9" s="34">
        <v>-0.18093403999999996</v>
      </c>
      <c r="N9" s="34">
        <v>-0.18106899999999998</v>
      </c>
      <c r="O9" s="34">
        <v>0</v>
      </c>
      <c r="P9" s="34">
        <v>1.3496000000001729E-4</v>
      </c>
    </row>
    <row r="10" spans="1:19" ht="19.5" customHeight="1" x14ac:dyDescent="0.25">
      <c r="A10" s="9">
        <v>1101</v>
      </c>
      <c r="B10" s="10" t="s">
        <v>410</v>
      </c>
      <c r="C10" s="32">
        <v>0.13049317999999999</v>
      </c>
      <c r="D10" s="32">
        <v>0.13043082</v>
      </c>
      <c r="E10" s="32">
        <v>0</v>
      </c>
      <c r="F10" s="32">
        <v>6.235999999998354E-5</v>
      </c>
      <c r="G10" s="11">
        <v>9.9022620000000006E-2</v>
      </c>
      <c r="H10" s="32">
        <v>9.9022620000000006E-2</v>
      </c>
      <c r="I10" s="32">
        <v>9.9022620000000006E-2</v>
      </c>
      <c r="J10" s="32">
        <v>0</v>
      </c>
      <c r="K10" s="32">
        <v>0</v>
      </c>
      <c r="L10" s="16"/>
      <c r="M10" s="32">
        <v>-3.1470559999999981E-2</v>
      </c>
      <c r="N10" s="32">
        <v>-3.1408199999999997E-2</v>
      </c>
      <c r="O10" s="32">
        <v>0</v>
      </c>
      <c r="P10" s="32">
        <v>-6.235999999998354E-5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-5.0255259999999892E-2</v>
      </c>
      <c r="D11" s="34">
        <v>-0.83843025000000015</v>
      </c>
      <c r="E11" s="34">
        <v>0.70503073999999999</v>
      </c>
      <c r="F11" s="34">
        <v>8.3144250000000253E-2</v>
      </c>
      <c r="G11" s="54">
        <v>9.0751250000000006E-2</v>
      </c>
      <c r="H11" s="34">
        <v>9.0751250000000006E-2</v>
      </c>
      <c r="I11" s="34">
        <v>-2.5545579999999998E-2</v>
      </c>
      <c r="J11" s="34">
        <v>1.9090000000000001E-4</v>
      </c>
      <c r="K11" s="34">
        <v>0.11610593000000001</v>
      </c>
      <c r="L11" s="54"/>
      <c r="M11" s="34">
        <v>0.14100650999999989</v>
      </c>
      <c r="N11" s="34">
        <v>0.8128846700000002</v>
      </c>
      <c r="O11" s="34">
        <v>-0.70483984</v>
      </c>
      <c r="P11" s="34">
        <v>3.296167999999966E-2</v>
      </c>
    </row>
    <row r="12" spans="1:19" s="15" customFormat="1" ht="19.5" customHeight="1" x14ac:dyDescent="0.25">
      <c r="A12" s="9">
        <v>1340</v>
      </c>
      <c r="B12" s="10" t="s">
        <v>85</v>
      </c>
      <c r="C12" s="32">
        <v>-9.4459169999999981E-2</v>
      </c>
      <c r="D12" s="32">
        <v>0</v>
      </c>
      <c r="E12" s="32">
        <v>0</v>
      </c>
      <c r="F12" s="32">
        <v>-9.4459169999999981E-2</v>
      </c>
      <c r="G12" s="11">
        <v>7.9333909999999994E-2</v>
      </c>
      <c r="H12" s="32">
        <v>-7.9333909999999994E-2</v>
      </c>
      <c r="I12" s="32">
        <v>0</v>
      </c>
      <c r="J12" s="32">
        <v>-0.51027809000000002</v>
      </c>
      <c r="K12" s="32">
        <v>0.43094418000000001</v>
      </c>
      <c r="L12" s="16"/>
      <c r="M12" s="32">
        <v>1.5125259999999988E-2</v>
      </c>
      <c r="N12" s="32">
        <v>0</v>
      </c>
      <c r="O12" s="32">
        <v>-0.51027809000000002</v>
      </c>
      <c r="P12" s="32">
        <v>0.52540335000000005</v>
      </c>
    </row>
    <row r="13" spans="1:19" s="15" customFormat="1" ht="19.5" customHeight="1" x14ac:dyDescent="0.25">
      <c r="A13" s="12">
        <v>1992</v>
      </c>
      <c r="B13" s="13" t="s">
        <v>90</v>
      </c>
      <c r="C13" s="34">
        <v>0</v>
      </c>
      <c r="D13" s="34">
        <v>-2.0570330000000001E-2</v>
      </c>
      <c r="E13" s="34">
        <v>0</v>
      </c>
      <c r="F13" s="34">
        <v>2.0570330000000001E-2</v>
      </c>
      <c r="G13" s="54">
        <v>3.5637000000000002E-2</v>
      </c>
      <c r="H13" s="34">
        <v>3.5637000000000002E-2</v>
      </c>
      <c r="I13" s="34">
        <v>3.5637089999999996E-2</v>
      </c>
      <c r="J13" s="34">
        <v>0</v>
      </c>
      <c r="K13" s="34">
        <v>-8.9999999994261337E-8</v>
      </c>
      <c r="L13" s="14"/>
      <c r="M13" s="34">
        <v>3.5637000000000002E-2</v>
      </c>
      <c r="N13" s="34">
        <v>5.6207419999999994E-2</v>
      </c>
      <c r="O13" s="34">
        <v>0</v>
      </c>
      <c r="P13" s="34">
        <v>-2.0570419999999992E-2</v>
      </c>
    </row>
    <row r="14" spans="1:19" s="15" customFormat="1" ht="19.5" customHeight="1" x14ac:dyDescent="0.25">
      <c r="A14" s="9">
        <v>1350</v>
      </c>
      <c r="B14" s="10" t="s">
        <v>406</v>
      </c>
      <c r="C14" s="124">
        <v>-1.5666050000000001E-2</v>
      </c>
      <c r="D14" s="124">
        <v>0</v>
      </c>
      <c r="E14" s="124">
        <v>0</v>
      </c>
      <c r="F14" s="124">
        <v>-1.5666050000000001E-2</v>
      </c>
      <c r="G14" s="11">
        <v>4.31388E-3</v>
      </c>
      <c r="H14" s="124">
        <v>-4.31388E-3</v>
      </c>
      <c r="I14" s="124">
        <v>0</v>
      </c>
      <c r="J14" s="124">
        <v>0</v>
      </c>
      <c r="K14" s="124">
        <v>-4.31388E-3</v>
      </c>
      <c r="L14" s="53"/>
      <c r="M14" s="124">
        <v>1.1352170000000002E-2</v>
      </c>
      <c r="N14" s="124">
        <v>0</v>
      </c>
      <c r="O14" s="124">
        <v>0</v>
      </c>
      <c r="P14" s="124">
        <v>1.1352170000000002E-2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0</v>
      </c>
      <c r="D15" s="125">
        <v>0</v>
      </c>
      <c r="E15" s="125">
        <v>-2.2185999999999998E-3</v>
      </c>
      <c r="F15" s="125">
        <v>2.2185999999999998E-3</v>
      </c>
      <c r="G15" s="54">
        <v>0</v>
      </c>
      <c r="H15" s="125">
        <v>0</v>
      </c>
      <c r="I15" s="125">
        <v>0</v>
      </c>
      <c r="J15" s="125">
        <v>0.20829063</v>
      </c>
      <c r="K15" s="125">
        <v>-0.20829063</v>
      </c>
      <c r="L15" s="126"/>
      <c r="M15" s="125">
        <v>0</v>
      </c>
      <c r="N15" s="125">
        <v>0</v>
      </c>
      <c r="O15" s="125">
        <v>0.21050922999999999</v>
      </c>
      <c r="P15" s="125">
        <v>-0.21050922999999999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-3.5637089999999996E-2</v>
      </c>
      <c r="E16" s="127">
        <v>0</v>
      </c>
      <c r="F16" s="127">
        <v>3.5637089999999996E-2</v>
      </c>
      <c r="G16" s="11">
        <v>0</v>
      </c>
      <c r="H16" s="127">
        <v>0</v>
      </c>
      <c r="I16" s="127">
        <v>0.5847329</v>
      </c>
      <c r="J16" s="127">
        <v>0</v>
      </c>
      <c r="K16" s="127">
        <v>-0.5847329</v>
      </c>
      <c r="L16" s="128"/>
      <c r="M16" s="127">
        <v>0</v>
      </c>
      <c r="N16" s="127">
        <v>0.62036999000000004</v>
      </c>
      <c r="O16" s="127">
        <v>0</v>
      </c>
      <c r="P16" s="127">
        <v>-0.62036999000000004</v>
      </c>
    </row>
    <row r="17" spans="1:16" s="28" customFormat="1" ht="19.5" customHeight="1" x14ac:dyDescent="0.25">
      <c r="A17" s="24"/>
      <c r="B17" s="25" t="s">
        <v>93</v>
      </c>
      <c r="C17" s="26">
        <v>198.61709191000006</v>
      </c>
      <c r="D17" s="26">
        <v>197.80025285000008</v>
      </c>
      <c r="E17" s="26">
        <v>0.70805123000000003</v>
      </c>
      <c r="F17" s="26">
        <v>0.10878782999997816</v>
      </c>
      <c r="G17" s="27"/>
      <c r="H17" s="26">
        <v>225.44371783999998</v>
      </c>
      <c r="I17" s="26">
        <v>225.89171961</v>
      </c>
      <c r="J17" s="26">
        <v>-0.29848942999999994</v>
      </c>
      <c r="K17" s="27">
        <v>-0.14951234000001901</v>
      </c>
      <c r="L17" s="27"/>
      <c r="M17" s="26">
        <v>26.826625929999931</v>
      </c>
      <c r="N17" s="26">
        <v>28.091466759999943</v>
      </c>
      <c r="O17" s="26">
        <v>-1.00654066</v>
      </c>
      <c r="P17" s="26">
        <v>-0.25830017000001138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457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zoomScale="85" zoomScaleNormal="85" zoomScaleSheetLayoutView="8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421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25">
      <c r="A2" s="55"/>
      <c r="B2" s="57"/>
      <c r="C2" s="165" t="s">
        <v>465</v>
      </c>
      <c r="D2" s="165"/>
      <c r="E2" s="165"/>
      <c r="F2" s="165"/>
      <c r="G2" s="58"/>
      <c r="H2" s="165" t="s">
        <v>461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11.569768833548196</v>
      </c>
      <c r="D4" s="11">
        <v>11.568674319854345</v>
      </c>
      <c r="E4" s="11">
        <v>0</v>
      </c>
      <c r="F4" s="11">
        <v>1.0945136938502742E-3</v>
      </c>
      <c r="G4" s="11">
        <v>12.35189179</v>
      </c>
      <c r="H4" s="11">
        <v>12.35189179</v>
      </c>
      <c r="I4" s="11">
        <v>12.351909970000003</v>
      </c>
      <c r="J4" s="11">
        <v>0</v>
      </c>
      <c r="K4" s="11">
        <v>-1.8180000003198415E-5</v>
      </c>
      <c r="L4" s="16"/>
      <c r="M4" s="11">
        <v>0.78212295645180419</v>
      </c>
      <c r="N4" s="11">
        <v>0.78323565014565766</v>
      </c>
      <c r="O4" s="11">
        <v>0</v>
      </c>
      <c r="P4" s="11">
        <v>-1.1126936938534726E-3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0.6919026368965312</v>
      </c>
      <c r="D5" s="34">
        <v>0.69190212984557431</v>
      </c>
      <c r="E5" s="34">
        <v>0</v>
      </c>
      <c r="F5" s="34">
        <v>5.0705095688829971E-7</v>
      </c>
      <c r="G5" s="54">
        <v>0.71726882000000003</v>
      </c>
      <c r="H5" s="34">
        <v>0.71726882000000003</v>
      </c>
      <c r="I5" s="34">
        <v>0.71726900000000005</v>
      </c>
      <c r="J5" s="34">
        <v>0</v>
      </c>
      <c r="K5" s="34">
        <v>-1.8000000001627825E-7</v>
      </c>
      <c r="L5" s="14"/>
      <c r="M5" s="34">
        <v>2.5366183103468831E-2</v>
      </c>
      <c r="N5" s="34">
        <v>2.5366870154425736E-2</v>
      </c>
      <c r="O5" s="34">
        <v>0</v>
      </c>
      <c r="P5" s="34">
        <v>-6.8705095690457796E-7</v>
      </c>
    </row>
    <row r="6" spans="1:19" ht="19.5" customHeight="1" x14ac:dyDescent="0.25">
      <c r="A6" s="9">
        <v>1330</v>
      </c>
      <c r="B6" s="10" t="s">
        <v>403</v>
      </c>
      <c r="C6" s="32">
        <v>-0.10211841666666666</v>
      </c>
      <c r="D6" s="32">
        <v>-0.10313833333333332</v>
      </c>
      <c r="E6" s="32">
        <v>0</v>
      </c>
      <c r="F6" s="32">
        <v>1.019916666666662E-3</v>
      </c>
      <c r="G6" s="11">
        <v>0.21129096999999997</v>
      </c>
      <c r="H6" s="32">
        <v>-0.21129096999999997</v>
      </c>
      <c r="I6" s="32">
        <v>-0.21043400000000001</v>
      </c>
      <c r="J6" s="32">
        <v>0</v>
      </c>
      <c r="K6" s="32">
        <v>-8.5696999999995693E-4</v>
      </c>
      <c r="L6" s="16"/>
      <c r="M6" s="32">
        <v>-0.10917255333333331</v>
      </c>
      <c r="N6" s="32">
        <v>-0.10729566666666669</v>
      </c>
      <c r="O6" s="32">
        <v>0</v>
      </c>
      <c r="P6" s="32">
        <v>-1.876886666666619E-3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0.18614941666666668</v>
      </c>
      <c r="D7" s="34">
        <v>0.18516241666666666</v>
      </c>
      <c r="E7" s="34">
        <v>0</v>
      </c>
      <c r="F7" s="34">
        <v>9.8700000000001564E-4</v>
      </c>
      <c r="G7" s="54">
        <v>0.19364684999999998</v>
      </c>
      <c r="H7" s="34">
        <v>0.19364684999999998</v>
      </c>
      <c r="I7" s="34">
        <v>0.19364684999999998</v>
      </c>
      <c r="J7" s="34">
        <v>0</v>
      </c>
      <c r="K7" s="34">
        <v>0</v>
      </c>
      <c r="L7" s="14"/>
      <c r="M7" s="34">
        <v>7.4974333333333032E-3</v>
      </c>
      <c r="N7" s="34">
        <v>8.4844333333333188E-3</v>
      </c>
      <c r="O7" s="34">
        <v>0</v>
      </c>
      <c r="P7" s="34">
        <v>-9.8700000000001564E-4</v>
      </c>
    </row>
    <row r="8" spans="1:19" ht="19.5" customHeight="1" x14ac:dyDescent="0.25">
      <c r="A8" s="9">
        <v>1320</v>
      </c>
      <c r="B8" s="10" t="s">
        <v>412</v>
      </c>
      <c r="C8" s="32">
        <v>8.3938499999999985E-2</v>
      </c>
      <c r="D8" s="32">
        <v>7.7135166666666657E-2</v>
      </c>
      <c r="E8" s="32">
        <v>0</v>
      </c>
      <c r="F8" s="32">
        <v>6.8033333333333279E-3</v>
      </c>
      <c r="G8" s="11">
        <v>9.9674099999999974E-2</v>
      </c>
      <c r="H8" s="32">
        <v>9.9674099999999974E-2</v>
      </c>
      <c r="I8" s="32">
        <v>9.9494489999999991E-2</v>
      </c>
      <c r="J8" s="32">
        <v>1.7741999999999999E-4</v>
      </c>
      <c r="K8" s="32">
        <v>2.1899999999828469E-6</v>
      </c>
      <c r="L8" s="16"/>
      <c r="M8" s="32">
        <v>1.5735599999999988E-2</v>
      </c>
      <c r="N8" s="32">
        <v>2.2359323333333334E-2</v>
      </c>
      <c r="O8" s="32">
        <v>1.7741999999999999E-4</v>
      </c>
      <c r="P8" s="32">
        <v>-6.8011433333333452E-3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-3.7275933679452998E-2</v>
      </c>
      <c r="D9" s="34">
        <v>-3.7275933679452998E-2</v>
      </c>
      <c r="E9" s="34">
        <v>0</v>
      </c>
      <c r="F9" s="34">
        <v>0</v>
      </c>
      <c r="G9" s="54">
        <v>7.4956369999999994E-2</v>
      </c>
      <c r="H9" s="34">
        <v>-7.4956369999999994E-2</v>
      </c>
      <c r="I9" s="34">
        <v>-7.4956369999999994E-2</v>
      </c>
      <c r="J9" s="34">
        <v>0</v>
      </c>
      <c r="K9" s="34">
        <v>0</v>
      </c>
      <c r="L9" s="14"/>
      <c r="M9" s="34">
        <v>-3.7680436320546996E-2</v>
      </c>
      <c r="N9" s="34">
        <v>-3.7680436320546996E-2</v>
      </c>
      <c r="O9" s="34">
        <v>0</v>
      </c>
      <c r="P9" s="34">
        <v>0</v>
      </c>
    </row>
    <row r="10" spans="1:19" ht="19.5" customHeight="1" x14ac:dyDescent="0.25">
      <c r="A10" s="9">
        <v>1340</v>
      </c>
      <c r="B10" s="10" t="s">
        <v>85</v>
      </c>
      <c r="C10" s="32">
        <v>0</v>
      </c>
      <c r="D10" s="32">
        <v>0</v>
      </c>
      <c r="E10" s="32">
        <v>-3.5912083333333338E-2</v>
      </c>
      <c r="F10" s="32">
        <v>3.5912083333333338E-2</v>
      </c>
      <c r="G10" s="11">
        <v>5.1348140000000007E-2</v>
      </c>
      <c r="H10" s="32">
        <v>-5.1348140000000007E-2</v>
      </c>
      <c r="I10" s="32">
        <v>0</v>
      </c>
      <c r="J10" s="32">
        <v>-0.34491612999999999</v>
      </c>
      <c r="K10" s="32">
        <v>0.29356799</v>
      </c>
      <c r="L10" s="16"/>
      <c r="M10" s="32">
        <v>-5.1348140000000007E-2</v>
      </c>
      <c r="N10" s="32">
        <v>0</v>
      </c>
      <c r="O10" s="32">
        <v>-0.30900404666666664</v>
      </c>
      <c r="P10" s="32">
        <v>0.25765590666666666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1.521516666666667E-2</v>
      </c>
      <c r="D11" s="34">
        <v>1.1734166666666665E-2</v>
      </c>
      <c r="E11" s="34">
        <v>0</v>
      </c>
      <c r="F11" s="34">
        <v>3.4810000000000049E-3</v>
      </c>
      <c r="G11" s="54">
        <v>5.933159999999999E-3</v>
      </c>
      <c r="H11" s="34">
        <v>5.933159999999999E-3</v>
      </c>
      <c r="I11" s="34">
        <v>5.9331599999999998E-3</v>
      </c>
      <c r="J11" s="34">
        <v>0</v>
      </c>
      <c r="K11" s="34">
        <v>-8.6736173798840355E-19</v>
      </c>
      <c r="L11" s="54"/>
      <c r="M11" s="34">
        <v>-9.2820066666666722E-3</v>
      </c>
      <c r="N11" s="34">
        <v>-5.8010066666666655E-3</v>
      </c>
      <c r="O11" s="34">
        <v>0</v>
      </c>
      <c r="P11" s="34">
        <v>-3.4810000000000067E-3</v>
      </c>
    </row>
    <row r="12" spans="1:19" s="15" customFormat="1" ht="19.5" customHeight="1" x14ac:dyDescent="0.25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1992</v>
      </c>
      <c r="B14" s="10" t="s">
        <v>90</v>
      </c>
      <c r="C14" s="124">
        <v>2.9697500000000002E-3</v>
      </c>
      <c r="D14" s="124">
        <v>2.9697500000000002E-3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-2.9697500000000002E-3</v>
      </c>
      <c r="N14" s="124">
        <v>-2.9697500000000002E-3</v>
      </c>
      <c r="O14" s="124">
        <v>0</v>
      </c>
      <c r="P14" s="124">
        <v>0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7.3416666666666671E-5</v>
      </c>
      <c r="D15" s="125">
        <v>0</v>
      </c>
      <c r="E15" s="125">
        <v>1.67105E-2</v>
      </c>
      <c r="F15" s="125">
        <v>-1.6637083333333334E-2</v>
      </c>
      <c r="G15" s="54">
        <v>0</v>
      </c>
      <c r="H15" s="125">
        <v>0</v>
      </c>
      <c r="I15" s="125">
        <v>0</v>
      </c>
      <c r="J15" s="125">
        <v>3.0135599999999998E-3</v>
      </c>
      <c r="K15" s="125">
        <v>-3.0135599999999998E-3</v>
      </c>
      <c r="L15" s="126"/>
      <c r="M15" s="125">
        <v>-7.3416666666666671E-5</v>
      </c>
      <c r="N15" s="125">
        <v>0</v>
      </c>
      <c r="O15" s="125">
        <v>-1.3696939999999999E-2</v>
      </c>
      <c r="P15" s="125">
        <v>1.3623523333333333E-2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0.33077470000000003</v>
      </c>
      <c r="J16" s="127">
        <v>0</v>
      </c>
      <c r="K16" s="127">
        <v>-0.33077470000000003</v>
      </c>
      <c r="L16" s="128"/>
      <c r="M16" s="127">
        <v>0</v>
      </c>
      <c r="N16" s="127">
        <v>0.33077470000000003</v>
      </c>
      <c r="O16" s="127">
        <v>0</v>
      </c>
      <c r="P16" s="127">
        <v>-0.33077470000000003</v>
      </c>
    </row>
    <row r="17" spans="1:16" s="28" customFormat="1" ht="19.5" customHeight="1" x14ac:dyDescent="0.25">
      <c r="A17" s="24"/>
      <c r="B17" s="25" t="s">
        <v>93</v>
      </c>
      <c r="C17" s="26">
        <v>12.410623370098607</v>
      </c>
      <c r="D17" s="26">
        <v>12.397163682687134</v>
      </c>
      <c r="E17" s="26">
        <v>-1.9201583333333338E-2</v>
      </c>
      <c r="F17" s="26">
        <v>3.2661270744806084E-2</v>
      </c>
      <c r="G17" s="27"/>
      <c r="H17" s="26">
        <v>13.030819239999998</v>
      </c>
      <c r="I17" s="26">
        <v>13.413637800000002</v>
      </c>
      <c r="J17" s="26">
        <v>-0.34172514999999998</v>
      </c>
      <c r="K17" s="27">
        <v>-4.1093410000004049E-2</v>
      </c>
      <c r="L17" s="27"/>
      <c r="M17" s="26">
        <v>0.62019586990139264</v>
      </c>
      <c r="N17" s="26">
        <v>1.0164741173128697</v>
      </c>
      <c r="O17" s="26">
        <v>-0.32252356666666665</v>
      </c>
      <c r="P17" s="26">
        <v>-7.3754680744810452E-2</v>
      </c>
    </row>
    <row r="18" spans="1:16" ht="15" customHeight="1" x14ac:dyDescent="0.25">
      <c r="A18" s="4"/>
      <c r="B18" s="6"/>
      <c r="C18" s="135"/>
      <c r="D18" s="135"/>
      <c r="E18" s="135"/>
      <c r="F18" s="135"/>
      <c r="G18" s="136"/>
      <c r="H18" s="135"/>
      <c r="I18" s="135"/>
      <c r="J18" s="135"/>
      <c r="K18" s="137"/>
      <c r="L18" s="136"/>
      <c r="M18" s="135"/>
      <c r="N18" s="135"/>
      <c r="O18" s="135"/>
      <c r="P18" s="137"/>
    </row>
    <row r="19" spans="1:16" ht="15" customHeight="1" x14ac:dyDescent="0.3">
      <c r="A19" s="75" t="s">
        <v>462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457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zoomScale="85" zoomScaleNormal="85" zoomScaleSheetLayoutView="8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417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5.6" customHeight="1" x14ac:dyDescent="0.25">
      <c r="A2" s="55"/>
      <c r="B2" s="57"/>
      <c r="C2" s="165" t="s">
        <v>466</v>
      </c>
      <c r="D2" s="165"/>
      <c r="E2" s="165"/>
      <c r="F2" s="165"/>
      <c r="G2" s="58"/>
      <c r="H2" s="165" t="s">
        <v>464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215.68443100000013</v>
      </c>
      <c r="D4" s="11">
        <v>215.664027</v>
      </c>
      <c r="E4" s="11">
        <v>0</v>
      </c>
      <c r="F4" s="11">
        <v>2.0404000000127098E-2</v>
      </c>
      <c r="G4" s="11">
        <v>215.68235439999998</v>
      </c>
      <c r="H4" s="11">
        <v>215.68235439999998</v>
      </c>
      <c r="I4" s="11">
        <v>215.67545704</v>
      </c>
      <c r="J4" s="11">
        <v>0</v>
      </c>
      <c r="K4" s="11">
        <v>6.8973599999822E-3</v>
      </c>
      <c r="L4" s="16"/>
      <c r="M4" s="11">
        <v>-2.0766000001515295E-3</v>
      </c>
      <c r="N4" s="11">
        <v>1.1430039999993369E-2</v>
      </c>
      <c r="O4" s="11">
        <v>0</v>
      </c>
      <c r="P4" s="11">
        <v>-1.3506640000144898E-2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8.1873740000000002</v>
      </c>
      <c r="D5" s="34">
        <v>8.1873680000000011</v>
      </c>
      <c r="E5" s="34">
        <v>0</v>
      </c>
      <c r="F5" s="34">
        <v>5.999999999062311E-6</v>
      </c>
      <c r="G5" s="54">
        <v>8.1873725799999999</v>
      </c>
      <c r="H5" s="34">
        <v>8.1873725799999999</v>
      </c>
      <c r="I5" s="34">
        <v>8.1873729999999991</v>
      </c>
      <c r="J5" s="34">
        <v>0</v>
      </c>
      <c r="K5" s="34">
        <v>-4.1999999922381903E-7</v>
      </c>
      <c r="L5" s="14"/>
      <c r="M5" s="34">
        <v>-1.4200000002517754E-6</v>
      </c>
      <c r="N5" s="34">
        <v>4.9999999980343546E-6</v>
      </c>
      <c r="O5" s="34">
        <v>0</v>
      </c>
      <c r="P5" s="34">
        <v>-6.41999999828613E-6</v>
      </c>
    </row>
    <row r="6" spans="1:19" ht="19.5" customHeight="1" x14ac:dyDescent="0.25">
      <c r="A6" s="9">
        <v>1102</v>
      </c>
      <c r="B6" s="10" t="s">
        <v>398</v>
      </c>
      <c r="C6" s="32">
        <v>2.2337930000000004</v>
      </c>
      <c r="D6" s="32">
        <v>2.2219490000000004</v>
      </c>
      <c r="E6" s="32">
        <v>0</v>
      </c>
      <c r="F6" s="32">
        <v>1.1843999999999966E-2</v>
      </c>
      <c r="G6" s="11">
        <v>2.0520891800000003</v>
      </c>
      <c r="H6" s="32">
        <v>2.0520891800000003</v>
      </c>
      <c r="I6" s="32">
        <v>2.0520891799999998</v>
      </c>
      <c r="J6" s="32">
        <v>0</v>
      </c>
      <c r="K6" s="32">
        <v>4.4408920985006262E-16</v>
      </c>
      <c r="L6" s="16"/>
      <c r="M6" s="32">
        <v>-0.18170382000000007</v>
      </c>
      <c r="N6" s="32">
        <v>-0.16985982000000055</v>
      </c>
      <c r="O6" s="32">
        <v>0</v>
      </c>
      <c r="P6" s="32">
        <v>-1.1843999999999522E-2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-1.2254210000000001</v>
      </c>
      <c r="D7" s="34">
        <v>-1.2376599999999995</v>
      </c>
      <c r="E7" s="34">
        <v>0</v>
      </c>
      <c r="F7" s="34">
        <v>1.2238999999999445E-2</v>
      </c>
      <c r="G7" s="54">
        <v>1.2254327799999996</v>
      </c>
      <c r="H7" s="34">
        <v>-1.2254327799999996</v>
      </c>
      <c r="I7" s="34">
        <v>-1.23767121</v>
      </c>
      <c r="J7" s="34">
        <v>0</v>
      </c>
      <c r="K7" s="34">
        <v>1.2238430000000466E-2</v>
      </c>
      <c r="L7" s="14"/>
      <c r="M7" s="34">
        <v>-1.1779999999461666E-5</v>
      </c>
      <c r="N7" s="34">
        <v>-1.1210000000483333E-5</v>
      </c>
      <c r="O7" s="34">
        <v>0</v>
      </c>
      <c r="P7" s="34">
        <v>-5.699999989783322E-7</v>
      </c>
    </row>
    <row r="8" spans="1:19" ht="19.5" customHeight="1" x14ac:dyDescent="0.25">
      <c r="A8" s="9">
        <v>1320</v>
      </c>
      <c r="B8" s="10" t="s">
        <v>412</v>
      </c>
      <c r="C8" s="32">
        <v>1.0072620000000001</v>
      </c>
      <c r="D8" s="32">
        <v>0.92562199999999961</v>
      </c>
      <c r="E8" s="32">
        <v>0</v>
      </c>
      <c r="F8" s="32">
        <v>8.164000000000049E-2</v>
      </c>
      <c r="G8" s="11">
        <v>1.0057183700000003</v>
      </c>
      <c r="H8" s="32">
        <v>1.0057183700000003</v>
      </c>
      <c r="I8" s="32">
        <v>0.92077156000000004</v>
      </c>
      <c r="J8" s="32">
        <v>3.3071300000000001E-3</v>
      </c>
      <c r="K8" s="32">
        <v>8.1639680000000256E-2</v>
      </c>
      <c r="L8" s="16"/>
      <c r="M8" s="32">
        <v>-1.543629999999796E-3</v>
      </c>
      <c r="N8" s="32">
        <v>-4.8504399999995673E-3</v>
      </c>
      <c r="O8" s="32">
        <v>3.3071300000000001E-3</v>
      </c>
      <c r="P8" s="32">
        <v>-3.200000002288178E-7</v>
      </c>
    </row>
    <row r="9" spans="1:19" s="15" customFormat="1" ht="19.5" customHeight="1" x14ac:dyDescent="0.25">
      <c r="A9" s="12">
        <v>1331</v>
      </c>
      <c r="B9" s="13" t="s">
        <v>404</v>
      </c>
      <c r="C9" s="34">
        <v>-0.40014599999999995</v>
      </c>
      <c r="D9" s="34">
        <v>-0.400146</v>
      </c>
      <c r="E9" s="34">
        <v>0</v>
      </c>
      <c r="F9" s="34">
        <v>5.5511151231257827E-17</v>
      </c>
      <c r="G9" s="54">
        <v>0.40014698999999998</v>
      </c>
      <c r="H9" s="34">
        <v>-0.40014698999999998</v>
      </c>
      <c r="I9" s="34">
        <v>-0.40014698999999998</v>
      </c>
      <c r="J9" s="34">
        <v>0</v>
      </c>
      <c r="K9" s="34">
        <v>0</v>
      </c>
      <c r="L9" s="14"/>
      <c r="M9" s="34">
        <v>-9.9000000003401922E-7</v>
      </c>
      <c r="N9" s="34">
        <v>-9.8999999997850807E-7</v>
      </c>
      <c r="O9" s="34">
        <v>0</v>
      </c>
      <c r="P9" s="34">
        <v>-5.5511151231257827E-17</v>
      </c>
    </row>
    <row r="10" spans="1:19" ht="19.5" customHeight="1" x14ac:dyDescent="0.25">
      <c r="A10" s="9">
        <v>1101</v>
      </c>
      <c r="B10" s="10" t="s">
        <v>410</v>
      </c>
      <c r="C10" s="32">
        <v>0.18258200000000008</v>
      </c>
      <c r="D10" s="32">
        <v>0.14081000000000002</v>
      </c>
      <c r="E10" s="32">
        <v>0</v>
      </c>
      <c r="F10" s="32">
        <v>4.1772000000000059E-2</v>
      </c>
      <c r="G10" s="11">
        <v>9.9022620000000006E-2</v>
      </c>
      <c r="H10" s="32">
        <v>9.9022620000000006E-2</v>
      </c>
      <c r="I10" s="32">
        <v>9.9022620000000006E-2</v>
      </c>
      <c r="J10" s="32">
        <v>0</v>
      </c>
      <c r="K10" s="32">
        <v>0</v>
      </c>
      <c r="L10" s="16"/>
      <c r="M10" s="32">
        <v>-8.3559380000000072E-2</v>
      </c>
      <c r="N10" s="32">
        <v>-4.1787380000000013E-2</v>
      </c>
      <c r="O10" s="32">
        <v>0</v>
      </c>
      <c r="P10" s="32">
        <v>-4.1772000000000059E-2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0</v>
      </c>
      <c r="D11" s="34">
        <v>0</v>
      </c>
      <c r="E11" s="34">
        <v>0</v>
      </c>
      <c r="F11" s="34">
        <v>0</v>
      </c>
      <c r="G11" s="54">
        <v>9.0751250000000006E-2</v>
      </c>
      <c r="H11" s="34">
        <v>9.0751250000000006E-2</v>
      </c>
      <c r="I11" s="34">
        <v>-2.5545579999999998E-2</v>
      </c>
      <c r="J11" s="34">
        <v>1.9090000000000001E-4</v>
      </c>
      <c r="K11" s="34">
        <v>0.11610593000000001</v>
      </c>
      <c r="L11" s="54"/>
      <c r="M11" s="34">
        <v>9.0751250000000006E-2</v>
      </c>
      <c r="N11" s="34">
        <v>-2.5545579999999998E-2</v>
      </c>
      <c r="O11" s="34">
        <v>1.9090000000000001E-4</v>
      </c>
      <c r="P11" s="34">
        <v>0.11610593000000001</v>
      </c>
    </row>
    <row r="12" spans="1:19" s="15" customFormat="1" ht="19.5" customHeight="1" x14ac:dyDescent="0.25">
      <c r="A12" s="9">
        <v>1340</v>
      </c>
      <c r="B12" s="10" t="s">
        <v>85</v>
      </c>
      <c r="C12" s="32">
        <v>0</v>
      </c>
      <c r="D12" s="32">
        <v>0</v>
      </c>
      <c r="E12" s="32">
        <v>-0.43094499999999997</v>
      </c>
      <c r="F12" s="32">
        <v>0.43094499999999997</v>
      </c>
      <c r="G12" s="11">
        <v>7.9333909999999994E-2</v>
      </c>
      <c r="H12" s="32">
        <v>-7.9333909999999994E-2</v>
      </c>
      <c r="I12" s="32">
        <v>0</v>
      </c>
      <c r="J12" s="32">
        <v>-0.51027809000000002</v>
      </c>
      <c r="K12" s="32">
        <v>0.43094418000000001</v>
      </c>
      <c r="L12" s="16"/>
      <c r="M12" s="32">
        <v>-7.9333909999999994E-2</v>
      </c>
      <c r="N12" s="32">
        <v>0</v>
      </c>
      <c r="O12" s="32">
        <v>-7.9333090000000051E-2</v>
      </c>
      <c r="P12" s="32">
        <v>-8.1999999994308848E-7</v>
      </c>
    </row>
    <row r="13" spans="1:19" s="15" customFormat="1" ht="19.5" customHeight="1" x14ac:dyDescent="0.25">
      <c r="A13" s="12">
        <v>1992</v>
      </c>
      <c r="B13" s="13" t="s">
        <v>90</v>
      </c>
      <c r="C13" s="34">
        <v>3.5637000000000002E-2</v>
      </c>
      <c r="D13" s="34">
        <v>3.5637000000000002E-2</v>
      </c>
      <c r="E13" s="34">
        <v>0</v>
      </c>
      <c r="F13" s="34">
        <v>0</v>
      </c>
      <c r="G13" s="54">
        <v>3.5637000000000002E-2</v>
      </c>
      <c r="H13" s="34">
        <v>3.5637000000000002E-2</v>
      </c>
      <c r="I13" s="34">
        <v>3.5637089999999996E-2</v>
      </c>
      <c r="J13" s="34">
        <v>0</v>
      </c>
      <c r="K13" s="34">
        <v>-8.9999999994261337E-8</v>
      </c>
      <c r="L13" s="14"/>
      <c r="M13" s="34">
        <v>0</v>
      </c>
      <c r="N13" s="34">
        <v>8.9999999994261337E-8</v>
      </c>
      <c r="O13" s="34">
        <v>0</v>
      </c>
      <c r="P13" s="34">
        <v>-8.9999999994261337E-8</v>
      </c>
    </row>
    <row r="14" spans="1:19" ht="19.5" customHeight="1" x14ac:dyDescent="0.25">
      <c r="A14" s="9">
        <v>1350</v>
      </c>
      <c r="B14" s="10" t="s">
        <v>406</v>
      </c>
      <c r="C14" s="124">
        <v>0</v>
      </c>
      <c r="D14" s="124">
        <v>0</v>
      </c>
      <c r="E14" s="124">
        <v>0</v>
      </c>
      <c r="F14" s="124">
        <v>0</v>
      </c>
      <c r="G14" s="11">
        <v>4.31388E-3</v>
      </c>
      <c r="H14" s="124">
        <v>-4.31388E-3</v>
      </c>
      <c r="I14" s="124">
        <v>0</v>
      </c>
      <c r="J14" s="124">
        <v>0</v>
      </c>
      <c r="K14" s="124">
        <v>-4.31388E-3</v>
      </c>
      <c r="L14" s="53"/>
      <c r="M14" s="124">
        <v>-4.31388E-3</v>
      </c>
      <c r="N14" s="124">
        <v>0</v>
      </c>
      <c r="O14" s="124">
        <v>0</v>
      </c>
      <c r="P14" s="124">
        <v>-4.31388E-3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8.8099999999999984E-4</v>
      </c>
      <c r="D15" s="125">
        <v>0</v>
      </c>
      <c r="E15" s="125">
        <v>0.20052600000000001</v>
      </c>
      <c r="F15" s="125">
        <v>-0.19964500000000002</v>
      </c>
      <c r="G15" s="54">
        <v>0</v>
      </c>
      <c r="H15" s="125">
        <v>0</v>
      </c>
      <c r="I15" s="125">
        <v>0</v>
      </c>
      <c r="J15" s="125">
        <v>0.20829063</v>
      </c>
      <c r="K15" s="125">
        <v>-0.20829063</v>
      </c>
      <c r="L15" s="126"/>
      <c r="M15" s="125">
        <v>-8.8099999999999984E-4</v>
      </c>
      <c r="N15" s="125">
        <v>0</v>
      </c>
      <c r="O15" s="125">
        <v>7.7646299999999946E-3</v>
      </c>
      <c r="P15" s="125">
        <v>-8.6456299999999944E-3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0.5847329</v>
      </c>
      <c r="J16" s="127">
        <v>0</v>
      </c>
      <c r="K16" s="127">
        <v>-0.5847329</v>
      </c>
      <c r="L16" s="128"/>
      <c r="M16" s="127">
        <v>0</v>
      </c>
      <c r="N16" s="127">
        <v>0.5847329</v>
      </c>
      <c r="O16" s="127">
        <v>0</v>
      </c>
      <c r="P16" s="127">
        <v>-0.5847329</v>
      </c>
    </row>
    <row r="17" spans="1:16" s="28" customFormat="1" ht="19.5" customHeight="1" x14ac:dyDescent="0.25">
      <c r="A17" s="24"/>
      <c r="B17" s="25" t="s">
        <v>93</v>
      </c>
      <c r="C17" s="26">
        <v>225.70639300000011</v>
      </c>
      <c r="D17" s="26">
        <v>225.53760699999998</v>
      </c>
      <c r="E17" s="26">
        <v>-0.23041899999999996</v>
      </c>
      <c r="F17" s="26">
        <v>0.39920500000012504</v>
      </c>
      <c r="G17" s="27"/>
      <c r="H17" s="26">
        <v>225.44371783999998</v>
      </c>
      <c r="I17" s="26">
        <v>225.89171961</v>
      </c>
      <c r="J17" s="26">
        <v>-0.29848942999999994</v>
      </c>
      <c r="K17" s="27">
        <v>-0.14951234000001901</v>
      </c>
      <c r="L17" s="27"/>
      <c r="M17" s="26">
        <v>-0.26267516000015123</v>
      </c>
      <c r="N17" s="26">
        <v>0.35411260999999083</v>
      </c>
      <c r="O17" s="26">
        <v>-6.8070430000000057E-2</v>
      </c>
      <c r="P17" s="26">
        <v>-0.54871734000014205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462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457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6" t="s">
        <v>373</v>
      </c>
      <c r="B4" s="167"/>
      <c r="C4" s="163" t="s">
        <v>370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25">
      <c r="A5" s="55"/>
      <c r="B5" s="57"/>
      <c r="C5" s="165" t="e">
        <f>"Forecast"&amp;" "&amp;"-"&amp;" "&amp;#REF!&amp;" "&amp;"(MTD)"</f>
        <v>#REF!</v>
      </c>
      <c r="D5" s="165"/>
      <c r="E5" s="165"/>
      <c r="F5" s="165"/>
      <c r="G5" s="58"/>
      <c r="H5" s="165" t="e">
        <f>"Actuals"&amp;" "&amp;"-"&amp;" "&amp;#REF!&amp;" "&amp;"(MTD)"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25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25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25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25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25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25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91" t="s">
        <v>394</v>
      </c>
    </row>
    <row r="34" spans="1:1" x14ac:dyDescent="0.25">
      <c r="A34" s="91" t="s">
        <v>395</v>
      </c>
    </row>
    <row r="35" spans="1:1" x14ac:dyDescent="0.25">
      <c r="A35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6" t="s">
        <v>373</v>
      </c>
      <c r="B4" s="167"/>
      <c r="C4" s="163" t="s">
        <v>390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s="56" customFormat="1" ht="15.6" customHeight="1" x14ac:dyDescent="0.25">
      <c r="A5" s="55"/>
      <c r="B5" s="57"/>
      <c r="C5" s="165" t="e">
        <f>"Forecast"&amp;" "&amp;"-"&amp;" "&amp;#REF!&amp;" "&amp;"(YTD)"</f>
        <v>#REF!</v>
      </c>
      <c r="D5" s="165"/>
      <c r="E5" s="165"/>
      <c r="F5" s="165"/>
      <c r="G5" s="58"/>
      <c r="H5" s="165" t="e">
        <f>"Actuals"&amp;" "&amp;"-"&amp;" "&amp;#REF!&amp;" "&amp;"(YTD)"</f>
        <v>#REF!</v>
      </c>
      <c r="I5" s="165"/>
      <c r="J5" s="165"/>
      <c r="K5" s="165"/>
      <c r="L5" s="58"/>
      <c r="M5" s="165" t="s">
        <v>252</v>
      </c>
      <c r="N5" s="165"/>
      <c r="O5" s="165"/>
      <c r="P5" s="165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/>
      <c r="H6" s="90" t="s">
        <v>70</v>
      </c>
      <c r="I6" s="90" t="s">
        <v>71</v>
      </c>
      <c r="J6" s="90" t="s">
        <v>72</v>
      </c>
      <c r="K6" s="90" t="s">
        <v>73</v>
      </c>
      <c r="L6" s="58"/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25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25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25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25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25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99"/>
      <c r="B26" s="100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91" t="s">
        <v>394</v>
      </c>
    </row>
    <row r="34" spans="1:1" x14ac:dyDescent="0.25">
      <c r="A34" s="91" t="s">
        <v>395</v>
      </c>
    </row>
    <row r="35" spans="1:1" x14ac:dyDescent="0.25">
      <c r="A35" s="91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G45"/>
  <sheetViews>
    <sheetView zoomScale="70" zoomScaleNormal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" x14ac:dyDescent="0.25"/>
  <cols>
    <col min="1" max="1" width="55.7109375" style="28" bestFit="1" customWidth="1"/>
    <col min="2" max="2" width="18.85546875" customWidth="1"/>
    <col min="3" max="3" width="15.7109375" customWidth="1"/>
    <col min="9" max="9" width="11.28515625" bestFit="1" customWidth="1"/>
  </cols>
  <sheetData>
    <row r="1" spans="1:7" ht="23.45" customHeight="1" x14ac:dyDescent="0.25">
      <c r="A1" s="77"/>
      <c r="B1" s="78"/>
    </row>
    <row r="2" spans="1:7" ht="33" customHeight="1" x14ac:dyDescent="0.25">
      <c r="A2" s="171" t="s">
        <v>467</v>
      </c>
      <c r="B2" s="172"/>
      <c r="C2" s="173"/>
    </row>
    <row r="3" spans="1:7" ht="33" customHeight="1" x14ac:dyDescent="0.25">
      <c r="A3" s="50" t="s">
        <v>260</v>
      </c>
      <c r="B3" s="50" t="s">
        <v>258</v>
      </c>
      <c r="C3" s="50" t="s">
        <v>259</v>
      </c>
    </row>
    <row r="4" spans="1:7" ht="18" customHeight="1" x14ac:dyDescent="0.25">
      <c r="A4" s="73" t="s">
        <v>422</v>
      </c>
      <c r="B4" s="79">
        <v>0.60148970082901865</v>
      </c>
      <c r="C4" s="79">
        <v>0.37977446075617155</v>
      </c>
      <c r="G4" s="162"/>
    </row>
    <row r="5" spans="1:7" ht="18" customHeight="1" x14ac:dyDescent="0.25">
      <c r="A5" s="80" t="s">
        <v>423</v>
      </c>
      <c r="B5" s="81">
        <v>0.71950825647959815</v>
      </c>
      <c r="C5" s="81">
        <v>0.1413676335237887</v>
      </c>
      <c r="G5" s="162"/>
    </row>
    <row r="6" spans="1:7" ht="18" customHeight="1" x14ac:dyDescent="0.25">
      <c r="A6" s="73" t="s">
        <v>424</v>
      </c>
      <c r="B6" s="82">
        <v>36.666443670449638</v>
      </c>
      <c r="C6" s="82">
        <v>0</v>
      </c>
      <c r="G6" s="162"/>
    </row>
    <row r="7" spans="1:7" ht="18" customHeight="1" x14ac:dyDescent="0.25">
      <c r="A7" s="80" t="s">
        <v>425</v>
      </c>
      <c r="B7" s="81">
        <v>9.4415363042406319</v>
      </c>
      <c r="C7" s="81">
        <v>0</v>
      </c>
      <c r="G7" s="162"/>
    </row>
    <row r="8" spans="1:7" ht="18" customHeight="1" x14ac:dyDescent="0.25">
      <c r="A8" s="73" t="s">
        <v>426</v>
      </c>
      <c r="B8" s="82">
        <v>1.7825842887080867</v>
      </c>
      <c r="C8" s="82">
        <v>0</v>
      </c>
      <c r="G8" s="162"/>
    </row>
    <row r="9" spans="1:7" ht="18" customHeight="1" x14ac:dyDescent="0.25">
      <c r="A9" s="80" t="s">
        <v>427</v>
      </c>
      <c r="B9" s="81">
        <v>3.7287798554610458</v>
      </c>
      <c r="C9" s="81">
        <v>2.0767694578856721</v>
      </c>
      <c r="G9" s="162"/>
    </row>
    <row r="10" spans="1:7" ht="18" customHeight="1" x14ac:dyDescent="0.25">
      <c r="A10" s="73" t="s">
        <v>428</v>
      </c>
      <c r="B10" s="82">
        <v>9.7993557047044497</v>
      </c>
      <c r="C10" s="82">
        <v>12.91147252066304</v>
      </c>
      <c r="G10" s="162"/>
    </row>
    <row r="11" spans="1:7" ht="18" customHeight="1" x14ac:dyDescent="0.25">
      <c r="A11" s="80" t="s">
        <v>429</v>
      </c>
      <c r="B11" s="81">
        <v>6.9875893159824951</v>
      </c>
      <c r="C11" s="81">
        <v>3.4035503977692114</v>
      </c>
      <c r="G11" s="162"/>
    </row>
    <row r="12" spans="1:7" ht="18" customHeight="1" x14ac:dyDescent="0.25">
      <c r="A12" s="73" t="s">
        <v>430</v>
      </c>
      <c r="B12" s="82">
        <v>2.0528201131425665</v>
      </c>
      <c r="C12" s="82">
        <v>2.0355986586110428</v>
      </c>
      <c r="G12" s="162"/>
    </row>
    <row r="13" spans="1:7" ht="18" customHeight="1" x14ac:dyDescent="0.25">
      <c r="A13" s="80" t="s">
        <v>448</v>
      </c>
      <c r="B13" s="81">
        <v>3.8715095836029954</v>
      </c>
      <c r="C13" s="81">
        <v>0</v>
      </c>
      <c r="G13" s="162"/>
    </row>
    <row r="14" spans="1:7" ht="18" customHeight="1" x14ac:dyDescent="0.25">
      <c r="A14" s="116" t="s">
        <v>431</v>
      </c>
      <c r="B14" s="117">
        <v>6.576481220915003</v>
      </c>
      <c r="C14" s="117">
        <v>1.3332422063661298E-2</v>
      </c>
      <c r="G14" s="162"/>
    </row>
    <row r="15" spans="1:7" ht="18" customHeight="1" x14ac:dyDescent="0.25">
      <c r="A15" s="80" t="s">
        <v>432</v>
      </c>
      <c r="B15" s="81">
        <v>2.8513770109097631</v>
      </c>
      <c r="C15" s="81">
        <v>0</v>
      </c>
      <c r="G15" s="162"/>
    </row>
    <row r="16" spans="1:7" ht="18" customHeight="1" x14ac:dyDescent="0.25">
      <c r="A16" s="116" t="s">
        <v>433</v>
      </c>
      <c r="B16" s="117">
        <v>9.9527978515625009</v>
      </c>
      <c r="C16" s="117">
        <v>5.3483105971550158</v>
      </c>
      <c r="G16" s="162"/>
    </row>
    <row r="17" spans="1:7" ht="18" customHeight="1" x14ac:dyDescent="0.25">
      <c r="A17" s="80" t="s">
        <v>253</v>
      </c>
      <c r="B17" s="81">
        <v>26.856035425912228</v>
      </c>
      <c r="C17" s="81">
        <v>6.2083767553332061</v>
      </c>
      <c r="G17" s="162"/>
    </row>
    <row r="18" spans="1:7" ht="18" customHeight="1" x14ac:dyDescent="0.25">
      <c r="A18" s="116" t="s">
        <v>254</v>
      </c>
      <c r="B18" s="117">
        <v>15.017357382388745</v>
      </c>
      <c r="C18" s="117">
        <v>6.858128069839708</v>
      </c>
      <c r="G18" s="162"/>
    </row>
    <row r="19" spans="1:7" ht="18" customHeight="1" x14ac:dyDescent="0.25">
      <c r="A19" s="80" t="s">
        <v>434</v>
      </c>
      <c r="B19" s="81">
        <v>2.9003602542914817</v>
      </c>
      <c r="C19" s="81">
        <v>0.89632858561834206</v>
      </c>
      <c r="G19" s="162"/>
    </row>
    <row r="20" spans="1:7" ht="18" customHeight="1" x14ac:dyDescent="0.25">
      <c r="A20" s="116" t="s">
        <v>255</v>
      </c>
      <c r="B20" s="117">
        <v>112.00950765455498</v>
      </c>
      <c r="C20" s="117">
        <v>0</v>
      </c>
      <c r="G20" s="162"/>
    </row>
    <row r="21" spans="1:7" ht="18" customHeight="1" x14ac:dyDescent="0.25">
      <c r="A21" s="80" t="s">
        <v>440</v>
      </c>
      <c r="B21" s="81">
        <v>1.9626274491108855</v>
      </c>
      <c r="C21" s="81">
        <v>0</v>
      </c>
      <c r="G21" s="162"/>
    </row>
    <row r="22" spans="1:7" ht="18" customHeight="1" x14ac:dyDescent="0.25">
      <c r="A22" s="73" t="s">
        <v>435</v>
      </c>
      <c r="B22" s="82">
        <v>0.78541456715359959</v>
      </c>
      <c r="C22" s="82">
        <v>1.3583932493142696</v>
      </c>
      <c r="G22" s="162"/>
    </row>
    <row r="23" spans="1:7" ht="18" customHeight="1" x14ac:dyDescent="0.25">
      <c r="A23" s="80" t="s">
        <v>436</v>
      </c>
      <c r="B23" s="81">
        <v>3.7961949600129441</v>
      </c>
      <c r="C23" s="81">
        <v>0</v>
      </c>
      <c r="G23" s="162"/>
    </row>
    <row r="24" spans="1:7" ht="18" customHeight="1" x14ac:dyDescent="0.25">
      <c r="A24" s="73" t="s">
        <v>437</v>
      </c>
      <c r="B24" s="82">
        <v>13.586456527559481</v>
      </c>
      <c r="C24" s="82">
        <v>0</v>
      </c>
      <c r="G24" s="162"/>
    </row>
    <row r="25" spans="1:7" ht="18" customHeight="1" x14ac:dyDescent="0.25">
      <c r="A25" s="80" t="s">
        <v>441</v>
      </c>
      <c r="B25" s="81">
        <v>28.905124545426528</v>
      </c>
      <c r="C25" s="81">
        <v>25.599046082907311</v>
      </c>
      <c r="G25" s="162"/>
    </row>
    <row r="26" spans="1:7" ht="18" customHeight="1" x14ac:dyDescent="0.25">
      <c r="A26" s="116" t="s">
        <v>439</v>
      </c>
      <c r="B26" s="117">
        <v>4.8292752779447117</v>
      </c>
      <c r="C26" s="117">
        <v>13.178155316802901</v>
      </c>
      <c r="G26" s="162"/>
    </row>
    <row r="27" spans="1:7" ht="18" customHeight="1" x14ac:dyDescent="0.25">
      <c r="A27" s="80" t="s">
        <v>256</v>
      </c>
      <c r="B27" s="81">
        <v>43.137478022528356</v>
      </c>
      <c r="C27" s="81">
        <v>0</v>
      </c>
      <c r="G27" s="162"/>
    </row>
    <row r="28" spans="1:7" ht="18" customHeight="1" x14ac:dyDescent="0.25">
      <c r="A28" s="116" t="s">
        <v>257</v>
      </c>
      <c r="B28" s="118">
        <v>76.74179610453649</v>
      </c>
      <c r="C28" s="118">
        <v>-7.2770899514293266</v>
      </c>
      <c r="G28" s="162"/>
    </row>
    <row r="29" spans="1:7" ht="18" customHeight="1" x14ac:dyDescent="0.25">
      <c r="A29" s="80" t="s">
        <v>443</v>
      </c>
      <c r="B29" s="119">
        <v>425.55990104840822</v>
      </c>
      <c r="C29" s="119">
        <v>73.131514256814015</v>
      </c>
      <c r="G29" s="162"/>
    </row>
    <row r="30" spans="1:7" ht="18" customHeight="1" x14ac:dyDescent="0.25">
      <c r="A30" s="83"/>
      <c r="B30" s="84"/>
      <c r="C30" s="84"/>
    </row>
    <row r="31" spans="1:7" ht="18" customHeight="1" x14ac:dyDescent="0.25">
      <c r="A31" s="83" t="s">
        <v>438</v>
      </c>
      <c r="B31" s="84"/>
      <c r="C31" s="84"/>
    </row>
    <row r="32" spans="1:7" ht="18" customHeight="1" x14ac:dyDescent="0.25">
      <c r="A32" s="83" t="s">
        <v>444</v>
      </c>
      <c r="B32" s="114">
        <v>52.450339644392564</v>
      </c>
      <c r="C32" s="114">
        <v>39.427529547919121</v>
      </c>
    </row>
    <row r="33" spans="1:3" ht="18" customHeight="1" x14ac:dyDescent="0.25">
      <c r="A33" s="83" t="s">
        <v>445</v>
      </c>
      <c r="B33" s="115">
        <v>-118.23374347032174</v>
      </c>
      <c r="C33" s="115">
        <v>-0.6830546670676253</v>
      </c>
    </row>
    <row r="34" spans="1:3" ht="18" customHeight="1" x14ac:dyDescent="0.25">
      <c r="A34" s="120" t="s">
        <v>446</v>
      </c>
      <c r="B34" s="121">
        <v>-65.78340382592917</v>
      </c>
      <c r="C34" s="121">
        <v>38.744474880851492</v>
      </c>
    </row>
    <row r="35" spans="1:3" ht="18" customHeight="1" x14ac:dyDescent="0.25">
      <c r="A35" s="151"/>
      <c r="B35" s="152"/>
      <c r="C35" s="152"/>
    </row>
    <row r="36" spans="1:3" ht="18" customHeight="1" x14ac:dyDescent="0.25">
      <c r="A36" s="151" t="s">
        <v>447</v>
      </c>
      <c r="B36" s="153">
        <v>359.77649722247907</v>
      </c>
      <c r="C36" s="153">
        <v>111.8759891376655</v>
      </c>
    </row>
    <row r="37" spans="1:3" ht="18" customHeight="1" x14ac:dyDescent="0.25">
      <c r="A37" s="151"/>
      <c r="B37" s="152"/>
      <c r="C37" s="152"/>
    </row>
    <row r="38" spans="1:3" ht="18" customHeight="1" x14ac:dyDescent="0.25">
      <c r="A38" s="151" t="s">
        <v>468</v>
      </c>
      <c r="B38" s="154">
        <v>2076672</v>
      </c>
      <c r="C38" s="154">
        <v>109737</v>
      </c>
    </row>
    <row r="39" spans="1:3" x14ac:dyDescent="0.25">
      <c r="A39" s="155"/>
      <c r="B39" s="138"/>
      <c r="C39" s="138"/>
    </row>
    <row r="40" spans="1:3" x14ac:dyDescent="0.25">
      <c r="A40" s="156" t="s">
        <v>442</v>
      </c>
      <c r="B40" s="157"/>
      <c r="C40" s="157"/>
    </row>
    <row r="41" spans="1:3" ht="28.15" customHeight="1" x14ac:dyDescent="0.25">
      <c r="A41" s="170" t="s">
        <v>449</v>
      </c>
      <c r="B41" s="170"/>
      <c r="C41" s="170"/>
    </row>
    <row r="42" spans="1:3" ht="28.9" customHeight="1" x14ac:dyDescent="0.25">
      <c r="A42" s="170" t="s">
        <v>458</v>
      </c>
      <c r="B42" s="170"/>
      <c r="C42" s="170"/>
    </row>
    <row r="43" spans="1:3" x14ac:dyDescent="0.25">
      <c r="A43" s="155"/>
      <c r="B43" s="138"/>
      <c r="C43" s="138"/>
    </row>
    <row r="44" spans="1:3" x14ac:dyDescent="0.25">
      <c r="A44" s="155"/>
      <c r="B44" s="138"/>
      <c r="C44" s="138"/>
    </row>
    <row r="45" spans="1:3" ht="27.6" customHeight="1" x14ac:dyDescent="0.25">
      <c r="A45" s="170" t="s">
        <v>457</v>
      </c>
      <c r="B45" s="170"/>
      <c r="C45" s="170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3.28515625" style="2" bestFit="1" customWidth="1"/>
    <col min="16" max="16" width="14.28515625" style="2" bestFit="1" customWidth="1"/>
    <col min="17" max="27" width="13.28515625" style="2" bestFit="1" customWidth="1"/>
    <col min="28" max="28" width="14.28515625" style="2" bestFit="1" customWidth="1"/>
    <col min="29" max="39" width="13.28515625" style="2" bestFit="1" customWidth="1"/>
    <col min="40" max="40" width="14.28515625" style="2" bestFit="1" customWidth="1"/>
    <col min="41" max="41" width="1.7109375" style="2" customWidth="1"/>
    <col min="42" max="43" width="13.28515625" style="2" bestFit="1" customWidth="1"/>
    <col min="44" max="16384" width="8.85546875" style="2"/>
  </cols>
  <sheetData>
    <row r="1" spans="1:43" x14ac:dyDescent="0.2">
      <c r="AP1" s="92" t="e">
        <f>#REF!</f>
        <v>#REF!</v>
      </c>
    </row>
    <row r="2" spans="1:43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" x14ac:dyDescent="0.25"/>
  <cols>
    <col min="1" max="1" width="55.7109375" style="28" bestFit="1" customWidth="1"/>
    <col min="2" max="2" width="18.5703125" customWidth="1"/>
    <col min="3" max="3" width="18.28515625" customWidth="1"/>
    <col min="9" max="9" width="11.140625" bestFit="1" customWidth="1"/>
  </cols>
  <sheetData>
    <row r="1" spans="1:3" ht="23.45" customHeight="1" x14ac:dyDescent="0.25">
      <c r="A1" s="77"/>
      <c r="B1" s="78"/>
    </row>
    <row r="2" spans="1:3" ht="33" customHeight="1" x14ac:dyDescent="0.25">
      <c r="A2" s="171" t="s">
        <v>469</v>
      </c>
      <c r="B2" s="172"/>
      <c r="C2" s="173"/>
    </row>
    <row r="3" spans="1:3" ht="33" customHeight="1" x14ac:dyDescent="0.25">
      <c r="A3" s="50" t="s">
        <v>260</v>
      </c>
      <c r="B3" s="50" t="s">
        <v>258</v>
      </c>
      <c r="C3" s="50" t="s">
        <v>259</v>
      </c>
    </row>
    <row r="4" spans="1:3" ht="18" customHeight="1" x14ac:dyDescent="0.25">
      <c r="A4" s="73" t="s">
        <v>422</v>
      </c>
      <c r="B4" s="131">
        <v>0.67429449046715506</v>
      </c>
      <c r="C4" s="85">
        <v>0.39920596875272873</v>
      </c>
    </row>
    <row r="5" spans="1:3" ht="18" customHeight="1" x14ac:dyDescent="0.25">
      <c r="A5" s="80" t="s">
        <v>423</v>
      </c>
      <c r="B5" s="86">
        <v>1.0630302569141885</v>
      </c>
      <c r="C5" s="86">
        <v>0.19232277311321547</v>
      </c>
    </row>
    <row r="6" spans="1:3" ht="18" customHeight="1" x14ac:dyDescent="0.25">
      <c r="A6" s="73" t="s">
        <v>424</v>
      </c>
      <c r="B6" s="87">
        <v>36.922141983653731</v>
      </c>
      <c r="C6" s="88">
        <v>0</v>
      </c>
    </row>
    <row r="7" spans="1:3" ht="18" customHeight="1" x14ac:dyDescent="0.25">
      <c r="A7" s="80" t="s">
        <v>425</v>
      </c>
      <c r="B7" s="86">
        <v>10.873465074482445</v>
      </c>
      <c r="C7" s="86">
        <v>0</v>
      </c>
    </row>
    <row r="8" spans="1:3" ht="18" customHeight="1" x14ac:dyDescent="0.25">
      <c r="A8" s="73" t="s">
        <v>426</v>
      </c>
      <c r="B8" s="87">
        <v>2.5055007575237842</v>
      </c>
      <c r="C8" s="88">
        <v>0</v>
      </c>
    </row>
    <row r="9" spans="1:3" ht="18" customHeight="1" x14ac:dyDescent="0.25">
      <c r="A9" s="80" t="s">
        <v>427</v>
      </c>
      <c r="B9" s="86">
        <v>5.542080826569423</v>
      </c>
      <c r="C9" s="86">
        <v>3.295013454287067</v>
      </c>
    </row>
    <row r="10" spans="1:3" ht="18" customHeight="1" x14ac:dyDescent="0.25">
      <c r="A10" s="73" t="s">
        <v>428</v>
      </c>
      <c r="B10" s="87">
        <v>14.374993856271558</v>
      </c>
      <c r="C10" s="88">
        <v>19.453469948353803</v>
      </c>
    </row>
    <row r="11" spans="1:3" ht="18" customHeight="1" x14ac:dyDescent="0.25">
      <c r="A11" s="80" t="s">
        <v>429</v>
      </c>
      <c r="B11" s="86">
        <v>10.076650007071239</v>
      </c>
      <c r="C11" s="86">
        <v>4.562818919475351</v>
      </c>
    </row>
    <row r="12" spans="1:3" ht="18" customHeight="1" x14ac:dyDescent="0.25">
      <c r="A12" s="73" t="s">
        <v>430</v>
      </c>
      <c r="B12" s="87">
        <v>3.4553466587081276</v>
      </c>
      <c r="C12" s="88">
        <v>3.6176777716271959</v>
      </c>
    </row>
    <row r="13" spans="1:3" ht="18" customHeight="1" x14ac:dyDescent="0.25">
      <c r="A13" s="80" t="s">
        <v>448</v>
      </c>
      <c r="B13" s="86">
        <v>3.1825046653517601</v>
      </c>
      <c r="C13" s="86">
        <v>0</v>
      </c>
    </row>
    <row r="14" spans="1:3" ht="18" customHeight="1" x14ac:dyDescent="0.25">
      <c r="A14" s="116" t="s">
        <v>431</v>
      </c>
      <c r="B14" s="87">
        <v>8.8757200971997303</v>
      </c>
      <c r="C14" s="87">
        <v>1.1863292587284637E-2</v>
      </c>
    </row>
    <row r="15" spans="1:3" ht="18" customHeight="1" x14ac:dyDescent="0.25">
      <c r="A15" s="80" t="s">
        <v>432</v>
      </c>
      <c r="B15" s="86">
        <v>3.3595340942706344</v>
      </c>
      <c r="C15" s="86">
        <v>0</v>
      </c>
    </row>
    <row r="16" spans="1:3" ht="18" customHeight="1" x14ac:dyDescent="0.25">
      <c r="A16" s="116" t="s">
        <v>433</v>
      </c>
      <c r="B16" s="87">
        <v>14.327207694792559</v>
      </c>
      <c r="C16" s="87">
        <v>7.7002269965336874</v>
      </c>
    </row>
    <row r="17" spans="1:3" ht="18" customHeight="1" x14ac:dyDescent="0.25">
      <c r="A17" s="80" t="s">
        <v>253</v>
      </c>
      <c r="B17" s="86">
        <v>40.526905951397971</v>
      </c>
      <c r="C17" s="86">
        <v>11.817991654256465</v>
      </c>
    </row>
    <row r="18" spans="1:3" ht="18" customHeight="1" x14ac:dyDescent="0.25">
      <c r="A18" s="116" t="s">
        <v>254</v>
      </c>
      <c r="B18" s="87">
        <v>22.655663266758246</v>
      </c>
      <c r="C18" s="87">
        <v>12.393782549240926</v>
      </c>
    </row>
    <row r="19" spans="1:3" ht="18" customHeight="1" x14ac:dyDescent="0.25">
      <c r="A19" s="80" t="s">
        <v>434</v>
      </c>
      <c r="B19" s="86">
        <v>4.5288824793004183</v>
      </c>
      <c r="C19" s="86">
        <v>1.4873800870142699</v>
      </c>
    </row>
    <row r="20" spans="1:3" ht="18" customHeight="1" x14ac:dyDescent="0.25">
      <c r="A20" s="116" t="s">
        <v>255</v>
      </c>
      <c r="B20" s="87">
        <v>108.96277344549259</v>
      </c>
      <c r="C20" s="87">
        <v>0</v>
      </c>
    </row>
    <row r="21" spans="1:3" ht="18" customHeight="1" x14ac:dyDescent="0.25">
      <c r="A21" s="80" t="s">
        <v>440</v>
      </c>
      <c r="B21" s="86">
        <v>2.7604620515729561</v>
      </c>
      <c r="C21" s="86">
        <v>0</v>
      </c>
    </row>
    <row r="22" spans="1:3" ht="18" customHeight="1" x14ac:dyDescent="0.25">
      <c r="A22" s="73" t="s">
        <v>435</v>
      </c>
      <c r="B22" s="87">
        <v>1.122301095160892</v>
      </c>
      <c r="C22" s="88">
        <v>2.3933521081854456</v>
      </c>
    </row>
    <row r="23" spans="1:3" ht="18" customHeight="1" x14ac:dyDescent="0.25">
      <c r="A23" s="80" t="s">
        <v>436</v>
      </c>
      <c r="B23" s="86">
        <v>3.251026029746412</v>
      </c>
      <c r="C23" s="86">
        <v>0</v>
      </c>
    </row>
    <row r="24" spans="1:3" ht="18" customHeight="1" x14ac:dyDescent="0.25">
      <c r="A24" s="73" t="s">
        <v>437</v>
      </c>
      <c r="B24" s="87">
        <v>18.903765371514623</v>
      </c>
      <c r="C24" s="88">
        <v>0</v>
      </c>
    </row>
    <row r="25" spans="1:3" ht="18" customHeight="1" x14ac:dyDescent="0.25">
      <c r="A25" s="80" t="s">
        <v>441</v>
      </c>
      <c r="B25" s="86">
        <v>42.432182182733904</v>
      </c>
      <c r="C25" s="86">
        <v>30.21864366847419</v>
      </c>
    </row>
    <row r="26" spans="1:3" ht="18" customHeight="1" x14ac:dyDescent="0.25">
      <c r="A26" s="116" t="s">
        <v>439</v>
      </c>
      <c r="B26" s="87">
        <v>6.3542884348532152</v>
      </c>
      <c r="C26" s="87">
        <v>16.045157970713795</v>
      </c>
    </row>
    <row r="27" spans="1:3" ht="18" customHeight="1" x14ac:dyDescent="0.25">
      <c r="A27" s="80" t="s">
        <v>256</v>
      </c>
      <c r="B27" s="86">
        <v>52.376269637440735</v>
      </c>
      <c r="C27" s="86">
        <v>0</v>
      </c>
    </row>
    <row r="28" spans="1:3" ht="18" customHeight="1" x14ac:dyDescent="0.25">
      <c r="A28" s="116" t="s">
        <v>257</v>
      </c>
      <c r="B28" s="122">
        <v>9.3556709453650342</v>
      </c>
      <c r="C28" s="122">
        <v>0.10243116844414929</v>
      </c>
    </row>
    <row r="29" spans="1:3" ht="18" customHeight="1" x14ac:dyDescent="0.25">
      <c r="A29" s="80" t="s">
        <v>443</v>
      </c>
      <c r="B29" s="119">
        <v>428.46266135461332</v>
      </c>
      <c r="C29" s="119">
        <v>113.69133833105957</v>
      </c>
    </row>
    <row r="30" spans="1:3" ht="18" customHeight="1" x14ac:dyDescent="0.25">
      <c r="A30" s="151"/>
      <c r="B30" s="158"/>
      <c r="C30" s="158"/>
    </row>
    <row r="31" spans="1:3" ht="18" customHeight="1" x14ac:dyDescent="0.25">
      <c r="A31" s="151" t="s">
        <v>438</v>
      </c>
      <c r="B31" s="158"/>
      <c r="C31" s="158"/>
    </row>
    <row r="32" spans="1:3" ht="18" customHeight="1" x14ac:dyDescent="0.25">
      <c r="A32" s="151" t="s">
        <v>444</v>
      </c>
      <c r="B32" s="159">
        <v>76.397414756646015</v>
      </c>
      <c r="C32" s="159">
        <v>59.089388753193333</v>
      </c>
    </row>
    <row r="33" spans="1:3" ht="18" customHeight="1" x14ac:dyDescent="0.25">
      <c r="A33" s="151" t="s">
        <v>445</v>
      </c>
      <c r="B33" s="160">
        <v>-51.071338226049946</v>
      </c>
      <c r="C33" s="160">
        <v>-0.32055328802908911</v>
      </c>
    </row>
    <row r="34" spans="1:3" ht="18" customHeight="1" x14ac:dyDescent="0.25">
      <c r="A34" s="120" t="s">
        <v>446</v>
      </c>
      <c r="B34" s="121">
        <v>25.326076530596058</v>
      </c>
      <c r="C34" s="121">
        <v>58.768835465164237</v>
      </c>
    </row>
    <row r="35" spans="1:3" ht="18" customHeight="1" x14ac:dyDescent="0.25">
      <c r="A35" s="151"/>
      <c r="B35" s="161"/>
      <c r="C35" s="161"/>
    </row>
    <row r="36" spans="1:3" ht="18" customHeight="1" x14ac:dyDescent="0.25">
      <c r="A36" s="151" t="s">
        <v>447</v>
      </c>
      <c r="B36" s="153">
        <v>453.7887378852094</v>
      </c>
      <c r="C36" s="153">
        <v>172.46017379622381</v>
      </c>
    </row>
    <row r="37" spans="1:3" ht="18" customHeight="1" x14ac:dyDescent="0.25">
      <c r="A37" s="151"/>
      <c r="B37" s="161"/>
      <c r="C37" s="161"/>
    </row>
    <row r="38" spans="1:3" ht="18" customHeight="1" x14ac:dyDescent="0.25">
      <c r="A38" s="151" t="s">
        <v>470</v>
      </c>
      <c r="B38" s="154">
        <v>24910769</v>
      </c>
      <c r="C38" s="154">
        <v>1248301</v>
      </c>
    </row>
    <row r="39" spans="1:3" x14ac:dyDescent="0.25">
      <c r="A39" s="155"/>
      <c r="B39" s="138"/>
      <c r="C39" s="138"/>
    </row>
    <row r="40" spans="1:3" x14ac:dyDescent="0.25">
      <c r="A40" s="156" t="s">
        <v>261</v>
      </c>
      <c r="B40" s="157"/>
      <c r="C40" s="157"/>
    </row>
    <row r="41" spans="1:3" ht="28.15" customHeight="1" x14ac:dyDescent="0.25">
      <c r="A41" s="170" t="s">
        <v>450</v>
      </c>
      <c r="B41" s="170"/>
      <c r="C41" s="170"/>
    </row>
    <row r="42" spans="1:3" ht="28.9" customHeight="1" x14ac:dyDescent="0.25">
      <c r="A42" s="170" t="s">
        <v>458</v>
      </c>
      <c r="B42" s="170"/>
      <c r="C42" s="170"/>
    </row>
    <row r="43" spans="1:3" x14ac:dyDescent="0.25">
      <c r="A43" s="155"/>
      <c r="B43" s="138"/>
      <c r="C43" s="138"/>
    </row>
    <row r="44" spans="1:3" x14ac:dyDescent="0.25">
      <c r="A44" s="155"/>
      <c r="B44" s="138"/>
      <c r="C44" s="138"/>
    </row>
    <row r="45" spans="1:3" ht="27.6" customHeight="1" x14ac:dyDescent="0.25">
      <c r="A45" s="170" t="s">
        <v>457</v>
      </c>
      <c r="B45" s="170"/>
      <c r="C45" s="170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T107"/>
  <sheetViews>
    <sheetView zoomScale="70" zoomScaleNormal="70" zoomScaleSheetLayoutView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sqref="A1:B1"/>
    </sheetView>
  </sheetViews>
  <sheetFormatPr defaultColWidth="8.85546875" defaultRowHeight="15" x14ac:dyDescent="0.25"/>
  <cols>
    <col min="1" max="1" width="21.7109375" customWidth="1"/>
    <col min="2" max="7" width="14.7109375" customWidth="1"/>
    <col min="8" max="8" width="15.85546875" customWidth="1"/>
    <col min="9" max="20" width="14.7109375" customWidth="1"/>
    <col min="21" max="16384" width="8.85546875" style="15"/>
  </cols>
  <sheetData>
    <row r="1" spans="1:20" ht="31.5" x14ac:dyDescent="0.25">
      <c r="A1" s="175"/>
      <c r="B1" s="176"/>
    </row>
    <row r="2" spans="1:20" s="112" customFormat="1" ht="24" customHeight="1" x14ac:dyDescent="0.35">
      <c r="A2" s="174" t="s">
        <v>459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s="69" customFormat="1" ht="76.900000000000006" customHeight="1" x14ac:dyDescent="0.25">
      <c r="A3" s="101" t="s">
        <v>374</v>
      </c>
      <c r="B3" s="101" t="s">
        <v>375</v>
      </c>
      <c r="C3" s="101" t="s">
        <v>376</v>
      </c>
      <c r="D3" s="101" t="s">
        <v>377</v>
      </c>
      <c r="E3" s="101" t="s">
        <v>378</v>
      </c>
      <c r="F3" s="101" t="s">
        <v>379</v>
      </c>
      <c r="G3" s="101" t="s">
        <v>451</v>
      </c>
      <c r="H3" s="101" t="s">
        <v>380</v>
      </c>
      <c r="I3" s="101" t="s">
        <v>381</v>
      </c>
      <c r="J3" s="101" t="s">
        <v>382</v>
      </c>
      <c r="K3" s="101" t="s">
        <v>262</v>
      </c>
      <c r="L3" s="101" t="s">
        <v>263</v>
      </c>
      <c r="M3" s="101" t="s">
        <v>264</v>
      </c>
      <c r="N3" s="101" t="s">
        <v>265</v>
      </c>
      <c r="O3" s="101" t="s">
        <v>266</v>
      </c>
      <c r="P3" s="101" t="s">
        <v>383</v>
      </c>
      <c r="Q3" s="101" t="s">
        <v>384</v>
      </c>
      <c r="R3" s="101" t="s">
        <v>452</v>
      </c>
      <c r="S3" s="101" t="s">
        <v>385</v>
      </c>
      <c r="T3" s="101" t="s">
        <v>65</v>
      </c>
    </row>
    <row r="4" spans="1:20" s="72" customFormat="1" ht="18" customHeight="1" x14ac:dyDescent="0.3">
      <c r="A4" s="109" t="s">
        <v>267</v>
      </c>
      <c r="B4" s="102">
        <v>2084</v>
      </c>
      <c r="C4" s="102">
        <v>19</v>
      </c>
      <c r="D4" s="102">
        <v>4668</v>
      </c>
      <c r="E4" s="102">
        <v>8717</v>
      </c>
      <c r="F4" s="102">
        <v>2770</v>
      </c>
      <c r="G4" s="102">
        <v>47</v>
      </c>
      <c r="H4" s="102">
        <v>416</v>
      </c>
      <c r="I4" s="102">
        <v>5245</v>
      </c>
      <c r="J4" s="102">
        <v>7641</v>
      </c>
      <c r="K4" s="102">
        <v>2839</v>
      </c>
      <c r="L4" s="102">
        <v>179</v>
      </c>
      <c r="M4" s="102">
        <v>793</v>
      </c>
      <c r="N4" s="102">
        <v>499</v>
      </c>
      <c r="O4" s="102">
        <v>23</v>
      </c>
      <c r="P4" s="102"/>
      <c r="Q4" s="102">
        <v>277</v>
      </c>
      <c r="R4" s="102"/>
      <c r="S4" s="103">
        <v>36217</v>
      </c>
      <c r="T4" s="103">
        <v>1995</v>
      </c>
    </row>
    <row r="5" spans="1:20" s="72" customFormat="1" ht="18" customHeight="1" x14ac:dyDescent="0.3">
      <c r="A5" s="110" t="s">
        <v>268</v>
      </c>
      <c r="B5" s="104">
        <v>471</v>
      </c>
      <c r="C5" s="104">
        <v>4</v>
      </c>
      <c r="D5" s="104">
        <v>890</v>
      </c>
      <c r="E5" s="104">
        <v>1583</v>
      </c>
      <c r="F5" s="104">
        <v>701</v>
      </c>
      <c r="G5" s="104">
        <v>22</v>
      </c>
      <c r="H5" s="104">
        <v>91</v>
      </c>
      <c r="I5" s="104">
        <v>1111</v>
      </c>
      <c r="J5" s="104">
        <v>1433</v>
      </c>
      <c r="K5" s="104">
        <v>647</v>
      </c>
      <c r="L5" s="104">
        <v>45</v>
      </c>
      <c r="M5" s="104">
        <v>220</v>
      </c>
      <c r="N5" s="104">
        <v>119</v>
      </c>
      <c r="O5" s="104"/>
      <c r="P5" s="104"/>
      <c r="Q5" s="104">
        <v>12</v>
      </c>
      <c r="R5" s="104"/>
      <c r="S5" s="105">
        <v>7349</v>
      </c>
      <c r="T5" s="105">
        <v>471</v>
      </c>
    </row>
    <row r="6" spans="1:20" s="72" customFormat="1" ht="18" customHeight="1" x14ac:dyDescent="0.3">
      <c r="A6" s="109" t="s">
        <v>269</v>
      </c>
      <c r="B6" s="102">
        <v>199</v>
      </c>
      <c r="C6" s="102"/>
      <c r="D6" s="102">
        <v>376</v>
      </c>
      <c r="E6" s="102">
        <v>469</v>
      </c>
      <c r="F6" s="102">
        <v>158</v>
      </c>
      <c r="G6" s="102">
        <v>13</v>
      </c>
      <c r="H6" s="102">
        <v>23</v>
      </c>
      <c r="I6" s="102">
        <v>375</v>
      </c>
      <c r="J6" s="102">
        <v>536</v>
      </c>
      <c r="K6" s="102">
        <v>191</v>
      </c>
      <c r="L6" s="102">
        <v>29</v>
      </c>
      <c r="M6" s="102">
        <v>111</v>
      </c>
      <c r="N6" s="102">
        <v>55</v>
      </c>
      <c r="O6" s="102">
        <v>1</v>
      </c>
      <c r="P6" s="102"/>
      <c r="Q6" s="102">
        <v>4</v>
      </c>
      <c r="R6" s="102"/>
      <c r="S6" s="103">
        <v>2540</v>
      </c>
      <c r="T6" s="103">
        <v>152</v>
      </c>
    </row>
    <row r="7" spans="1:20" s="72" customFormat="1" ht="18" customHeight="1" x14ac:dyDescent="0.3">
      <c r="A7" s="110" t="s">
        <v>270</v>
      </c>
      <c r="B7" s="104">
        <v>578</v>
      </c>
      <c r="C7" s="104">
        <v>5</v>
      </c>
      <c r="D7" s="104">
        <v>1324</v>
      </c>
      <c r="E7" s="104">
        <v>1773</v>
      </c>
      <c r="F7" s="104">
        <v>579</v>
      </c>
      <c r="G7" s="104">
        <v>9</v>
      </c>
      <c r="H7" s="104">
        <v>81</v>
      </c>
      <c r="I7" s="104">
        <v>1269</v>
      </c>
      <c r="J7" s="104">
        <v>1235</v>
      </c>
      <c r="K7" s="104">
        <v>415</v>
      </c>
      <c r="L7" s="104">
        <v>32</v>
      </c>
      <c r="M7" s="104">
        <v>316</v>
      </c>
      <c r="N7" s="104">
        <v>137</v>
      </c>
      <c r="O7" s="104"/>
      <c r="P7" s="104"/>
      <c r="Q7" s="104">
        <v>5</v>
      </c>
      <c r="R7" s="104"/>
      <c r="S7" s="105">
        <v>7758</v>
      </c>
      <c r="T7" s="105">
        <v>257</v>
      </c>
    </row>
    <row r="8" spans="1:20" s="72" customFormat="1" ht="18" customHeight="1" x14ac:dyDescent="0.3">
      <c r="A8" s="109" t="s">
        <v>271</v>
      </c>
      <c r="B8" s="102">
        <v>623</v>
      </c>
      <c r="C8" s="102">
        <v>5</v>
      </c>
      <c r="D8" s="102">
        <v>933</v>
      </c>
      <c r="E8" s="102">
        <v>893</v>
      </c>
      <c r="F8" s="102">
        <v>417</v>
      </c>
      <c r="G8" s="102">
        <v>31</v>
      </c>
      <c r="H8" s="102">
        <v>47</v>
      </c>
      <c r="I8" s="102">
        <v>787</v>
      </c>
      <c r="J8" s="102">
        <v>1089</v>
      </c>
      <c r="K8" s="102">
        <v>415</v>
      </c>
      <c r="L8" s="102">
        <v>63</v>
      </c>
      <c r="M8" s="102">
        <v>249</v>
      </c>
      <c r="N8" s="102">
        <v>108</v>
      </c>
      <c r="O8" s="102">
        <v>1</v>
      </c>
      <c r="P8" s="102"/>
      <c r="Q8" s="102">
        <v>11</v>
      </c>
      <c r="R8" s="102"/>
      <c r="S8" s="103">
        <v>5672</v>
      </c>
      <c r="T8" s="103">
        <v>364</v>
      </c>
    </row>
    <row r="9" spans="1:20" s="72" customFormat="1" ht="18" customHeight="1" x14ac:dyDescent="0.3">
      <c r="A9" s="110" t="s">
        <v>272</v>
      </c>
      <c r="B9" s="104">
        <v>356</v>
      </c>
      <c r="C9" s="104">
        <v>1</v>
      </c>
      <c r="D9" s="104">
        <v>470</v>
      </c>
      <c r="E9" s="104">
        <v>534</v>
      </c>
      <c r="F9" s="104">
        <v>169</v>
      </c>
      <c r="G9" s="104">
        <v>4</v>
      </c>
      <c r="H9" s="104">
        <v>38</v>
      </c>
      <c r="I9" s="104">
        <v>235</v>
      </c>
      <c r="J9" s="104">
        <v>703</v>
      </c>
      <c r="K9" s="104">
        <v>293</v>
      </c>
      <c r="L9" s="104">
        <v>29</v>
      </c>
      <c r="M9" s="104">
        <v>128</v>
      </c>
      <c r="N9" s="104">
        <v>51</v>
      </c>
      <c r="O9" s="104">
        <v>1</v>
      </c>
      <c r="P9" s="104"/>
      <c r="Q9" s="104">
        <v>1</v>
      </c>
      <c r="R9" s="104"/>
      <c r="S9" s="105">
        <v>3013</v>
      </c>
      <c r="T9" s="105">
        <v>233</v>
      </c>
    </row>
    <row r="10" spans="1:20" s="72" customFormat="1" ht="18" customHeight="1" x14ac:dyDescent="0.3">
      <c r="A10" s="109" t="s">
        <v>273</v>
      </c>
      <c r="B10" s="102">
        <v>975</v>
      </c>
      <c r="C10" s="102">
        <v>9</v>
      </c>
      <c r="D10" s="102">
        <v>2134</v>
      </c>
      <c r="E10" s="102">
        <v>2704</v>
      </c>
      <c r="F10" s="102">
        <v>1008</v>
      </c>
      <c r="G10" s="102">
        <v>46</v>
      </c>
      <c r="H10" s="102">
        <v>96</v>
      </c>
      <c r="I10" s="102">
        <v>1440</v>
      </c>
      <c r="J10" s="102">
        <v>2271</v>
      </c>
      <c r="K10" s="102">
        <v>673</v>
      </c>
      <c r="L10" s="102">
        <v>70</v>
      </c>
      <c r="M10" s="102">
        <v>333</v>
      </c>
      <c r="N10" s="102">
        <v>150</v>
      </c>
      <c r="O10" s="102">
        <v>8</v>
      </c>
      <c r="P10" s="102"/>
      <c r="Q10" s="102">
        <v>13</v>
      </c>
      <c r="R10" s="102"/>
      <c r="S10" s="103">
        <v>11930</v>
      </c>
      <c r="T10" s="103">
        <v>548</v>
      </c>
    </row>
    <row r="11" spans="1:20" s="72" customFormat="1" ht="18" customHeight="1" x14ac:dyDescent="0.3">
      <c r="A11" s="110" t="s">
        <v>274</v>
      </c>
      <c r="B11" s="104">
        <v>629</v>
      </c>
      <c r="C11" s="104">
        <v>7</v>
      </c>
      <c r="D11" s="104">
        <v>1191</v>
      </c>
      <c r="E11" s="104">
        <v>1091</v>
      </c>
      <c r="F11" s="104">
        <v>387</v>
      </c>
      <c r="G11" s="104">
        <v>9</v>
      </c>
      <c r="H11" s="104">
        <v>47</v>
      </c>
      <c r="I11" s="104">
        <v>804</v>
      </c>
      <c r="J11" s="104">
        <v>948</v>
      </c>
      <c r="K11" s="104">
        <v>272</v>
      </c>
      <c r="L11" s="104">
        <v>64</v>
      </c>
      <c r="M11" s="104">
        <v>258</v>
      </c>
      <c r="N11" s="104">
        <v>130</v>
      </c>
      <c r="O11" s="104">
        <v>2</v>
      </c>
      <c r="P11" s="104"/>
      <c r="Q11" s="104">
        <v>1</v>
      </c>
      <c r="R11" s="104"/>
      <c r="S11" s="105">
        <v>5840</v>
      </c>
      <c r="T11" s="105">
        <v>200</v>
      </c>
    </row>
    <row r="12" spans="1:20" s="72" customFormat="1" ht="18" customHeight="1" x14ac:dyDescent="0.3">
      <c r="A12" s="109" t="s">
        <v>275</v>
      </c>
      <c r="B12" s="102">
        <v>809</v>
      </c>
      <c r="C12" s="102">
        <v>5</v>
      </c>
      <c r="D12" s="102">
        <v>1678</v>
      </c>
      <c r="E12" s="102">
        <v>2054</v>
      </c>
      <c r="F12" s="102">
        <v>750</v>
      </c>
      <c r="G12" s="102">
        <v>7</v>
      </c>
      <c r="H12" s="102">
        <v>94</v>
      </c>
      <c r="I12" s="102">
        <v>1427</v>
      </c>
      <c r="J12" s="102">
        <v>1704</v>
      </c>
      <c r="K12" s="102">
        <v>601</v>
      </c>
      <c r="L12" s="102">
        <v>65</v>
      </c>
      <c r="M12" s="102">
        <v>275</v>
      </c>
      <c r="N12" s="102">
        <v>149</v>
      </c>
      <c r="O12" s="102">
        <v>1</v>
      </c>
      <c r="P12" s="102"/>
      <c r="Q12" s="102">
        <v>5</v>
      </c>
      <c r="R12" s="102"/>
      <c r="S12" s="103">
        <v>9624</v>
      </c>
      <c r="T12" s="103">
        <v>461</v>
      </c>
    </row>
    <row r="13" spans="1:20" s="72" customFormat="1" ht="18" customHeight="1" x14ac:dyDescent="0.3">
      <c r="A13" s="110" t="s">
        <v>276</v>
      </c>
      <c r="B13" s="104">
        <v>1243</v>
      </c>
      <c r="C13" s="104">
        <v>20</v>
      </c>
      <c r="D13" s="104">
        <v>3118</v>
      </c>
      <c r="E13" s="104">
        <v>5287</v>
      </c>
      <c r="F13" s="104">
        <v>2340</v>
      </c>
      <c r="G13" s="104">
        <v>56</v>
      </c>
      <c r="H13" s="104">
        <v>200</v>
      </c>
      <c r="I13" s="104">
        <v>4425</v>
      </c>
      <c r="J13" s="104">
        <v>4573</v>
      </c>
      <c r="K13" s="104">
        <v>1442</v>
      </c>
      <c r="L13" s="104">
        <v>90</v>
      </c>
      <c r="M13" s="104">
        <v>488</v>
      </c>
      <c r="N13" s="104">
        <v>271</v>
      </c>
      <c r="O13" s="104">
        <v>5</v>
      </c>
      <c r="P13" s="104"/>
      <c r="Q13" s="104">
        <v>58</v>
      </c>
      <c r="R13" s="104"/>
      <c r="S13" s="105">
        <v>23616</v>
      </c>
      <c r="T13" s="105">
        <v>1229</v>
      </c>
    </row>
    <row r="14" spans="1:20" s="72" customFormat="1" ht="18" customHeight="1" x14ac:dyDescent="0.3">
      <c r="A14" s="109" t="s">
        <v>277</v>
      </c>
      <c r="B14" s="102">
        <v>3272</v>
      </c>
      <c r="C14" s="102">
        <v>33</v>
      </c>
      <c r="D14" s="102">
        <v>7323</v>
      </c>
      <c r="E14" s="102">
        <v>7241</v>
      </c>
      <c r="F14" s="102">
        <v>2793</v>
      </c>
      <c r="G14" s="102">
        <v>190</v>
      </c>
      <c r="H14" s="102">
        <v>515</v>
      </c>
      <c r="I14" s="102">
        <v>6332</v>
      </c>
      <c r="J14" s="102">
        <v>8934</v>
      </c>
      <c r="K14" s="102">
        <v>3920</v>
      </c>
      <c r="L14" s="102">
        <v>285</v>
      </c>
      <c r="M14" s="102">
        <v>1129</v>
      </c>
      <c r="N14" s="102">
        <v>632</v>
      </c>
      <c r="O14" s="102">
        <v>26</v>
      </c>
      <c r="P14" s="102">
        <v>8</v>
      </c>
      <c r="Q14" s="102">
        <v>630</v>
      </c>
      <c r="R14" s="102"/>
      <c r="S14" s="103">
        <v>43263</v>
      </c>
      <c r="T14" s="103">
        <v>2721</v>
      </c>
    </row>
    <row r="15" spans="1:20" s="72" customFormat="1" ht="18" customHeight="1" x14ac:dyDescent="0.3">
      <c r="A15" s="110" t="s">
        <v>278</v>
      </c>
      <c r="B15" s="104">
        <v>1268</v>
      </c>
      <c r="C15" s="104">
        <v>14</v>
      </c>
      <c r="D15" s="104">
        <v>2792</v>
      </c>
      <c r="E15" s="104">
        <v>4582</v>
      </c>
      <c r="F15" s="104">
        <v>1577</v>
      </c>
      <c r="G15" s="104">
        <v>105</v>
      </c>
      <c r="H15" s="104">
        <v>227</v>
      </c>
      <c r="I15" s="104">
        <v>3507</v>
      </c>
      <c r="J15" s="104">
        <v>4056</v>
      </c>
      <c r="K15" s="104">
        <v>1543</v>
      </c>
      <c r="L15" s="104">
        <v>131</v>
      </c>
      <c r="M15" s="104">
        <v>589</v>
      </c>
      <c r="N15" s="104">
        <v>321</v>
      </c>
      <c r="O15" s="104"/>
      <c r="P15" s="104"/>
      <c r="Q15" s="104">
        <v>82</v>
      </c>
      <c r="R15" s="104"/>
      <c r="S15" s="105">
        <v>20794</v>
      </c>
      <c r="T15" s="105">
        <v>1081</v>
      </c>
    </row>
    <row r="16" spans="1:20" s="72" customFormat="1" ht="18" customHeight="1" x14ac:dyDescent="0.3">
      <c r="A16" s="109" t="s">
        <v>279</v>
      </c>
      <c r="B16" s="102">
        <v>1692</v>
      </c>
      <c r="C16" s="102">
        <v>15</v>
      </c>
      <c r="D16" s="102">
        <v>3953</v>
      </c>
      <c r="E16" s="102">
        <v>7923</v>
      </c>
      <c r="F16" s="102">
        <v>2776</v>
      </c>
      <c r="G16" s="102">
        <v>65</v>
      </c>
      <c r="H16" s="102">
        <v>406</v>
      </c>
      <c r="I16" s="102">
        <v>6061</v>
      </c>
      <c r="J16" s="102">
        <v>8677</v>
      </c>
      <c r="K16" s="102">
        <v>3646</v>
      </c>
      <c r="L16" s="102">
        <v>128</v>
      </c>
      <c r="M16" s="102">
        <v>649</v>
      </c>
      <c r="N16" s="102">
        <v>365</v>
      </c>
      <c r="O16" s="102">
        <v>11</v>
      </c>
      <c r="P16" s="102"/>
      <c r="Q16" s="102">
        <v>426</v>
      </c>
      <c r="R16" s="102"/>
      <c r="S16" s="103">
        <v>36793</v>
      </c>
      <c r="T16" s="103">
        <v>2590</v>
      </c>
    </row>
    <row r="17" spans="1:20" s="72" customFormat="1" ht="18" customHeight="1" x14ac:dyDescent="0.3">
      <c r="A17" s="110" t="s">
        <v>280</v>
      </c>
      <c r="B17" s="104">
        <v>1224</v>
      </c>
      <c r="C17" s="104">
        <v>11</v>
      </c>
      <c r="D17" s="104">
        <v>2708</v>
      </c>
      <c r="E17" s="104">
        <v>5056</v>
      </c>
      <c r="F17" s="104">
        <v>2004</v>
      </c>
      <c r="G17" s="104">
        <v>69</v>
      </c>
      <c r="H17" s="104">
        <v>230</v>
      </c>
      <c r="I17" s="104">
        <v>3375</v>
      </c>
      <c r="J17" s="104">
        <v>3684</v>
      </c>
      <c r="K17" s="104">
        <v>1536</v>
      </c>
      <c r="L17" s="104">
        <v>138</v>
      </c>
      <c r="M17" s="104">
        <v>791</v>
      </c>
      <c r="N17" s="104">
        <v>390</v>
      </c>
      <c r="O17" s="104">
        <v>10</v>
      </c>
      <c r="P17" s="104"/>
      <c r="Q17" s="104">
        <v>74</v>
      </c>
      <c r="R17" s="104"/>
      <c r="S17" s="105">
        <v>21300</v>
      </c>
      <c r="T17" s="105">
        <v>904</v>
      </c>
    </row>
    <row r="18" spans="1:20" s="72" customFormat="1" ht="18" customHeight="1" x14ac:dyDescent="0.3">
      <c r="A18" s="109" t="s">
        <v>281</v>
      </c>
      <c r="B18" s="102">
        <v>72</v>
      </c>
      <c r="C18" s="102">
        <v>2</v>
      </c>
      <c r="D18" s="102">
        <v>168</v>
      </c>
      <c r="E18" s="102">
        <v>234</v>
      </c>
      <c r="F18" s="102">
        <v>105</v>
      </c>
      <c r="G18" s="102"/>
      <c r="H18" s="102">
        <v>18</v>
      </c>
      <c r="I18" s="102">
        <v>243</v>
      </c>
      <c r="J18" s="102">
        <v>222</v>
      </c>
      <c r="K18" s="102">
        <v>114</v>
      </c>
      <c r="L18" s="102">
        <v>11</v>
      </c>
      <c r="M18" s="102">
        <v>29</v>
      </c>
      <c r="N18" s="102">
        <v>10</v>
      </c>
      <c r="O18" s="102"/>
      <c r="P18" s="102"/>
      <c r="Q18" s="102">
        <v>1</v>
      </c>
      <c r="R18" s="102"/>
      <c r="S18" s="103">
        <v>1229</v>
      </c>
      <c r="T18" s="103">
        <v>71</v>
      </c>
    </row>
    <row r="19" spans="1:20" s="72" customFormat="1" ht="18" customHeight="1" x14ac:dyDescent="0.3">
      <c r="A19" s="110" t="s">
        <v>282</v>
      </c>
      <c r="B19" s="104">
        <v>819</v>
      </c>
      <c r="C19" s="104">
        <v>2</v>
      </c>
      <c r="D19" s="104">
        <v>1654</v>
      </c>
      <c r="E19" s="104">
        <v>1918</v>
      </c>
      <c r="F19" s="104">
        <v>785</v>
      </c>
      <c r="G19" s="104">
        <v>69</v>
      </c>
      <c r="H19" s="104">
        <v>122</v>
      </c>
      <c r="I19" s="104">
        <v>2567</v>
      </c>
      <c r="J19" s="104">
        <v>2059</v>
      </c>
      <c r="K19" s="104">
        <v>717</v>
      </c>
      <c r="L19" s="104">
        <v>97</v>
      </c>
      <c r="M19" s="104">
        <v>316</v>
      </c>
      <c r="N19" s="104">
        <v>179</v>
      </c>
      <c r="O19" s="104">
        <v>5</v>
      </c>
      <c r="P19" s="104"/>
      <c r="Q19" s="104">
        <v>12</v>
      </c>
      <c r="R19" s="104"/>
      <c r="S19" s="105">
        <v>11321</v>
      </c>
      <c r="T19" s="105">
        <v>646</v>
      </c>
    </row>
    <row r="20" spans="1:20" s="72" customFormat="1" ht="18" customHeight="1" x14ac:dyDescent="0.3">
      <c r="A20" s="109" t="s">
        <v>283</v>
      </c>
      <c r="B20" s="102">
        <v>527</v>
      </c>
      <c r="C20" s="102">
        <v>10</v>
      </c>
      <c r="D20" s="102">
        <v>849</v>
      </c>
      <c r="E20" s="102">
        <v>1304</v>
      </c>
      <c r="F20" s="102">
        <v>496</v>
      </c>
      <c r="G20" s="102">
        <v>5</v>
      </c>
      <c r="H20" s="102">
        <v>52</v>
      </c>
      <c r="I20" s="102">
        <v>842</v>
      </c>
      <c r="J20" s="102">
        <v>932</v>
      </c>
      <c r="K20" s="102">
        <v>299</v>
      </c>
      <c r="L20" s="102">
        <v>37</v>
      </c>
      <c r="M20" s="102">
        <v>195</v>
      </c>
      <c r="N20" s="102">
        <v>104</v>
      </c>
      <c r="O20" s="102">
        <v>2</v>
      </c>
      <c r="P20" s="102"/>
      <c r="Q20" s="102">
        <v>3</v>
      </c>
      <c r="R20" s="102"/>
      <c r="S20" s="103">
        <v>5657</v>
      </c>
      <c r="T20" s="103">
        <v>207</v>
      </c>
    </row>
    <row r="21" spans="1:20" s="72" customFormat="1" ht="18" customHeight="1" x14ac:dyDescent="0.3">
      <c r="A21" s="110" t="s">
        <v>284</v>
      </c>
      <c r="B21" s="104">
        <v>1920</v>
      </c>
      <c r="C21" s="104">
        <v>25</v>
      </c>
      <c r="D21" s="104">
        <v>4264</v>
      </c>
      <c r="E21" s="104">
        <v>6211</v>
      </c>
      <c r="F21" s="104">
        <v>2171</v>
      </c>
      <c r="G21" s="104">
        <v>210</v>
      </c>
      <c r="H21" s="104">
        <v>373</v>
      </c>
      <c r="I21" s="104">
        <v>3328</v>
      </c>
      <c r="J21" s="104">
        <v>7045</v>
      </c>
      <c r="K21" s="104">
        <v>3034</v>
      </c>
      <c r="L21" s="104">
        <v>162</v>
      </c>
      <c r="M21" s="104">
        <v>815</v>
      </c>
      <c r="N21" s="104">
        <v>479</v>
      </c>
      <c r="O21" s="104">
        <v>13</v>
      </c>
      <c r="P21" s="104"/>
      <c r="Q21" s="104">
        <v>215</v>
      </c>
      <c r="R21" s="104"/>
      <c r="S21" s="105">
        <v>30265</v>
      </c>
      <c r="T21" s="105">
        <v>2052</v>
      </c>
    </row>
    <row r="22" spans="1:20" s="72" customFormat="1" ht="18" customHeight="1" x14ac:dyDescent="0.3">
      <c r="A22" s="109" t="s">
        <v>285</v>
      </c>
      <c r="B22" s="102">
        <v>633</v>
      </c>
      <c r="C22" s="102">
        <v>4</v>
      </c>
      <c r="D22" s="102">
        <v>1128</v>
      </c>
      <c r="E22" s="102">
        <v>1650</v>
      </c>
      <c r="F22" s="102">
        <v>465</v>
      </c>
      <c r="G22" s="102">
        <v>94</v>
      </c>
      <c r="H22" s="102">
        <v>85</v>
      </c>
      <c r="I22" s="102">
        <v>1246</v>
      </c>
      <c r="J22" s="102">
        <v>2469</v>
      </c>
      <c r="K22" s="102">
        <v>935</v>
      </c>
      <c r="L22" s="102">
        <v>53</v>
      </c>
      <c r="M22" s="102">
        <v>254</v>
      </c>
      <c r="N22" s="102">
        <v>177</v>
      </c>
      <c r="O22" s="102"/>
      <c r="P22" s="102"/>
      <c r="Q22" s="102">
        <v>80</v>
      </c>
      <c r="R22" s="102"/>
      <c r="S22" s="103">
        <v>9273</v>
      </c>
      <c r="T22" s="103">
        <v>768</v>
      </c>
    </row>
    <row r="23" spans="1:20" s="72" customFormat="1" ht="18" customHeight="1" x14ac:dyDescent="0.3">
      <c r="A23" s="110" t="s">
        <v>286</v>
      </c>
      <c r="B23" s="104">
        <v>586</v>
      </c>
      <c r="C23" s="104">
        <v>7</v>
      </c>
      <c r="D23" s="104">
        <v>1060</v>
      </c>
      <c r="E23" s="104">
        <v>1278</v>
      </c>
      <c r="F23" s="104">
        <v>493</v>
      </c>
      <c r="G23" s="104">
        <v>38</v>
      </c>
      <c r="H23" s="104">
        <v>81</v>
      </c>
      <c r="I23" s="104">
        <v>1286</v>
      </c>
      <c r="J23" s="104">
        <v>1299</v>
      </c>
      <c r="K23" s="104">
        <v>376</v>
      </c>
      <c r="L23" s="104">
        <v>62</v>
      </c>
      <c r="M23" s="104">
        <v>277</v>
      </c>
      <c r="N23" s="104">
        <v>124</v>
      </c>
      <c r="O23" s="104">
        <v>1</v>
      </c>
      <c r="P23" s="104"/>
      <c r="Q23" s="104">
        <v>9</v>
      </c>
      <c r="R23" s="104"/>
      <c r="S23" s="105">
        <v>6977</v>
      </c>
      <c r="T23" s="105">
        <v>280</v>
      </c>
    </row>
    <row r="24" spans="1:20" s="72" customFormat="1" ht="18" customHeight="1" x14ac:dyDescent="0.3">
      <c r="A24" s="109" t="s">
        <v>287</v>
      </c>
      <c r="B24" s="102">
        <v>336</v>
      </c>
      <c r="C24" s="102">
        <v>4</v>
      </c>
      <c r="D24" s="102">
        <v>589</v>
      </c>
      <c r="E24" s="102">
        <v>724</v>
      </c>
      <c r="F24" s="102">
        <v>262</v>
      </c>
      <c r="G24" s="102"/>
      <c r="H24" s="102">
        <v>24</v>
      </c>
      <c r="I24" s="102">
        <v>594</v>
      </c>
      <c r="J24" s="102">
        <v>648</v>
      </c>
      <c r="K24" s="102">
        <v>186</v>
      </c>
      <c r="L24" s="102">
        <v>23</v>
      </c>
      <c r="M24" s="102">
        <v>105</v>
      </c>
      <c r="N24" s="102">
        <v>52</v>
      </c>
      <c r="O24" s="102"/>
      <c r="P24" s="102"/>
      <c r="Q24" s="102">
        <v>2</v>
      </c>
      <c r="R24" s="102"/>
      <c r="S24" s="103">
        <v>3549</v>
      </c>
      <c r="T24" s="103">
        <v>152</v>
      </c>
    </row>
    <row r="25" spans="1:20" s="72" customFormat="1" ht="18" customHeight="1" x14ac:dyDescent="0.3">
      <c r="A25" s="110" t="s">
        <v>288</v>
      </c>
      <c r="B25" s="104">
        <v>246</v>
      </c>
      <c r="C25" s="104">
        <v>3</v>
      </c>
      <c r="D25" s="104">
        <v>313</v>
      </c>
      <c r="E25" s="104">
        <v>404</v>
      </c>
      <c r="F25" s="104">
        <v>161</v>
      </c>
      <c r="G25" s="104">
        <v>10</v>
      </c>
      <c r="H25" s="104">
        <v>33</v>
      </c>
      <c r="I25" s="104">
        <v>312</v>
      </c>
      <c r="J25" s="104">
        <v>506</v>
      </c>
      <c r="K25" s="104">
        <v>182</v>
      </c>
      <c r="L25" s="104">
        <v>17</v>
      </c>
      <c r="M25" s="104">
        <v>74</v>
      </c>
      <c r="N25" s="104">
        <v>39</v>
      </c>
      <c r="O25" s="104">
        <v>1</v>
      </c>
      <c r="P25" s="104"/>
      <c r="Q25" s="104">
        <v>10</v>
      </c>
      <c r="R25" s="104"/>
      <c r="S25" s="105">
        <v>2311</v>
      </c>
      <c r="T25" s="105">
        <v>115</v>
      </c>
    </row>
    <row r="26" spans="1:20" s="72" customFormat="1" ht="18" customHeight="1" x14ac:dyDescent="0.3">
      <c r="A26" s="109" t="s">
        <v>289</v>
      </c>
      <c r="B26" s="102">
        <v>1791</v>
      </c>
      <c r="C26" s="102">
        <v>21</v>
      </c>
      <c r="D26" s="102">
        <v>4397</v>
      </c>
      <c r="E26" s="102">
        <v>7097</v>
      </c>
      <c r="F26" s="102">
        <v>2987</v>
      </c>
      <c r="G26" s="102">
        <v>106</v>
      </c>
      <c r="H26" s="102">
        <v>231</v>
      </c>
      <c r="I26" s="102">
        <v>4604</v>
      </c>
      <c r="J26" s="102">
        <v>4709</v>
      </c>
      <c r="K26" s="102">
        <v>1590</v>
      </c>
      <c r="L26" s="102">
        <v>149</v>
      </c>
      <c r="M26" s="102">
        <v>866</v>
      </c>
      <c r="N26" s="102">
        <v>463</v>
      </c>
      <c r="O26" s="102">
        <v>9</v>
      </c>
      <c r="P26" s="102"/>
      <c r="Q26" s="102">
        <v>53</v>
      </c>
      <c r="R26" s="102"/>
      <c r="S26" s="103">
        <v>29073</v>
      </c>
      <c r="T26" s="103">
        <v>970</v>
      </c>
    </row>
    <row r="27" spans="1:20" s="72" customFormat="1" ht="18" customHeight="1" x14ac:dyDescent="0.3">
      <c r="A27" s="110" t="s">
        <v>290</v>
      </c>
      <c r="B27" s="104">
        <v>1421</v>
      </c>
      <c r="C27" s="104">
        <v>13</v>
      </c>
      <c r="D27" s="104">
        <v>3039</v>
      </c>
      <c r="E27" s="104">
        <v>4154</v>
      </c>
      <c r="F27" s="104">
        <v>1415</v>
      </c>
      <c r="G27" s="104">
        <v>4</v>
      </c>
      <c r="H27" s="104">
        <v>144</v>
      </c>
      <c r="I27" s="104">
        <v>2365</v>
      </c>
      <c r="J27" s="104">
        <v>2865</v>
      </c>
      <c r="K27" s="104">
        <v>922</v>
      </c>
      <c r="L27" s="104">
        <v>121</v>
      </c>
      <c r="M27" s="104">
        <v>454</v>
      </c>
      <c r="N27" s="104">
        <v>185</v>
      </c>
      <c r="O27" s="104">
        <v>1</v>
      </c>
      <c r="P27" s="104"/>
      <c r="Q27" s="104">
        <v>9</v>
      </c>
      <c r="R27" s="104"/>
      <c r="S27" s="105">
        <v>17112</v>
      </c>
      <c r="T27" s="105">
        <v>619</v>
      </c>
    </row>
    <row r="28" spans="1:20" s="72" customFormat="1" ht="18" customHeight="1" x14ac:dyDescent="0.3">
      <c r="A28" s="109" t="s">
        <v>291</v>
      </c>
      <c r="B28" s="102">
        <v>1154</v>
      </c>
      <c r="C28" s="102">
        <v>18</v>
      </c>
      <c r="D28" s="102">
        <v>2790</v>
      </c>
      <c r="E28" s="102">
        <v>3858</v>
      </c>
      <c r="F28" s="102">
        <v>1501</v>
      </c>
      <c r="G28" s="102">
        <v>42</v>
      </c>
      <c r="H28" s="102">
        <v>228</v>
      </c>
      <c r="I28" s="102">
        <v>3151</v>
      </c>
      <c r="J28" s="102">
        <v>4067</v>
      </c>
      <c r="K28" s="102">
        <v>1364</v>
      </c>
      <c r="L28" s="102">
        <v>115</v>
      </c>
      <c r="M28" s="102">
        <v>393</v>
      </c>
      <c r="N28" s="102">
        <v>200</v>
      </c>
      <c r="O28" s="102">
        <v>7</v>
      </c>
      <c r="P28" s="102">
        <v>17</v>
      </c>
      <c r="Q28" s="102">
        <v>569</v>
      </c>
      <c r="R28" s="102"/>
      <c r="S28" s="103">
        <v>19474</v>
      </c>
      <c r="T28" s="103">
        <v>1062</v>
      </c>
    </row>
    <row r="29" spans="1:20" s="72" customFormat="1" ht="18" customHeight="1" x14ac:dyDescent="0.3">
      <c r="A29" s="110" t="s">
        <v>292</v>
      </c>
      <c r="B29" s="104">
        <v>4099</v>
      </c>
      <c r="C29" s="104">
        <v>51</v>
      </c>
      <c r="D29" s="104">
        <v>13836</v>
      </c>
      <c r="E29" s="104">
        <v>22037</v>
      </c>
      <c r="F29" s="104">
        <v>9722</v>
      </c>
      <c r="G29" s="104">
        <v>544</v>
      </c>
      <c r="H29" s="104">
        <v>901</v>
      </c>
      <c r="I29" s="104">
        <v>13207</v>
      </c>
      <c r="J29" s="104">
        <v>16304</v>
      </c>
      <c r="K29" s="104">
        <v>4745</v>
      </c>
      <c r="L29" s="104">
        <v>257</v>
      </c>
      <c r="M29" s="104">
        <v>1154</v>
      </c>
      <c r="N29" s="104">
        <v>526</v>
      </c>
      <c r="O29" s="104">
        <v>9</v>
      </c>
      <c r="P29" s="104"/>
      <c r="Q29" s="104">
        <v>394</v>
      </c>
      <c r="R29" s="104"/>
      <c r="S29" s="105">
        <v>87786</v>
      </c>
      <c r="T29" s="105">
        <v>3198</v>
      </c>
    </row>
    <row r="30" spans="1:20" s="72" customFormat="1" ht="18" customHeight="1" x14ac:dyDescent="0.3">
      <c r="A30" s="109" t="s">
        <v>293</v>
      </c>
      <c r="B30" s="102">
        <v>152</v>
      </c>
      <c r="C30" s="102">
        <v>3</v>
      </c>
      <c r="D30" s="102">
        <v>424</v>
      </c>
      <c r="E30" s="102">
        <v>554</v>
      </c>
      <c r="F30" s="102">
        <v>249</v>
      </c>
      <c r="G30" s="102">
        <v>14</v>
      </c>
      <c r="H30" s="102">
        <v>37</v>
      </c>
      <c r="I30" s="102">
        <v>413</v>
      </c>
      <c r="J30" s="102">
        <v>685</v>
      </c>
      <c r="K30" s="102">
        <v>252</v>
      </c>
      <c r="L30" s="102">
        <v>26</v>
      </c>
      <c r="M30" s="102">
        <v>58</v>
      </c>
      <c r="N30" s="102">
        <v>46</v>
      </c>
      <c r="O30" s="102"/>
      <c r="P30" s="102"/>
      <c r="Q30" s="102">
        <v>6</v>
      </c>
      <c r="R30" s="102"/>
      <c r="S30" s="103">
        <v>2919</v>
      </c>
      <c r="T30" s="103">
        <v>210</v>
      </c>
    </row>
    <row r="31" spans="1:20" s="72" customFormat="1" ht="18" customHeight="1" x14ac:dyDescent="0.3">
      <c r="A31" s="110" t="s">
        <v>294</v>
      </c>
      <c r="B31" s="104">
        <v>251</v>
      </c>
      <c r="C31" s="104">
        <v>1</v>
      </c>
      <c r="D31" s="104">
        <v>491</v>
      </c>
      <c r="E31" s="104">
        <v>948</v>
      </c>
      <c r="F31" s="104">
        <v>353</v>
      </c>
      <c r="G31" s="104">
        <v>16</v>
      </c>
      <c r="H31" s="104">
        <v>59</v>
      </c>
      <c r="I31" s="104">
        <v>887</v>
      </c>
      <c r="J31" s="104">
        <v>1236</v>
      </c>
      <c r="K31" s="104">
        <v>553</v>
      </c>
      <c r="L31" s="104">
        <v>29</v>
      </c>
      <c r="M31" s="104">
        <v>83</v>
      </c>
      <c r="N31" s="104">
        <v>51</v>
      </c>
      <c r="O31" s="104">
        <v>1</v>
      </c>
      <c r="P31" s="104"/>
      <c r="Q31" s="104">
        <v>26</v>
      </c>
      <c r="R31" s="104"/>
      <c r="S31" s="105">
        <v>4985</v>
      </c>
      <c r="T31" s="105">
        <v>498</v>
      </c>
    </row>
    <row r="32" spans="1:20" s="72" customFormat="1" ht="18" customHeight="1" x14ac:dyDescent="0.3">
      <c r="A32" s="109" t="s">
        <v>295</v>
      </c>
      <c r="B32" s="102">
        <v>2118</v>
      </c>
      <c r="C32" s="102">
        <v>23</v>
      </c>
      <c r="D32" s="102">
        <v>4863</v>
      </c>
      <c r="E32" s="102">
        <v>7526</v>
      </c>
      <c r="F32" s="102">
        <v>2705</v>
      </c>
      <c r="G32" s="102">
        <v>46</v>
      </c>
      <c r="H32" s="102">
        <v>438</v>
      </c>
      <c r="I32" s="102">
        <v>4685</v>
      </c>
      <c r="J32" s="102">
        <v>7394</v>
      </c>
      <c r="K32" s="102">
        <v>2808</v>
      </c>
      <c r="L32" s="102">
        <v>206</v>
      </c>
      <c r="M32" s="102">
        <v>986</v>
      </c>
      <c r="N32" s="102">
        <v>596</v>
      </c>
      <c r="O32" s="102">
        <v>9</v>
      </c>
      <c r="P32" s="102"/>
      <c r="Q32" s="102">
        <v>114</v>
      </c>
      <c r="R32" s="102"/>
      <c r="S32" s="103">
        <v>34517</v>
      </c>
      <c r="T32" s="103">
        <v>1921</v>
      </c>
    </row>
    <row r="33" spans="1:20" s="72" customFormat="1" ht="18" customHeight="1" x14ac:dyDescent="0.3">
      <c r="A33" s="110" t="s">
        <v>296</v>
      </c>
      <c r="B33" s="104">
        <v>430</v>
      </c>
      <c r="C33" s="104">
        <v>2</v>
      </c>
      <c r="D33" s="104">
        <v>904</v>
      </c>
      <c r="E33" s="104">
        <v>1511</v>
      </c>
      <c r="F33" s="104">
        <v>514</v>
      </c>
      <c r="G33" s="104">
        <v>31</v>
      </c>
      <c r="H33" s="104">
        <v>79</v>
      </c>
      <c r="I33" s="104">
        <v>918</v>
      </c>
      <c r="J33" s="104">
        <v>1470</v>
      </c>
      <c r="K33" s="104">
        <v>603</v>
      </c>
      <c r="L33" s="104">
        <v>28</v>
      </c>
      <c r="M33" s="104">
        <v>179</v>
      </c>
      <c r="N33" s="104">
        <v>113</v>
      </c>
      <c r="O33" s="104">
        <v>1</v>
      </c>
      <c r="P33" s="104"/>
      <c r="Q33" s="104">
        <v>26</v>
      </c>
      <c r="R33" s="104"/>
      <c r="S33" s="105">
        <v>6809</v>
      </c>
      <c r="T33" s="105">
        <v>475</v>
      </c>
    </row>
    <row r="34" spans="1:20" s="72" customFormat="1" ht="18" customHeight="1" x14ac:dyDescent="0.3">
      <c r="A34" s="109" t="s">
        <v>297</v>
      </c>
      <c r="B34" s="102">
        <v>1068</v>
      </c>
      <c r="C34" s="102">
        <v>7</v>
      </c>
      <c r="D34" s="102">
        <v>1900</v>
      </c>
      <c r="E34" s="102">
        <v>3314</v>
      </c>
      <c r="F34" s="102">
        <v>922</v>
      </c>
      <c r="G34" s="102">
        <v>12</v>
      </c>
      <c r="H34" s="102">
        <v>133</v>
      </c>
      <c r="I34" s="102">
        <v>1938</v>
      </c>
      <c r="J34" s="102">
        <v>4074</v>
      </c>
      <c r="K34" s="102">
        <v>1296</v>
      </c>
      <c r="L34" s="102">
        <v>64</v>
      </c>
      <c r="M34" s="102">
        <v>317</v>
      </c>
      <c r="N34" s="102">
        <v>145</v>
      </c>
      <c r="O34" s="102">
        <v>7</v>
      </c>
      <c r="P34" s="102"/>
      <c r="Q34" s="102">
        <v>108</v>
      </c>
      <c r="R34" s="102"/>
      <c r="S34" s="103">
        <v>15305</v>
      </c>
      <c r="T34" s="103">
        <v>879</v>
      </c>
    </row>
    <row r="35" spans="1:20" s="72" customFormat="1" ht="18" customHeight="1" x14ac:dyDescent="0.3">
      <c r="A35" s="110" t="s">
        <v>298</v>
      </c>
      <c r="B35" s="104">
        <v>2766</v>
      </c>
      <c r="C35" s="104">
        <v>30</v>
      </c>
      <c r="D35" s="104">
        <v>7959</v>
      </c>
      <c r="E35" s="104">
        <v>12873</v>
      </c>
      <c r="F35" s="104">
        <v>3974</v>
      </c>
      <c r="G35" s="104">
        <v>112</v>
      </c>
      <c r="H35" s="104">
        <v>462</v>
      </c>
      <c r="I35" s="104">
        <v>7988</v>
      </c>
      <c r="J35" s="104">
        <v>13054</v>
      </c>
      <c r="K35" s="104">
        <v>4056</v>
      </c>
      <c r="L35" s="104">
        <v>166</v>
      </c>
      <c r="M35" s="104">
        <v>694</v>
      </c>
      <c r="N35" s="104">
        <v>316</v>
      </c>
      <c r="O35" s="104">
        <v>3</v>
      </c>
      <c r="P35" s="104">
        <v>20</v>
      </c>
      <c r="Q35" s="104">
        <v>1115</v>
      </c>
      <c r="R35" s="104"/>
      <c r="S35" s="105">
        <v>55588</v>
      </c>
      <c r="T35" s="105">
        <v>3386</v>
      </c>
    </row>
    <row r="36" spans="1:20" s="72" customFormat="1" ht="18" customHeight="1" x14ac:dyDescent="0.3">
      <c r="A36" s="109" t="s">
        <v>299</v>
      </c>
      <c r="B36" s="102">
        <v>1449</v>
      </c>
      <c r="C36" s="102">
        <v>15</v>
      </c>
      <c r="D36" s="102">
        <v>3406</v>
      </c>
      <c r="E36" s="102">
        <v>5164</v>
      </c>
      <c r="F36" s="102">
        <v>2103</v>
      </c>
      <c r="G36" s="102">
        <v>32</v>
      </c>
      <c r="H36" s="102">
        <v>122</v>
      </c>
      <c r="I36" s="102">
        <v>3000</v>
      </c>
      <c r="J36" s="102">
        <v>3103</v>
      </c>
      <c r="K36" s="102">
        <v>915</v>
      </c>
      <c r="L36" s="102">
        <v>102</v>
      </c>
      <c r="M36" s="102">
        <v>524</v>
      </c>
      <c r="N36" s="102">
        <v>240</v>
      </c>
      <c r="O36" s="102">
        <v>5</v>
      </c>
      <c r="P36" s="102"/>
      <c r="Q36" s="102">
        <v>6</v>
      </c>
      <c r="R36" s="102"/>
      <c r="S36" s="103">
        <v>20186</v>
      </c>
      <c r="T36" s="103">
        <v>604</v>
      </c>
    </row>
    <row r="37" spans="1:20" s="72" customFormat="1" ht="18" customHeight="1" x14ac:dyDescent="0.3">
      <c r="A37" s="110" t="s">
        <v>300</v>
      </c>
      <c r="B37" s="104">
        <v>3909</v>
      </c>
      <c r="C37" s="104">
        <v>77</v>
      </c>
      <c r="D37" s="104">
        <v>10747</v>
      </c>
      <c r="E37" s="104">
        <v>18014</v>
      </c>
      <c r="F37" s="104">
        <v>5979</v>
      </c>
      <c r="G37" s="104">
        <v>156</v>
      </c>
      <c r="H37" s="104">
        <v>792</v>
      </c>
      <c r="I37" s="104">
        <v>11585</v>
      </c>
      <c r="J37" s="104">
        <v>18923</v>
      </c>
      <c r="K37" s="104">
        <v>6141</v>
      </c>
      <c r="L37" s="104">
        <v>378</v>
      </c>
      <c r="M37" s="104">
        <v>1466</v>
      </c>
      <c r="N37" s="104">
        <v>700</v>
      </c>
      <c r="O37" s="104">
        <v>19</v>
      </c>
      <c r="P37" s="104">
        <v>7</v>
      </c>
      <c r="Q37" s="104">
        <v>778</v>
      </c>
      <c r="R37" s="104"/>
      <c r="S37" s="105">
        <v>79671</v>
      </c>
      <c r="T37" s="105">
        <v>4123</v>
      </c>
    </row>
    <row r="38" spans="1:20" s="72" customFormat="1" ht="18" customHeight="1" x14ac:dyDescent="0.3">
      <c r="A38" s="109" t="s">
        <v>301</v>
      </c>
      <c r="B38" s="102">
        <v>837</v>
      </c>
      <c r="C38" s="102">
        <v>6</v>
      </c>
      <c r="D38" s="102">
        <v>1792</v>
      </c>
      <c r="E38" s="102">
        <v>2697</v>
      </c>
      <c r="F38" s="102">
        <v>941</v>
      </c>
      <c r="G38" s="102">
        <v>17</v>
      </c>
      <c r="H38" s="102">
        <v>158</v>
      </c>
      <c r="I38" s="102">
        <v>2052</v>
      </c>
      <c r="J38" s="102">
        <v>2958</v>
      </c>
      <c r="K38" s="102">
        <v>1071</v>
      </c>
      <c r="L38" s="102">
        <v>91</v>
      </c>
      <c r="M38" s="102">
        <v>343</v>
      </c>
      <c r="N38" s="102">
        <v>168</v>
      </c>
      <c r="O38" s="102">
        <v>3</v>
      </c>
      <c r="P38" s="102"/>
      <c r="Q38" s="102">
        <v>47</v>
      </c>
      <c r="R38" s="102"/>
      <c r="S38" s="103">
        <v>13181</v>
      </c>
      <c r="T38" s="103">
        <v>796</v>
      </c>
    </row>
    <row r="39" spans="1:20" s="72" customFormat="1" ht="18" customHeight="1" x14ac:dyDescent="0.3">
      <c r="A39" s="110" t="s">
        <v>302</v>
      </c>
      <c r="B39" s="104">
        <v>2999</v>
      </c>
      <c r="C39" s="104">
        <v>37</v>
      </c>
      <c r="D39" s="104">
        <v>7021</v>
      </c>
      <c r="E39" s="104">
        <v>11565</v>
      </c>
      <c r="F39" s="104">
        <v>4308</v>
      </c>
      <c r="G39" s="104">
        <v>125</v>
      </c>
      <c r="H39" s="104">
        <v>570</v>
      </c>
      <c r="I39" s="104">
        <v>6769</v>
      </c>
      <c r="J39" s="104">
        <v>9373</v>
      </c>
      <c r="K39" s="104">
        <v>3514</v>
      </c>
      <c r="L39" s="104">
        <v>240</v>
      </c>
      <c r="M39" s="104">
        <v>1329</v>
      </c>
      <c r="N39" s="104">
        <v>724</v>
      </c>
      <c r="O39" s="104">
        <v>17</v>
      </c>
      <c r="P39" s="104">
        <v>1</v>
      </c>
      <c r="Q39" s="104">
        <v>142</v>
      </c>
      <c r="R39" s="104"/>
      <c r="S39" s="105">
        <v>48734</v>
      </c>
      <c r="T39" s="105">
        <v>2246</v>
      </c>
    </row>
    <row r="40" spans="1:20" s="72" customFormat="1" ht="18" customHeight="1" x14ac:dyDescent="0.3">
      <c r="A40" s="109" t="s">
        <v>303</v>
      </c>
      <c r="B40" s="102">
        <v>185</v>
      </c>
      <c r="C40" s="102">
        <v>2</v>
      </c>
      <c r="D40" s="102">
        <v>332</v>
      </c>
      <c r="E40" s="102">
        <v>480</v>
      </c>
      <c r="F40" s="102">
        <v>175</v>
      </c>
      <c r="G40" s="102">
        <v>2</v>
      </c>
      <c r="H40" s="102">
        <v>21</v>
      </c>
      <c r="I40" s="102">
        <v>295</v>
      </c>
      <c r="J40" s="102">
        <v>356</v>
      </c>
      <c r="K40" s="102">
        <v>152</v>
      </c>
      <c r="L40" s="102">
        <v>18</v>
      </c>
      <c r="M40" s="102">
        <v>55</v>
      </c>
      <c r="N40" s="102">
        <v>29</v>
      </c>
      <c r="O40" s="102">
        <v>2</v>
      </c>
      <c r="P40" s="102"/>
      <c r="Q40" s="102"/>
      <c r="R40" s="102"/>
      <c r="S40" s="103">
        <v>2104</v>
      </c>
      <c r="T40" s="103">
        <v>133</v>
      </c>
    </row>
    <row r="41" spans="1:20" s="72" customFormat="1" ht="18" customHeight="1" x14ac:dyDescent="0.3">
      <c r="A41" s="110" t="s">
        <v>304</v>
      </c>
      <c r="B41" s="104">
        <v>242</v>
      </c>
      <c r="C41" s="104">
        <v>1</v>
      </c>
      <c r="D41" s="104">
        <v>337</v>
      </c>
      <c r="E41" s="104">
        <v>538</v>
      </c>
      <c r="F41" s="104">
        <v>200</v>
      </c>
      <c r="G41" s="104">
        <v>6</v>
      </c>
      <c r="H41" s="104">
        <v>26</v>
      </c>
      <c r="I41" s="104">
        <v>403</v>
      </c>
      <c r="J41" s="104">
        <v>372</v>
      </c>
      <c r="K41" s="104">
        <v>135</v>
      </c>
      <c r="L41" s="104">
        <v>22</v>
      </c>
      <c r="M41" s="104">
        <v>71</v>
      </c>
      <c r="N41" s="104">
        <v>39</v>
      </c>
      <c r="O41" s="104"/>
      <c r="P41" s="104"/>
      <c r="Q41" s="104"/>
      <c r="R41" s="104"/>
      <c r="S41" s="105">
        <v>2392</v>
      </c>
      <c r="T41" s="105">
        <v>111</v>
      </c>
    </row>
    <row r="42" spans="1:20" s="72" customFormat="1" ht="18" customHeight="1" x14ac:dyDescent="0.3">
      <c r="A42" s="109" t="s">
        <v>305</v>
      </c>
      <c r="B42" s="102">
        <v>684</v>
      </c>
      <c r="C42" s="102">
        <v>10</v>
      </c>
      <c r="D42" s="102">
        <v>1489</v>
      </c>
      <c r="E42" s="102">
        <v>2079</v>
      </c>
      <c r="F42" s="102">
        <v>788</v>
      </c>
      <c r="G42" s="102">
        <v>26</v>
      </c>
      <c r="H42" s="102">
        <v>116</v>
      </c>
      <c r="I42" s="102">
        <v>1620</v>
      </c>
      <c r="J42" s="102">
        <v>2241</v>
      </c>
      <c r="K42" s="102">
        <v>963</v>
      </c>
      <c r="L42" s="102">
        <v>67</v>
      </c>
      <c r="M42" s="102">
        <v>248</v>
      </c>
      <c r="N42" s="102">
        <v>136</v>
      </c>
      <c r="O42" s="102">
        <v>3</v>
      </c>
      <c r="P42" s="102"/>
      <c r="Q42" s="102">
        <v>47</v>
      </c>
      <c r="R42" s="102"/>
      <c r="S42" s="103">
        <v>10517</v>
      </c>
      <c r="T42" s="103">
        <v>692</v>
      </c>
    </row>
    <row r="43" spans="1:20" s="72" customFormat="1" ht="18" customHeight="1" x14ac:dyDescent="0.3">
      <c r="A43" s="110" t="s">
        <v>306</v>
      </c>
      <c r="B43" s="104">
        <v>351</v>
      </c>
      <c r="C43" s="104">
        <v>5</v>
      </c>
      <c r="D43" s="104">
        <v>677</v>
      </c>
      <c r="E43" s="104">
        <v>1175</v>
      </c>
      <c r="F43" s="104">
        <v>367</v>
      </c>
      <c r="G43" s="104">
        <v>3</v>
      </c>
      <c r="H43" s="104">
        <v>50</v>
      </c>
      <c r="I43" s="104">
        <v>587</v>
      </c>
      <c r="J43" s="104">
        <v>1191</v>
      </c>
      <c r="K43" s="104">
        <v>352</v>
      </c>
      <c r="L43" s="104">
        <v>15</v>
      </c>
      <c r="M43" s="104">
        <v>113</v>
      </c>
      <c r="N43" s="104">
        <v>61</v>
      </c>
      <c r="O43" s="104">
        <v>1</v>
      </c>
      <c r="P43" s="104"/>
      <c r="Q43" s="104">
        <v>9</v>
      </c>
      <c r="R43" s="104"/>
      <c r="S43" s="105">
        <v>4957</v>
      </c>
      <c r="T43" s="105">
        <v>328</v>
      </c>
    </row>
    <row r="44" spans="1:20" s="72" customFormat="1" ht="18" customHeight="1" x14ac:dyDescent="0.3">
      <c r="A44" s="109" t="s">
        <v>307</v>
      </c>
      <c r="B44" s="102">
        <v>6318</v>
      </c>
      <c r="C44" s="102">
        <v>84</v>
      </c>
      <c r="D44" s="102">
        <v>14663</v>
      </c>
      <c r="E44" s="102">
        <v>28609</v>
      </c>
      <c r="F44" s="102">
        <v>9264</v>
      </c>
      <c r="G44" s="102">
        <v>309</v>
      </c>
      <c r="H44" s="102">
        <v>1154</v>
      </c>
      <c r="I44" s="102">
        <v>17361</v>
      </c>
      <c r="J44" s="102">
        <v>24429</v>
      </c>
      <c r="K44" s="102">
        <v>8076</v>
      </c>
      <c r="L44" s="102">
        <v>515</v>
      </c>
      <c r="M44" s="102">
        <v>2089</v>
      </c>
      <c r="N44" s="102">
        <v>1003</v>
      </c>
      <c r="O44" s="102">
        <v>50</v>
      </c>
      <c r="P44" s="102">
        <v>45</v>
      </c>
      <c r="Q44" s="102">
        <v>3456</v>
      </c>
      <c r="R44" s="102"/>
      <c r="S44" s="103">
        <v>117425</v>
      </c>
      <c r="T44" s="103">
        <v>6036</v>
      </c>
    </row>
    <row r="45" spans="1:20" s="72" customFormat="1" ht="18" customHeight="1" x14ac:dyDescent="0.3">
      <c r="A45" s="110" t="s">
        <v>308</v>
      </c>
      <c r="B45" s="104">
        <v>1758</v>
      </c>
      <c r="C45" s="104">
        <v>12</v>
      </c>
      <c r="D45" s="104">
        <v>3775</v>
      </c>
      <c r="E45" s="104">
        <v>3403</v>
      </c>
      <c r="F45" s="104">
        <v>1034</v>
      </c>
      <c r="G45" s="104">
        <v>18</v>
      </c>
      <c r="H45" s="104">
        <v>164</v>
      </c>
      <c r="I45" s="104">
        <v>1698</v>
      </c>
      <c r="J45" s="104">
        <v>2806</v>
      </c>
      <c r="K45" s="104">
        <v>847</v>
      </c>
      <c r="L45" s="104">
        <v>107</v>
      </c>
      <c r="M45" s="104">
        <v>576</v>
      </c>
      <c r="N45" s="104">
        <v>280</v>
      </c>
      <c r="O45" s="104">
        <v>10</v>
      </c>
      <c r="P45" s="104"/>
      <c r="Q45" s="104">
        <v>11</v>
      </c>
      <c r="R45" s="104"/>
      <c r="S45" s="105">
        <v>16499</v>
      </c>
      <c r="T45" s="105">
        <v>462</v>
      </c>
    </row>
    <row r="46" spans="1:20" s="72" customFormat="1" ht="18" customHeight="1" x14ac:dyDescent="0.3">
      <c r="A46" s="109" t="s">
        <v>309</v>
      </c>
      <c r="B46" s="102">
        <v>1503</v>
      </c>
      <c r="C46" s="102">
        <v>15</v>
      </c>
      <c r="D46" s="102">
        <v>3570</v>
      </c>
      <c r="E46" s="102">
        <v>6327</v>
      </c>
      <c r="F46" s="102">
        <v>2242</v>
      </c>
      <c r="G46" s="102">
        <v>59</v>
      </c>
      <c r="H46" s="102">
        <v>296</v>
      </c>
      <c r="I46" s="102">
        <v>3720</v>
      </c>
      <c r="J46" s="102">
        <v>6030</v>
      </c>
      <c r="K46" s="102">
        <v>1990</v>
      </c>
      <c r="L46" s="102">
        <v>135</v>
      </c>
      <c r="M46" s="102">
        <v>607</v>
      </c>
      <c r="N46" s="102">
        <v>315</v>
      </c>
      <c r="O46" s="102"/>
      <c r="P46" s="102"/>
      <c r="Q46" s="102">
        <v>152</v>
      </c>
      <c r="R46" s="102"/>
      <c r="S46" s="103">
        <v>26961</v>
      </c>
      <c r="T46" s="103">
        <v>1535</v>
      </c>
    </row>
    <row r="47" spans="1:20" s="72" customFormat="1" ht="18" customHeight="1" x14ac:dyDescent="0.3">
      <c r="A47" s="110" t="s">
        <v>310</v>
      </c>
      <c r="B47" s="104">
        <v>1042</v>
      </c>
      <c r="C47" s="104">
        <v>10</v>
      </c>
      <c r="D47" s="104">
        <v>2136</v>
      </c>
      <c r="E47" s="104">
        <v>2615</v>
      </c>
      <c r="F47" s="104">
        <v>1113</v>
      </c>
      <c r="G47" s="104">
        <v>45</v>
      </c>
      <c r="H47" s="104">
        <v>122</v>
      </c>
      <c r="I47" s="104">
        <v>2173</v>
      </c>
      <c r="J47" s="104">
        <v>2353</v>
      </c>
      <c r="K47" s="104">
        <v>992</v>
      </c>
      <c r="L47" s="104">
        <v>116</v>
      </c>
      <c r="M47" s="104">
        <v>354</v>
      </c>
      <c r="N47" s="104">
        <v>214</v>
      </c>
      <c r="O47" s="104">
        <v>9</v>
      </c>
      <c r="P47" s="104"/>
      <c r="Q47" s="104">
        <v>41</v>
      </c>
      <c r="R47" s="104"/>
      <c r="S47" s="105">
        <v>13335</v>
      </c>
      <c r="T47" s="105">
        <v>598</v>
      </c>
    </row>
    <row r="48" spans="1:20" s="72" customFormat="1" ht="18" customHeight="1" x14ac:dyDescent="0.3">
      <c r="A48" s="109" t="s">
        <v>311</v>
      </c>
      <c r="B48" s="102">
        <v>1239</v>
      </c>
      <c r="C48" s="102">
        <v>5</v>
      </c>
      <c r="D48" s="102">
        <v>2404</v>
      </c>
      <c r="E48" s="102">
        <v>2734</v>
      </c>
      <c r="F48" s="102">
        <v>946</v>
      </c>
      <c r="G48" s="102">
        <v>100</v>
      </c>
      <c r="H48" s="102">
        <v>227</v>
      </c>
      <c r="I48" s="102">
        <v>1585</v>
      </c>
      <c r="J48" s="102">
        <v>4582</v>
      </c>
      <c r="K48" s="102">
        <v>2030</v>
      </c>
      <c r="L48" s="102">
        <v>97</v>
      </c>
      <c r="M48" s="102">
        <v>475</v>
      </c>
      <c r="N48" s="102">
        <v>244</v>
      </c>
      <c r="O48" s="102">
        <v>13</v>
      </c>
      <c r="P48" s="102"/>
      <c r="Q48" s="102">
        <v>114</v>
      </c>
      <c r="R48" s="102"/>
      <c r="S48" s="103">
        <v>16795</v>
      </c>
      <c r="T48" s="103">
        <v>1423</v>
      </c>
    </row>
    <row r="49" spans="1:20" s="72" customFormat="1" ht="18" customHeight="1" x14ac:dyDescent="0.3">
      <c r="A49" s="110" t="s">
        <v>312</v>
      </c>
      <c r="B49" s="104">
        <v>699</v>
      </c>
      <c r="C49" s="104">
        <v>4</v>
      </c>
      <c r="D49" s="104">
        <v>1347</v>
      </c>
      <c r="E49" s="104">
        <v>1513</v>
      </c>
      <c r="F49" s="104">
        <v>568</v>
      </c>
      <c r="G49" s="104">
        <v>1</v>
      </c>
      <c r="H49" s="104">
        <v>39</v>
      </c>
      <c r="I49" s="104">
        <v>1144</v>
      </c>
      <c r="J49" s="104">
        <v>1097</v>
      </c>
      <c r="K49" s="104">
        <v>371</v>
      </c>
      <c r="L49" s="104">
        <v>36</v>
      </c>
      <c r="M49" s="104">
        <v>232</v>
      </c>
      <c r="N49" s="104">
        <v>115</v>
      </c>
      <c r="O49" s="104">
        <v>1</v>
      </c>
      <c r="P49" s="104"/>
      <c r="Q49" s="104">
        <v>6</v>
      </c>
      <c r="R49" s="104"/>
      <c r="S49" s="105">
        <v>7173</v>
      </c>
      <c r="T49" s="105">
        <v>225</v>
      </c>
    </row>
    <row r="50" spans="1:20" s="72" customFormat="1" ht="18" customHeight="1" x14ac:dyDescent="0.3">
      <c r="A50" s="109" t="s">
        <v>313</v>
      </c>
      <c r="B50" s="102">
        <v>630</v>
      </c>
      <c r="C50" s="102">
        <v>6</v>
      </c>
      <c r="D50" s="102">
        <v>1670</v>
      </c>
      <c r="E50" s="102">
        <v>4054</v>
      </c>
      <c r="F50" s="102">
        <v>1365</v>
      </c>
      <c r="G50" s="102">
        <v>13</v>
      </c>
      <c r="H50" s="102">
        <v>118</v>
      </c>
      <c r="I50" s="102">
        <v>2322</v>
      </c>
      <c r="J50" s="102">
        <v>2754</v>
      </c>
      <c r="K50" s="102">
        <v>783</v>
      </c>
      <c r="L50" s="102">
        <v>48</v>
      </c>
      <c r="M50" s="102">
        <v>228</v>
      </c>
      <c r="N50" s="102">
        <v>103</v>
      </c>
      <c r="O50" s="102">
        <v>2</v>
      </c>
      <c r="P50" s="102"/>
      <c r="Q50" s="102">
        <v>19</v>
      </c>
      <c r="R50" s="102"/>
      <c r="S50" s="103">
        <v>14115</v>
      </c>
      <c r="T50" s="103">
        <v>527</v>
      </c>
    </row>
    <row r="51" spans="1:20" s="72" customFormat="1" ht="18" customHeight="1" x14ac:dyDescent="0.3">
      <c r="A51" s="110" t="s">
        <v>314</v>
      </c>
      <c r="B51" s="104">
        <v>123</v>
      </c>
      <c r="C51" s="104"/>
      <c r="D51" s="104">
        <v>178</v>
      </c>
      <c r="E51" s="104">
        <v>299</v>
      </c>
      <c r="F51" s="104">
        <v>115</v>
      </c>
      <c r="G51" s="104">
        <v>4</v>
      </c>
      <c r="H51" s="104">
        <v>4</v>
      </c>
      <c r="I51" s="104">
        <v>135</v>
      </c>
      <c r="J51" s="104">
        <v>175</v>
      </c>
      <c r="K51" s="104">
        <v>57</v>
      </c>
      <c r="L51" s="104">
        <v>11</v>
      </c>
      <c r="M51" s="104">
        <v>31</v>
      </c>
      <c r="N51" s="104">
        <v>15</v>
      </c>
      <c r="O51" s="104">
        <v>1</v>
      </c>
      <c r="P51" s="104"/>
      <c r="Q51" s="104"/>
      <c r="R51" s="104"/>
      <c r="S51" s="105">
        <v>1148</v>
      </c>
      <c r="T51" s="105">
        <v>39</v>
      </c>
    </row>
    <row r="52" spans="1:20" s="72" customFormat="1" ht="18" customHeight="1" x14ac:dyDescent="0.3">
      <c r="A52" s="109" t="s">
        <v>315</v>
      </c>
      <c r="B52" s="102">
        <v>1516</v>
      </c>
      <c r="C52" s="102">
        <v>16</v>
      </c>
      <c r="D52" s="102">
        <v>3679</v>
      </c>
      <c r="E52" s="102">
        <v>5917</v>
      </c>
      <c r="F52" s="102">
        <v>2391</v>
      </c>
      <c r="G52" s="102">
        <v>123</v>
      </c>
      <c r="H52" s="102">
        <v>369</v>
      </c>
      <c r="I52" s="102">
        <v>4517</v>
      </c>
      <c r="J52" s="102">
        <v>6143</v>
      </c>
      <c r="K52" s="102">
        <v>2667</v>
      </c>
      <c r="L52" s="102">
        <v>145</v>
      </c>
      <c r="M52" s="102">
        <v>661</v>
      </c>
      <c r="N52" s="102">
        <v>369</v>
      </c>
      <c r="O52" s="102">
        <v>4</v>
      </c>
      <c r="P52" s="102"/>
      <c r="Q52" s="102">
        <v>211</v>
      </c>
      <c r="R52" s="102"/>
      <c r="S52" s="103">
        <v>28728</v>
      </c>
      <c r="T52" s="103">
        <v>1942</v>
      </c>
    </row>
    <row r="53" spans="1:20" s="72" customFormat="1" ht="18" customHeight="1" x14ac:dyDescent="0.3">
      <c r="A53" s="110" t="s">
        <v>316</v>
      </c>
      <c r="B53" s="104">
        <v>524</v>
      </c>
      <c r="C53" s="104">
        <v>4</v>
      </c>
      <c r="D53" s="104">
        <v>1028</v>
      </c>
      <c r="E53" s="104">
        <v>1842</v>
      </c>
      <c r="F53" s="104">
        <v>792</v>
      </c>
      <c r="G53" s="104">
        <v>40</v>
      </c>
      <c r="H53" s="104">
        <v>93</v>
      </c>
      <c r="I53" s="104">
        <v>845</v>
      </c>
      <c r="J53" s="104">
        <v>1438</v>
      </c>
      <c r="K53" s="104">
        <v>600</v>
      </c>
      <c r="L53" s="104">
        <v>71</v>
      </c>
      <c r="M53" s="104">
        <v>213</v>
      </c>
      <c r="N53" s="104">
        <v>97</v>
      </c>
      <c r="O53" s="104">
        <v>5</v>
      </c>
      <c r="P53" s="104"/>
      <c r="Q53" s="104">
        <v>19</v>
      </c>
      <c r="R53" s="104"/>
      <c r="S53" s="105">
        <v>7611</v>
      </c>
      <c r="T53" s="105">
        <v>384</v>
      </c>
    </row>
    <row r="54" spans="1:20" s="72" customFormat="1" ht="18" customHeight="1" x14ac:dyDescent="0.3">
      <c r="A54" s="109" t="s">
        <v>317</v>
      </c>
      <c r="B54" s="102">
        <v>2178</v>
      </c>
      <c r="C54" s="102">
        <v>30</v>
      </c>
      <c r="D54" s="102">
        <v>4904</v>
      </c>
      <c r="E54" s="102">
        <v>8423</v>
      </c>
      <c r="F54" s="102">
        <v>2916</v>
      </c>
      <c r="G54" s="102">
        <v>64</v>
      </c>
      <c r="H54" s="102">
        <v>408</v>
      </c>
      <c r="I54" s="102">
        <v>6792</v>
      </c>
      <c r="J54" s="102">
        <v>9220</v>
      </c>
      <c r="K54" s="102">
        <v>3586</v>
      </c>
      <c r="L54" s="102">
        <v>207</v>
      </c>
      <c r="M54" s="102">
        <v>830</v>
      </c>
      <c r="N54" s="102">
        <v>453</v>
      </c>
      <c r="O54" s="102">
        <v>10</v>
      </c>
      <c r="P54" s="102"/>
      <c r="Q54" s="102">
        <v>408</v>
      </c>
      <c r="R54" s="102"/>
      <c r="S54" s="103">
        <v>40429</v>
      </c>
      <c r="T54" s="103">
        <v>2953</v>
      </c>
    </row>
    <row r="55" spans="1:20" s="72" customFormat="1" ht="18" customHeight="1" x14ac:dyDescent="0.3">
      <c r="A55" s="110" t="s">
        <v>318</v>
      </c>
      <c r="B55" s="104">
        <v>288</v>
      </c>
      <c r="C55" s="104">
        <v>4</v>
      </c>
      <c r="D55" s="104">
        <v>468</v>
      </c>
      <c r="E55" s="104">
        <v>512</v>
      </c>
      <c r="F55" s="104">
        <v>211</v>
      </c>
      <c r="G55" s="104">
        <v>5</v>
      </c>
      <c r="H55" s="104">
        <v>14</v>
      </c>
      <c r="I55" s="104">
        <v>299</v>
      </c>
      <c r="J55" s="104">
        <v>424</v>
      </c>
      <c r="K55" s="104">
        <v>133</v>
      </c>
      <c r="L55" s="104">
        <v>21</v>
      </c>
      <c r="M55" s="104">
        <v>81</v>
      </c>
      <c r="N55" s="104">
        <v>39</v>
      </c>
      <c r="O55" s="104">
        <v>4</v>
      </c>
      <c r="P55" s="104"/>
      <c r="Q55" s="104">
        <v>4</v>
      </c>
      <c r="R55" s="104"/>
      <c r="S55" s="105">
        <v>2507</v>
      </c>
      <c r="T55" s="105">
        <v>98</v>
      </c>
    </row>
    <row r="56" spans="1:20" s="72" customFormat="1" ht="18" customHeight="1" x14ac:dyDescent="0.3">
      <c r="A56" s="109" t="s">
        <v>319</v>
      </c>
      <c r="B56" s="102">
        <v>800</v>
      </c>
      <c r="C56" s="102">
        <v>4</v>
      </c>
      <c r="D56" s="102">
        <v>1806</v>
      </c>
      <c r="E56" s="102">
        <v>3010</v>
      </c>
      <c r="F56" s="102">
        <v>1135</v>
      </c>
      <c r="G56" s="102">
        <v>30</v>
      </c>
      <c r="H56" s="102">
        <v>141</v>
      </c>
      <c r="I56" s="102">
        <v>2481</v>
      </c>
      <c r="J56" s="102">
        <v>3710</v>
      </c>
      <c r="K56" s="102">
        <v>1459</v>
      </c>
      <c r="L56" s="102">
        <v>93</v>
      </c>
      <c r="M56" s="102">
        <v>293</v>
      </c>
      <c r="N56" s="102">
        <v>164</v>
      </c>
      <c r="O56" s="102"/>
      <c r="P56" s="102"/>
      <c r="Q56" s="102">
        <v>136</v>
      </c>
      <c r="R56" s="102"/>
      <c r="S56" s="103">
        <v>15262</v>
      </c>
      <c r="T56" s="103">
        <v>1066</v>
      </c>
    </row>
    <row r="57" spans="1:20" s="72" customFormat="1" ht="18" customHeight="1" x14ac:dyDescent="0.3">
      <c r="A57" s="110" t="s">
        <v>320</v>
      </c>
      <c r="B57" s="104">
        <v>1420</v>
      </c>
      <c r="C57" s="104">
        <v>22</v>
      </c>
      <c r="D57" s="104">
        <v>3221</v>
      </c>
      <c r="E57" s="104">
        <v>4001</v>
      </c>
      <c r="F57" s="104">
        <v>1413</v>
      </c>
      <c r="G57" s="104">
        <v>31</v>
      </c>
      <c r="H57" s="104">
        <v>146</v>
      </c>
      <c r="I57" s="104">
        <v>2305</v>
      </c>
      <c r="J57" s="104">
        <v>3195</v>
      </c>
      <c r="K57" s="104">
        <v>999</v>
      </c>
      <c r="L57" s="104">
        <v>95</v>
      </c>
      <c r="M57" s="104">
        <v>397</v>
      </c>
      <c r="N57" s="104">
        <v>224</v>
      </c>
      <c r="O57" s="104">
        <v>7</v>
      </c>
      <c r="P57" s="104"/>
      <c r="Q57" s="104">
        <v>20</v>
      </c>
      <c r="R57" s="104"/>
      <c r="S57" s="105">
        <v>17496</v>
      </c>
      <c r="T57" s="105">
        <v>710</v>
      </c>
    </row>
    <row r="58" spans="1:20" s="72" customFormat="1" ht="18" customHeight="1" x14ac:dyDescent="0.3">
      <c r="A58" s="109" t="s">
        <v>321</v>
      </c>
      <c r="B58" s="102">
        <v>928</v>
      </c>
      <c r="C58" s="102">
        <v>10</v>
      </c>
      <c r="D58" s="102">
        <v>1918</v>
      </c>
      <c r="E58" s="102">
        <v>3490</v>
      </c>
      <c r="F58" s="102">
        <v>1276</v>
      </c>
      <c r="G58" s="102">
        <v>78</v>
      </c>
      <c r="H58" s="102">
        <v>176</v>
      </c>
      <c r="I58" s="102">
        <v>2475</v>
      </c>
      <c r="J58" s="102">
        <v>2702</v>
      </c>
      <c r="K58" s="102">
        <v>1178</v>
      </c>
      <c r="L58" s="102">
        <v>75</v>
      </c>
      <c r="M58" s="102">
        <v>436</v>
      </c>
      <c r="N58" s="102">
        <v>237</v>
      </c>
      <c r="O58" s="102">
        <v>1</v>
      </c>
      <c r="P58" s="102"/>
      <c r="Q58" s="102">
        <v>89</v>
      </c>
      <c r="R58" s="102"/>
      <c r="S58" s="103">
        <v>15069</v>
      </c>
      <c r="T58" s="103">
        <v>833</v>
      </c>
    </row>
    <row r="59" spans="1:20" s="72" customFormat="1" ht="18" customHeight="1" x14ac:dyDescent="0.3">
      <c r="A59" s="110" t="s">
        <v>322</v>
      </c>
      <c r="B59" s="104">
        <v>543</v>
      </c>
      <c r="C59" s="104">
        <v>2</v>
      </c>
      <c r="D59" s="104">
        <v>1005</v>
      </c>
      <c r="E59" s="104">
        <v>1238</v>
      </c>
      <c r="F59" s="104">
        <v>410</v>
      </c>
      <c r="G59" s="104">
        <v>35</v>
      </c>
      <c r="H59" s="104">
        <v>76</v>
      </c>
      <c r="I59" s="104">
        <v>1049</v>
      </c>
      <c r="J59" s="104">
        <v>1640</v>
      </c>
      <c r="K59" s="104">
        <v>575</v>
      </c>
      <c r="L59" s="104">
        <v>38</v>
      </c>
      <c r="M59" s="104">
        <v>213</v>
      </c>
      <c r="N59" s="104">
        <v>111</v>
      </c>
      <c r="O59" s="104">
        <v>3</v>
      </c>
      <c r="P59" s="104"/>
      <c r="Q59" s="104">
        <v>14</v>
      </c>
      <c r="R59" s="104"/>
      <c r="S59" s="105">
        <v>6952</v>
      </c>
      <c r="T59" s="105">
        <v>467</v>
      </c>
    </row>
    <row r="60" spans="1:20" s="72" customFormat="1" ht="18" customHeight="1" x14ac:dyDescent="0.3">
      <c r="A60" s="109" t="s">
        <v>323</v>
      </c>
      <c r="B60" s="102">
        <v>500</v>
      </c>
      <c r="C60" s="102">
        <v>3</v>
      </c>
      <c r="D60" s="102">
        <v>766</v>
      </c>
      <c r="E60" s="102">
        <v>835</v>
      </c>
      <c r="F60" s="102">
        <v>354</v>
      </c>
      <c r="G60" s="102">
        <v>39</v>
      </c>
      <c r="H60" s="102">
        <v>34</v>
      </c>
      <c r="I60" s="102">
        <v>598</v>
      </c>
      <c r="J60" s="102">
        <v>843</v>
      </c>
      <c r="K60" s="102">
        <v>337</v>
      </c>
      <c r="L60" s="102">
        <v>32</v>
      </c>
      <c r="M60" s="102">
        <v>138</v>
      </c>
      <c r="N60" s="102">
        <v>75</v>
      </c>
      <c r="O60" s="102">
        <v>3</v>
      </c>
      <c r="P60" s="102"/>
      <c r="Q60" s="102">
        <v>1</v>
      </c>
      <c r="R60" s="102"/>
      <c r="S60" s="103">
        <v>4558</v>
      </c>
      <c r="T60" s="103">
        <v>259</v>
      </c>
    </row>
    <row r="61" spans="1:20" s="72" customFormat="1" ht="18" customHeight="1" x14ac:dyDescent="0.3">
      <c r="A61" s="110" t="s">
        <v>324</v>
      </c>
      <c r="B61" s="104">
        <v>640</v>
      </c>
      <c r="C61" s="104">
        <v>16</v>
      </c>
      <c r="D61" s="104">
        <v>1131</v>
      </c>
      <c r="E61" s="104">
        <v>1315</v>
      </c>
      <c r="F61" s="104">
        <v>495</v>
      </c>
      <c r="G61" s="104">
        <v>23</v>
      </c>
      <c r="H61" s="104">
        <v>51</v>
      </c>
      <c r="I61" s="104">
        <v>852</v>
      </c>
      <c r="J61" s="104">
        <v>1139</v>
      </c>
      <c r="K61" s="104">
        <v>322</v>
      </c>
      <c r="L61" s="104">
        <v>57</v>
      </c>
      <c r="M61" s="104">
        <v>191</v>
      </c>
      <c r="N61" s="104">
        <v>94</v>
      </c>
      <c r="O61" s="104">
        <v>3</v>
      </c>
      <c r="P61" s="104"/>
      <c r="Q61" s="104">
        <v>7</v>
      </c>
      <c r="R61" s="104"/>
      <c r="S61" s="105">
        <v>6336</v>
      </c>
      <c r="T61" s="105">
        <v>268</v>
      </c>
    </row>
    <row r="62" spans="1:20" s="72" customFormat="1" ht="18" customHeight="1" x14ac:dyDescent="0.3">
      <c r="A62" s="109" t="s">
        <v>325</v>
      </c>
      <c r="B62" s="102">
        <v>749</v>
      </c>
      <c r="C62" s="102">
        <v>7</v>
      </c>
      <c r="D62" s="102">
        <v>1720</v>
      </c>
      <c r="E62" s="102">
        <v>2364</v>
      </c>
      <c r="F62" s="102">
        <v>830</v>
      </c>
      <c r="G62" s="102">
        <v>67</v>
      </c>
      <c r="H62" s="102">
        <v>131</v>
      </c>
      <c r="I62" s="102">
        <v>1461</v>
      </c>
      <c r="J62" s="102">
        <v>2059</v>
      </c>
      <c r="K62" s="102">
        <v>754</v>
      </c>
      <c r="L62" s="102">
        <v>72</v>
      </c>
      <c r="M62" s="102">
        <v>439</v>
      </c>
      <c r="N62" s="102">
        <v>236</v>
      </c>
      <c r="O62" s="102">
        <v>3</v>
      </c>
      <c r="P62" s="102"/>
      <c r="Q62" s="102">
        <v>14</v>
      </c>
      <c r="R62" s="102"/>
      <c r="S62" s="103">
        <v>10906</v>
      </c>
      <c r="T62" s="103">
        <v>602</v>
      </c>
    </row>
    <row r="63" spans="1:20" s="72" customFormat="1" ht="18" customHeight="1" x14ac:dyDescent="0.3">
      <c r="A63" s="110" t="s">
        <v>326</v>
      </c>
      <c r="B63" s="104">
        <v>10055</v>
      </c>
      <c r="C63" s="104">
        <v>144</v>
      </c>
      <c r="D63" s="104">
        <v>21897</v>
      </c>
      <c r="E63" s="104">
        <v>43494</v>
      </c>
      <c r="F63" s="104">
        <v>15532</v>
      </c>
      <c r="G63" s="104">
        <v>358</v>
      </c>
      <c r="H63" s="104">
        <v>1735</v>
      </c>
      <c r="I63" s="104">
        <v>34833</v>
      </c>
      <c r="J63" s="104">
        <v>44574</v>
      </c>
      <c r="K63" s="104">
        <v>15002</v>
      </c>
      <c r="L63" s="104">
        <v>632</v>
      </c>
      <c r="M63" s="104">
        <v>2370</v>
      </c>
      <c r="N63" s="104">
        <v>1194</v>
      </c>
      <c r="O63" s="104">
        <v>77</v>
      </c>
      <c r="P63" s="104">
        <v>37</v>
      </c>
      <c r="Q63" s="104">
        <v>6325</v>
      </c>
      <c r="R63" s="104"/>
      <c r="S63" s="105">
        <v>198259</v>
      </c>
      <c r="T63" s="105">
        <v>8940</v>
      </c>
    </row>
    <row r="64" spans="1:20" s="72" customFormat="1" ht="18" customHeight="1" x14ac:dyDescent="0.3">
      <c r="A64" s="109" t="s">
        <v>327</v>
      </c>
      <c r="B64" s="102">
        <v>317</v>
      </c>
      <c r="C64" s="102">
        <v>4</v>
      </c>
      <c r="D64" s="102">
        <v>521</v>
      </c>
      <c r="E64" s="102">
        <v>617</v>
      </c>
      <c r="F64" s="102">
        <v>264</v>
      </c>
      <c r="G64" s="102">
        <v>35</v>
      </c>
      <c r="H64" s="102">
        <v>27</v>
      </c>
      <c r="I64" s="102">
        <v>497</v>
      </c>
      <c r="J64" s="102">
        <v>568</v>
      </c>
      <c r="K64" s="102">
        <v>226</v>
      </c>
      <c r="L64" s="102">
        <v>54</v>
      </c>
      <c r="M64" s="102">
        <v>160</v>
      </c>
      <c r="N64" s="102">
        <v>71</v>
      </c>
      <c r="O64" s="102">
        <v>3</v>
      </c>
      <c r="P64" s="102"/>
      <c r="Q64" s="102">
        <v>13</v>
      </c>
      <c r="R64" s="102"/>
      <c r="S64" s="103">
        <v>3377</v>
      </c>
      <c r="T64" s="103">
        <v>205</v>
      </c>
    </row>
    <row r="65" spans="1:20" s="72" customFormat="1" ht="18" customHeight="1" x14ac:dyDescent="0.3">
      <c r="A65" s="110" t="s">
        <v>328</v>
      </c>
      <c r="B65" s="104">
        <v>522</v>
      </c>
      <c r="C65" s="104">
        <v>7</v>
      </c>
      <c r="D65" s="104">
        <v>920</v>
      </c>
      <c r="E65" s="104">
        <v>1346</v>
      </c>
      <c r="F65" s="104">
        <v>535</v>
      </c>
      <c r="G65" s="104">
        <v>5</v>
      </c>
      <c r="H65" s="104">
        <v>65</v>
      </c>
      <c r="I65" s="104">
        <v>1120</v>
      </c>
      <c r="J65" s="104">
        <v>1586</v>
      </c>
      <c r="K65" s="104">
        <v>698</v>
      </c>
      <c r="L65" s="104">
        <v>36</v>
      </c>
      <c r="M65" s="104">
        <v>242</v>
      </c>
      <c r="N65" s="104">
        <v>145</v>
      </c>
      <c r="O65" s="104">
        <v>2</v>
      </c>
      <c r="P65" s="104"/>
      <c r="Q65" s="104">
        <v>33</v>
      </c>
      <c r="R65" s="104"/>
      <c r="S65" s="105">
        <v>7262</v>
      </c>
      <c r="T65" s="105">
        <v>497</v>
      </c>
    </row>
    <row r="66" spans="1:20" s="72" customFormat="1" ht="18" customHeight="1" x14ac:dyDescent="0.3">
      <c r="A66" s="109" t="s">
        <v>329</v>
      </c>
      <c r="B66" s="102">
        <v>1058</v>
      </c>
      <c r="C66" s="102">
        <v>7</v>
      </c>
      <c r="D66" s="102">
        <v>2094</v>
      </c>
      <c r="E66" s="102">
        <v>3427</v>
      </c>
      <c r="F66" s="102">
        <v>1387</v>
      </c>
      <c r="G66" s="102">
        <v>20</v>
      </c>
      <c r="H66" s="102">
        <v>148</v>
      </c>
      <c r="I66" s="102">
        <v>2420</v>
      </c>
      <c r="J66" s="102">
        <v>3125</v>
      </c>
      <c r="K66" s="102">
        <v>1089</v>
      </c>
      <c r="L66" s="102">
        <v>115</v>
      </c>
      <c r="M66" s="102">
        <v>395</v>
      </c>
      <c r="N66" s="102">
        <v>201</v>
      </c>
      <c r="O66" s="102">
        <v>2</v>
      </c>
      <c r="P66" s="102">
        <v>1</v>
      </c>
      <c r="Q66" s="102">
        <v>35</v>
      </c>
      <c r="R66" s="102"/>
      <c r="S66" s="103">
        <v>15524</v>
      </c>
      <c r="T66" s="103">
        <v>779</v>
      </c>
    </row>
    <row r="67" spans="1:20" s="72" customFormat="1" ht="18" customHeight="1" x14ac:dyDescent="0.3">
      <c r="A67" s="110" t="s">
        <v>330</v>
      </c>
      <c r="B67" s="104">
        <v>1731</v>
      </c>
      <c r="C67" s="104">
        <v>19</v>
      </c>
      <c r="D67" s="104">
        <v>3855</v>
      </c>
      <c r="E67" s="104">
        <v>4813</v>
      </c>
      <c r="F67" s="104">
        <v>1729</v>
      </c>
      <c r="G67" s="104">
        <v>25</v>
      </c>
      <c r="H67" s="104">
        <v>262</v>
      </c>
      <c r="I67" s="104">
        <v>3447</v>
      </c>
      <c r="J67" s="104">
        <v>4329</v>
      </c>
      <c r="K67" s="104">
        <v>1521</v>
      </c>
      <c r="L67" s="104">
        <v>97</v>
      </c>
      <c r="M67" s="104">
        <v>609</v>
      </c>
      <c r="N67" s="104">
        <v>294</v>
      </c>
      <c r="O67" s="104">
        <v>12</v>
      </c>
      <c r="P67" s="104"/>
      <c r="Q67" s="104">
        <v>37</v>
      </c>
      <c r="R67" s="104"/>
      <c r="S67" s="105">
        <v>22780</v>
      </c>
      <c r="T67" s="105">
        <v>1133</v>
      </c>
    </row>
    <row r="68" spans="1:20" s="72" customFormat="1" ht="18" customHeight="1" x14ac:dyDescent="0.3">
      <c r="A68" s="109" t="s">
        <v>331</v>
      </c>
      <c r="B68" s="102">
        <v>2031</v>
      </c>
      <c r="C68" s="102">
        <v>23</v>
      </c>
      <c r="D68" s="102">
        <v>5828</v>
      </c>
      <c r="E68" s="102">
        <v>6920</v>
      </c>
      <c r="F68" s="102">
        <v>2641</v>
      </c>
      <c r="G68" s="102">
        <v>272</v>
      </c>
      <c r="H68" s="102">
        <v>345</v>
      </c>
      <c r="I68" s="102">
        <v>5479</v>
      </c>
      <c r="J68" s="102">
        <v>6988</v>
      </c>
      <c r="K68" s="102">
        <v>2255</v>
      </c>
      <c r="L68" s="102">
        <v>178</v>
      </c>
      <c r="M68" s="102">
        <v>703</v>
      </c>
      <c r="N68" s="102">
        <v>396</v>
      </c>
      <c r="O68" s="102">
        <v>11</v>
      </c>
      <c r="P68" s="102">
        <v>1</v>
      </c>
      <c r="Q68" s="102">
        <v>180</v>
      </c>
      <c r="R68" s="102"/>
      <c r="S68" s="103">
        <v>34251</v>
      </c>
      <c r="T68" s="103">
        <v>1571</v>
      </c>
    </row>
    <row r="69" spans="1:20" s="72" customFormat="1" ht="18" customHeight="1" x14ac:dyDescent="0.3">
      <c r="A69" s="110" t="s">
        <v>332</v>
      </c>
      <c r="B69" s="104">
        <v>607</v>
      </c>
      <c r="C69" s="104">
        <v>8</v>
      </c>
      <c r="D69" s="104">
        <v>1139</v>
      </c>
      <c r="E69" s="104">
        <v>1248</v>
      </c>
      <c r="F69" s="104">
        <v>486</v>
      </c>
      <c r="G69" s="104">
        <v>5</v>
      </c>
      <c r="H69" s="104">
        <v>29</v>
      </c>
      <c r="I69" s="104">
        <v>897</v>
      </c>
      <c r="J69" s="104">
        <v>839</v>
      </c>
      <c r="K69" s="104">
        <v>261</v>
      </c>
      <c r="L69" s="104">
        <v>30</v>
      </c>
      <c r="M69" s="104">
        <v>198</v>
      </c>
      <c r="N69" s="104">
        <v>88</v>
      </c>
      <c r="O69" s="104">
        <v>3</v>
      </c>
      <c r="P69" s="104"/>
      <c r="Q69" s="104">
        <v>1</v>
      </c>
      <c r="R69" s="104"/>
      <c r="S69" s="105">
        <v>5839</v>
      </c>
      <c r="T69" s="105">
        <v>205</v>
      </c>
    </row>
    <row r="70" spans="1:20" s="72" customFormat="1" ht="18" customHeight="1" x14ac:dyDescent="0.3">
      <c r="A70" s="109" t="s">
        <v>333</v>
      </c>
      <c r="B70" s="102">
        <v>1358</v>
      </c>
      <c r="C70" s="102">
        <v>21</v>
      </c>
      <c r="D70" s="102">
        <v>4345</v>
      </c>
      <c r="E70" s="102">
        <v>7646</v>
      </c>
      <c r="F70" s="102">
        <v>3271</v>
      </c>
      <c r="G70" s="102">
        <v>126</v>
      </c>
      <c r="H70" s="102">
        <v>439</v>
      </c>
      <c r="I70" s="102">
        <v>6247</v>
      </c>
      <c r="J70" s="102">
        <v>7359</v>
      </c>
      <c r="K70" s="102">
        <v>2313</v>
      </c>
      <c r="L70" s="102">
        <v>168</v>
      </c>
      <c r="M70" s="102">
        <v>487</v>
      </c>
      <c r="N70" s="102">
        <v>312</v>
      </c>
      <c r="O70" s="102">
        <v>11</v>
      </c>
      <c r="P70" s="102"/>
      <c r="Q70" s="102">
        <v>223</v>
      </c>
      <c r="R70" s="102"/>
      <c r="S70" s="103">
        <v>34326</v>
      </c>
      <c r="T70" s="103">
        <v>1341</v>
      </c>
    </row>
    <row r="71" spans="1:20" s="72" customFormat="1" ht="18" customHeight="1" x14ac:dyDescent="0.3">
      <c r="A71" s="110" t="s">
        <v>334</v>
      </c>
      <c r="B71" s="104">
        <v>914</v>
      </c>
      <c r="C71" s="104">
        <v>10</v>
      </c>
      <c r="D71" s="104">
        <v>2164</v>
      </c>
      <c r="E71" s="104">
        <v>2766</v>
      </c>
      <c r="F71" s="104">
        <v>1105</v>
      </c>
      <c r="G71" s="104">
        <v>49</v>
      </c>
      <c r="H71" s="104">
        <v>123</v>
      </c>
      <c r="I71" s="104">
        <v>2053</v>
      </c>
      <c r="J71" s="104">
        <v>3380</v>
      </c>
      <c r="K71" s="104">
        <v>1305</v>
      </c>
      <c r="L71" s="104">
        <v>67</v>
      </c>
      <c r="M71" s="104">
        <v>284</v>
      </c>
      <c r="N71" s="104">
        <v>144</v>
      </c>
      <c r="O71" s="104">
        <v>1</v>
      </c>
      <c r="P71" s="104">
        <v>11</v>
      </c>
      <c r="Q71" s="104">
        <v>801</v>
      </c>
      <c r="R71" s="104"/>
      <c r="S71" s="105">
        <v>15177</v>
      </c>
      <c r="T71" s="105">
        <v>1014</v>
      </c>
    </row>
    <row r="72" spans="1:20" s="72" customFormat="1" ht="18" customHeight="1" x14ac:dyDescent="0.3">
      <c r="A72" s="109" t="s">
        <v>335</v>
      </c>
      <c r="B72" s="102">
        <v>239</v>
      </c>
      <c r="C72" s="102">
        <v>2</v>
      </c>
      <c r="D72" s="102">
        <v>354</v>
      </c>
      <c r="E72" s="102">
        <v>622</v>
      </c>
      <c r="F72" s="102">
        <v>227</v>
      </c>
      <c r="G72" s="102">
        <v>2</v>
      </c>
      <c r="H72" s="102">
        <v>13</v>
      </c>
      <c r="I72" s="102">
        <v>241</v>
      </c>
      <c r="J72" s="102">
        <v>402</v>
      </c>
      <c r="K72" s="102">
        <v>115</v>
      </c>
      <c r="L72" s="102">
        <v>21</v>
      </c>
      <c r="M72" s="102">
        <v>70</v>
      </c>
      <c r="N72" s="102">
        <v>31</v>
      </c>
      <c r="O72" s="102"/>
      <c r="P72" s="102"/>
      <c r="Q72" s="102">
        <v>2</v>
      </c>
      <c r="R72" s="102"/>
      <c r="S72" s="103">
        <v>2341</v>
      </c>
      <c r="T72" s="103">
        <v>125</v>
      </c>
    </row>
    <row r="73" spans="1:20" s="72" customFormat="1" ht="18" customHeight="1" x14ac:dyDescent="0.3">
      <c r="A73" s="110" t="s">
        <v>336</v>
      </c>
      <c r="B73" s="104">
        <v>621</v>
      </c>
      <c r="C73" s="104">
        <v>11</v>
      </c>
      <c r="D73" s="104">
        <v>1427</v>
      </c>
      <c r="E73" s="104">
        <v>1830</v>
      </c>
      <c r="F73" s="104">
        <v>722</v>
      </c>
      <c r="G73" s="104">
        <v>10</v>
      </c>
      <c r="H73" s="104">
        <v>110</v>
      </c>
      <c r="I73" s="104">
        <v>1515</v>
      </c>
      <c r="J73" s="104">
        <v>2088</v>
      </c>
      <c r="K73" s="104">
        <v>554</v>
      </c>
      <c r="L73" s="104">
        <v>45</v>
      </c>
      <c r="M73" s="104">
        <v>218</v>
      </c>
      <c r="N73" s="104">
        <v>95</v>
      </c>
      <c r="O73" s="104">
        <v>1</v>
      </c>
      <c r="P73" s="104"/>
      <c r="Q73" s="104">
        <v>21</v>
      </c>
      <c r="R73" s="104"/>
      <c r="S73" s="105">
        <v>9268</v>
      </c>
      <c r="T73" s="105">
        <v>382</v>
      </c>
    </row>
    <row r="74" spans="1:20" s="72" customFormat="1" ht="18" customHeight="1" x14ac:dyDescent="0.3">
      <c r="A74" s="109" t="s">
        <v>337</v>
      </c>
      <c r="B74" s="102">
        <v>720</v>
      </c>
      <c r="C74" s="102">
        <v>6</v>
      </c>
      <c r="D74" s="102">
        <v>1639</v>
      </c>
      <c r="E74" s="102">
        <v>2572</v>
      </c>
      <c r="F74" s="102">
        <v>1128</v>
      </c>
      <c r="G74" s="102">
        <v>51</v>
      </c>
      <c r="H74" s="102">
        <v>75</v>
      </c>
      <c r="I74" s="102">
        <v>2556</v>
      </c>
      <c r="J74" s="102">
        <v>2526</v>
      </c>
      <c r="K74" s="102">
        <v>827</v>
      </c>
      <c r="L74" s="102">
        <v>62</v>
      </c>
      <c r="M74" s="102">
        <v>268</v>
      </c>
      <c r="N74" s="102">
        <v>166</v>
      </c>
      <c r="O74" s="102">
        <v>1</v>
      </c>
      <c r="P74" s="102"/>
      <c r="Q74" s="102">
        <v>42</v>
      </c>
      <c r="R74" s="102"/>
      <c r="S74" s="103">
        <v>12639</v>
      </c>
      <c r="T74" s="103">
        <v>650</v>
      </c>
    </row>
    <row r="75" spans="1:20" s="72" customFormat="1" ht="18" customHeight="1" x14ac:dyDescent="0.3">
      <c r="A75" s="110" t="s">
        <v>338</v>
      </c>
      <c r="B75" s="104">
        <v>236</v>
      </c>
      <c r="C75" s="104">
        <v>2</v>
      </c>
      <c r="D75" s="104">
        <v>469</v>
      </c>
      <c r="E75" s="104">
        <v>556</v>
      </c>
      <c r="F75" s="104">
        <v>205</v>
      </c>
      <c r="G75" s="104">
        <v>7</v>
      </c>
      <c r="H75" s="104">
        <v>32</v>
      </c>
      <c r="I75" s="104">
        <v>398</v>
      </c>
      <c r="J75" s="104">
        <v>509</v>
      </c>
      <c r="K75" s="104">
        <v>154</v>
      </c>
      <c r="L75" s="104">
        <v>19</v>
      </c>
      <c r="M75" s="104">
        <v>90</v>
      </c>
      <c r="N75" s="104">
        <v>62</v>
      </c>
      <c r="O75" s="104"/>
      <c r="P75" s="104"/>
      <c r="Q75" s="104">
        <v>2</v>
      </c>
      <c r="R75" s="104"/>
      <c r="S75" s="105">
        <v>2741</v>
      </c>
      <c r="T75" s="105">
        <v>156</v>
      </c>
    </row>
    <row r="76" spans="1:20" s="72" customFormat="1" ht="18" customHeight="1" x14ac:dyDescent="0.3">
      <c r="A76" s="109" t="s">
        <v>339</v>
      </c>
      <c r="B76" s="102">
        <v>679</v>
      </c>
      <c r="C76" s="102">
        <v>4</v>
      </c>
      <c r="D76" s="102">
        <v>1309</v>
      </c>
      <c r="E76" s="102">
        <v>1972</v>
      </c>
      <c r="F76" s="102">
        <v>729</v>
      </c>
      <c r="G76" s="102">
        <v>49</v>
      </c>
      <c r="H76" s="102">
        <v>98</v>
      </c>
      <c r="I76" s="102">
        <v>1310</v>
      </c>
      <c r="J76" s="102">
        <v>1511</v>
      </c>
      <c r="K76" s="102">
        <v>597</v>
      </c>
      <c r="L76" s="102">
        <v>76</v>
      </c>
      <c r="M76" s="102">
        <v>253</v>
      </c>
      <c r="N76" s="102">
        <v>150</v>
      </c>
      <c r="O76" s="102">
        <v>2</v>
      </c>
      <c r="P76" s="102"/>
      <c r="Q76" s="102">
        <v>36</v>
      </c>
      <c r="R76" s="102"/>
      <c r="S76" s="103">
        <v>8775</v>
      </c>
      <c r="T76" s="103">
        <v>403</v>
      </c>
    </row>
    <row r="77" spans="1:20" s="72" customFormat="1" ht="18" customHeight="1" x14ac:dyDescent="0.3">
      <c r="A77" s="110" t="s">
        <v>340</v>
      </c>
      <c r="B77" s="104">
        <v>2356</v>
      </c>
      <c r="C77" s="104">
        <v>45</v>
      </c>
      <c r="D77" s="104">
        <v>7282</v>
      </c>
      <c r="E77" s="104">
        <v>8484</v>
      </c>
      <c r="F77" s="104">
        <v>3120</v>
      </c>
      <c r="G77" s="104">
        <v>123</v>
      </c>
      <c r="H77" s="104">
        <v>456</v>
      </c>
      <c r="I77" s="104">
        <v>6601</v>
      </c>
      <c r="J77" s="104">
        <v>7962</v>
      </c>
      <c r="K77" s="104">
        <v>2564</v>
      </c>
      <c r="L77" s="104">
        <v>163</v>
      </c>
      <c r="M77" s="104">
        <v>743</v>
      </c>
      <c r="N77" s="104">
        <v>385</v>
      </c>
      <c r="O77" s="104">
        <v>11</v>
      </c>
      <c r="P77" s="104"/>
      <c r="Q77" s="104">
        <v>136</v>
      </c>
      <c r="R77" s="104"/>
      <c r="S77" s="105">
        <v>40431</v>
      </c>
      <c r="T77" s="105">
        <v>1932</v>
      </c>
    </row>
    <row r="78" spans="1:20" s="72" customFormat="1" ht="18" customHeight="1" x14ac:dyDescent="0.3">
      <c r="A78" s="109" t="s">
        <v>341</v>
      </c>
      <c r="B78" s="102">
        <v>249</v>
      </c>
      <c r="C78" s="102">
        <v>3</v>
      </c>
      <c r="D78" s="102">
        <v>476</v>
      </c>
      <c r="E78" s="102">
        <v>616</v>
      </c>
      <c r="F78" s="102">
        <v>217</v>
      </c>
      <c r="G78" s="102">
        <v>23</v>
      </c>
      <c r="H78" s="102">
        <v>43</v>
      </c>
      <c r="I78" s="102">
        <v>460</v>
      </c>
      <c r="J78" s="102">
        <v>677</v>
      </c>
      <c r="K78" s="102">
        <v>271</v>
      </c>
      <c r="L78" s="102">
        <v>36</v>
      </c>
      <c r="M78" s="102">
        <v>95</v>
      </c>
      <c r="N78" s="102">
        <v>61</v>
      </c>
      <c r="O78" s="102">
        <v>3</v>
      </c>
      <c r="P78" s="102"/>
      <c r="Q78" s="102">
        <v>12</v>
      </c>
      <c r="R78" s="102"/>
      <c r="S78" s="103">
        <v>3242</v>
      </c>
      <c r="T78" s="103">
        <v>225</v>
      </c>
    </row>
    <row r="79" spans="1:20" s="72" customFormat="1" ht="18" customHeight="1" x14ac:dyDescent="0.3">
      <c r="A79" s="110" t="s">
        <v>342</v>
      </c>
      <c r="B79" s="104">
        <v>1872</v>
      </c>
      <c r="C79" s="104">
        <v>14</v>
      </c>
      <c r="D79" s="104">
        <v>4207</v>
      </c>
      <c r="E79" s="104">
        <v>6760</v>
      </c>
      <c r="F79" s="104">
        <v>2508</v>
      </c>
      <c r="G79" s="104">
        <v>69</v>
      </c>
      <c r="H79" s="104">
        <v>332</v>
      </c>
      <c r="I79" s="104">
        <v>4627</v>
      </c>
      <c r="J79" s="104">
        <v>7373</v>
      </c>
      <c r="K79" s="104">
        <v>2848</v>
      </c>
      <c r="L79" s="104">
        <v>194</v>
      </c>
      <c r="M79" s="104">
        <v>887</v>
      </c>
      <c r="N79" s="104">
        <v>554</v>
      </c>
      <c r="O79" s="104">
        <v>10</v>
      </c>
      <c r="P79" s="104">
        <v>5</v>
      </c>
      <c r="Q79" s="104">
        <v>247</v>
      </c>
      <c r="R79" s="104"/>
      <c r="S79" s="105">
        <v>32507</v>
      </c>
      <c r="T79" s="105">
        <v>2083</v>
      </c>
    </row>
    <row r="80" spans="1:20" s="72" customFormat="1" ht="18" customHeight="1" x14ac:dyDescent="0.3">
      <c r="A80" s="109" t="s">
        <v>343</v>
      </c>
      <c r="B80" s="102">
        <v>905</v>
      </c>
      <c r="C80" s="102">
        <v>10</v>
      </c>
      <c r="D80" s="102">
        <v>2632</v>
      </c>
      <c r="E80" s="102">
        <v>4085</v>
      </c>
      <c r="F80" s="102">
        <v>1607</v>
      </c>
      <c r="G80" s="102">
        <v>19</v>
      </c>
      <c r="H80" s="102">
        <v>169</v>
      </c>
      <c r="I80" s="102">
        <v>2820</v>
      </c>
      <c r="J80" s="102">
        <v>2904</v>
      </c>
      <c r="K80" s="102">
        <v>786</v>
      </c>
      <c r="L80" s="102">
        <v>97</v>
      </c>
      <c r="M80" s="102">
        <v>472</v>
      </c>
      <c r="N80" s="102">
        <v>225</v>
      </c>
      <c r="O80" s="102">
        <v>2</v>
      </c>
      <c r="P80" s="102"/>
      <c r="Q80" s="102">
        <v>35</v>
      </c>
      <c r="R80" s="102"/>
      <c r="S80" s="103">
        <v>16768</v>
      </c>
      <c r="T80" s="103">
        <v>561</v>
      </c>
    </row>
    <row r="81" spans="1:20" s="72" customFormat="1" ht="18" customHeight="1" x14ac:dyDescent="0.3">
      <c r="A81" s="110" t="s">
        <v>344</v>
      </c>
      <c r="B81" s="104">
        <v>3133</v>
      </c>
      <c r="C81" s="104">
        <v>28</v>
      </c>
      <c r="D81" s="104">
        <v>7747</v>
      </c>
      <c r="E81" s="104">
        <v>12233</v>
      </c>
      <c r="F81" s="104">
        <v>5021</v>
      </c>
      <c r="G81" s="104">
        <v>85</v>
      </c>
      <c r="H81" s="104">
        <v>417</v>
      </c>
      <c r="I81" s="104">
        <v>7823</v>
      </c>
      <c r="J81" s="104">
        <v>9296</v>
      </c>
      <c r="K81" s="104">
        <v>2759</v>
      </c>
      <c r="L81" s="104">
        <v>270</v>
      </c>
      <c r="M81" s="104">
        <v>1180</v>
      </c>
      <c r="N81" s="104">
        <v>569</v>
      </c>
      <c r="O81" s="104">
        <v>7</v>
      </c>
      <c r="P81" s="104"/>
      <c r="Q81" s="104">
        <v>40</v>
      </c>
      <c r="R81" s="104"/>
      <c r="S81" s="105">
        <v>50608</v>
      </c>
      <c r="T81" s="105">
        <v>1782</v>
      </c>
    </row>
    <row r="82" spans="1:20" s="72" customFormat="1" ht="18" customHeight="1" x14ac:dyDescent="0.3">
      <c r="A82" s="109" t="s">
        <v>345</v>
      </c>
      <c r="B82" s="102">
        <v>1673</v>
      </c>
      <c r="C82" s="102">
        <v>16</v>
      </c>
      <c r="D82" s="102">
        <v>3699</v>
      </c>
      <c r="E82" s="102">
        <v>5096</v>
      </c>
      <c r="F82" s="102">
        <v>1906</v>
      </c>
      <c r="G82" s="102">
        <v>60</v>
      </c>
      <c r="H82" s="102">
        <v>206</v>
      </c>
      <c r="I82" s="102">
        <v>2928</v>
      </c>
      <c r="J82" s="102">
        <v>4149</v>
      </c>
      <c r="K82" s="102">
        <v>1362</v>
      </c>
      <c r="L82" s="102">
        <v>193</v>
      </c>
      <c r="M82" s="102">
        <v>798</v>
      </c>
      <c r="N82" s="102">
        <v>445</v>
      </c>
      <c r="O82" s="102">
        <v>2</v>
      </c>
      <c r="P82" s="102"/>
      <c r="Q82" s="102">
        <v>37</v>
      </c>
      <c r="R82" s="102"/>
      <c r="S82" s="103">
        <v>22570</v>
      </c>
      <c r="T82" s="103">
        <v>926</v>
      </c>
    </row>
    <row r="83" spans="1:20" s="72" customFormat="1" ht="18" customHeight="1" x14ac:dyDescent="0.3">
      <c r="A83" s="110" t="s">
        <v>346</v>
      </c>
      <c r="B83" s="104">
        <v>1714</v>
      </c>
      <c r="C83" s="104">
        <v>26</v>
      </c>
      <c r="D83" s="104">
        <v>4266</v>
      </c>
      <c r="E83" s="104">
        <v>7751</v>
      </c>
      <c r="F83" s="104">
        <v>2982</v>
      </c>
      <c r="G83" s="104">
        <v>116</v>
      </c>
      <c r="H83" s="104">
        <v>302</v>
      </c>
      <c r="I83" s="104">
        <v>5459</v>
      </c>
      <c r="J83" s="104">
        <v>6793</v>
      </c>
      <c r="K83" s="104">
        <v>2364</v>
      </c>
      <c r="L83" s="104">
        <v>189</v>
      </c>
      <c r="M83" s="104">
        <v>703</v>
      </c>
      <c r="N83" s="104">
        <v>412</v>
      </c>
      <c r="O83" s="104">
        <v>8</v>
      </c>
      <c r="P83" s="104"/>
      <c r="Q83" s="104">
        <v>140</v>
      </c>
      <c r="R83" s="104"/>
      <c r="S83" s="105">
        <v>33225</v>
      </c>
      <c r="T83" s="105">
        <v>1660</v>
      </c>
    </row>
    <row r="84" spans="1:20" s="72" customFormat="1" ht="18" customHeight="1" x14ac:dyDescent="0.3">
      <c r="A84" s="109" t="s">
        <v>347</v>
      </c>
      <c r="B84" s="102">
        <v>1139</v>
      </c>
      <c r="C84" s="102">
        <v>8</v>
      </c>
      <c r="D84" s="102">
        <v>2639</v>
      </c>
      <c r="E84" s="102">
        <v>3277</v>
      </c>
      <c r="F84" s="102">
        <v>1189</v>
      </c>
      <c r="G84" s="102">
        <v>85</v>
      </c>
      <c r="H84" s="102">
        <v>218</v>
      </c>
      <c r="I84" s="102">
        <v>1938</v>
      </c>
      <c r="J84" s="102">
        <v>2837</v>
      </c>
      <c r="K84" s="102">
        <v>1137</v>
      </c>
      <c r="L84" s="102">
        <v>104</v>
      </c>
      <c r="M84" s="102">
        <v>470</v>
      </c>
      <c r="N84" s="102">
        <v>264</v>
      </c>
      <c r="O84" s="102">
        <v>6</v>
      </c>
      <c r="P84" s="102"/>
      <c r="Q84" s="102">
        <v>36</v>
      </c>
      <c r="R84" s="102"/>
      <c r="S84" s="103">
        <v>15347</v>
      </c>
      <c r="T84" s="103">
        <v>815</v>
      </c>
    </row>
    <row r="85" spans="1:20" s="72" customFormat="1" ht="18" customHeight="1" x14ac:dyDescent="0.3">
      <c r="A85" s="110" t="s">
        <v>348</v>
      </c>
      <c r="B85" s="104">
        <v>1253</v>
      </c>
      <c r="C85" s="104">
        <v>13</v>
      </c>
      <c r="D85" s="104">
        <v>2251</v>
      </c>
      <c r="E85" s="104">
        <v>4460</v>
      </c>
      <c r="F85" s="104">
        <v>1241</v>
      </c>
      <c r="G85" s="104">
        <v>61</v>
      </c>
      <c r="H85" s="104">
        <v>139</v>
      </c>
      <c r="I85" s="104">
        <v>2831</v>
      </c>
      <c r="J85" s="104">
        <v>4171</v>
      </c>
      <c r="K85" s="104">
        <v>1242</v>
      </c>
      <c r="L85" s="104">
        <v>110</v>
      </c>
      <c r="M85" s="104">
        <v>439</v>
      </c>
      <c r="N85" s="104">
        <v>226</v>
      </c>
      <c r="O85" s="104">
        <v>1</v>
      </c>
      <c r="P85" s="104"/>
      <c r="Q85" s="104">
        <v>83</v>
      </c>
      <c r="R85" s="104"/>
      <c r="S85" s="105">
        <v>18521</v>
      </c>
      <c r="T85" s="105">
        <v>1018</v>
      </c>
    </row>
    <row r="86" spans="1:20" s="72" customFormat="1" ht="18" customHeight="1" x14ac:dyDescent="0.3">
      <c r="A86" s="109" t="s">
        <v>349</v>
      </c>
      <c r="B86" s="102">
        <v>738</v>
      </c>
      <c r="C86" s="102">
        <v>7</v>
      </c>
      <c r="D86" s="102">
        <v>2098</v>
      </c>
      <c r="E86" s="102">
        <v>3531</v>
      </c>
      <c r="F86" s="102">
        <v>1375</v>
      </c>
      <c r="G86" s="102">
        <v>21</v>
      </c>
      <c r="H86" s="102">
        <v>106</v>
      </c>
      <c r="I86" s="102">
        <v>1784</v>
      </c>
      <c r="J86" s="102">
        <v>2102</v>
      </c>
      <c r="K86" s="102">
        <v>499</v>
      </c>
      <c r="L86" s="102">
        <v>77</v>
      </c>
      <c r="M86" s="102">
        <v>326</v>
      </c>
      <c r="N86" s="102">
        <v>180</v>
      </c>
      <c r="O86" s="102">
        <v>1</v>
      </c>
      <c r="P86" s="102"/>
      <c r="Q86" s="102">
        <v>13</v>
      </c>
      <c r="R86" s="102"/>
      <c r="S86" s="103">
        <v>12858</v>
      </c>
      <c r="T86" s="103">
        <v>351</v>
      </c>
    </row>
    <row r="87" spans="1:20" s="72" customFormat="1" ht="18" customHeight="1" x14ac:dyDescent="0.3">
      <c r="A87" s="110" t="s">
        <v>350</v>
      </c>
      <c r="B87" s="104">
        <v>824</v>
      </c>
      <c r="C87" s="104">
        <v>11</v>
      </c>
      <c r="D87" s="104">
        <v>1682</v>
      </c>
      <c r="E87" s="104">
        <v>2558</v>
      </c>
      <c r="F87" s="104">
        <v>978</v>
      </c>
      <c r="G87" s="104">
        <v>6</v>
      </c>
      <c r="H87" s="104">
        <v>157</v>
      </c>
      <c r="I87" s="104">
        <v>1627</v>
      </c>
      <c r="J87" s="104">
        <v>2678</v>
      </c>
      <c r="K87" s="104">
        <v>1061</v>
      </c>
      <c r="L87" s="104">
        <v>85</v>
      </c>
      <c r="M87" s="104">
        <v>357</v>
      </c>
      <c r="N87" s="104">
        <v>204</v>
      </c>
      <c r="O87" s="104">
        <v>8</v>
      </c>
      <c r="P87" s="104"/>
      <c r="Q87" s="104">
        <v>33</v>
      </c>
      <c r="R87" s="104"/>
      <c r="S87" s="105">
        <v>12269</v>
      </c>
      <c r="T87" s="105">
        <v>693</v>
      </c>
    </row>
    <row r="88" spans="1:20" s="72" customFormat="1" ht="18" customHeight="1" x14ac:dyDescent="0.3">
      <c r="A88" s="109" t="s">
        <v>351</v>
      </c>
      <c r="B88" s="102">
        <v>626</v>
      </c>
      <c r="C88" s="102">
        <v>6</v>
      </c>
      <c r="D88" s="102">
        <v>1267</v>
      </c>
      <c r="E88" s="102">
        <v>1995</v>
      </c>
      <c r="F88" s="102">
        <v>640</v>
      </c>
      <c r="G88" s="102">
        <v>23</v>
      </c>
      <c r="H88" s="102">
        <v>90</v>
      </c>
      <c r="I88" s="102">
        <v>1026</v>
      </c>
      <c r="J88" s="102">
        <v>1458</v>
      </c>
      <c r="K88" s="102">
        <v>534</v>
      </c>
      <c r="L88" s="102">
        <v>55</v>
      </c>
      <c r="M88" s="102">
        <v>328</v>
      </c>
      <c r="N88" s="102">
        <v>172</v>
      </c>
      <c r="O88" s="102">
        <v>4</v>
      </c>
      <c r="P88" s="102"/>
      <c r="Q88" s="102">
        <v>9</v>
      </c>
      <c r="R88" s="102"/>
      <c r="S88" s="103">
        <v>8233</v>
      </c>
      <c r="T88" s="103">
        <v>487</v>
      </c>
    </row>
    <row r="89" spans="1:20" s="72" customFormat="1" ht="18" customHeight="1" x14ac:dyDescent="0.3">
      <c r="A89" s="110" t="s">
        <v>352</v>
      </c>
      <c r="B89" s="104">
        <v>1363</v>
      </c>
      <c r="C89" s="104">
        <v>11</v>
      </c>
      <c r="D89" s="104">
        <v>2520</v>
      </c>
      <c r="E89" s="104">
        <v>3245</v>
      </c>
      <c r="F89" s="104">
        <v>1161</v>
      </c>
      <c r="G89" s="104">
        <v>24</v>
      </c>
      <c r="H89" s="104">
        <v>213</v>
      </c>
      <c r="I89" s="104">
        <v>2030</v>
      </c>
      <c r="J89" s="104">
        <v>3765</v>
      </c>
      <c r="K89" s="104">
        <v>1338</v>
      </c>
      <c r="L89" s="104">
        <v>171</v>
      </c>
      <c r="M89" s="104">
        <v>654</v>
      </c>
      <c r="N89" s="104">
        <v>349</v>
      </c>
      <c r="O89" s="104">
        <v>4</v>
      </c>
      <c r="P89" s="104"/>
      <c r="Q89" s="104">
        <v>92</v>
      </c>
      <c r="R89" s="104"/>
      <c r="S89" s="105">
        <v>16940</v>
      </c>
      <c r="T89" s="105">
        <v>1062</v>
      </c>
    </row>
    <row r="90" spans="1:20" s="72" customFormat="1" ht="18" customHeight="1" x14ac:dyDescent="0.3">
      <c r="A90" s="109" t="s">
        <v>353</v>
      </c>
      <c r="B90" s="102">
        <v>290</v>
      </c>
      <c r="C90" s="102">
        <v>1</v>
      </c>
      <c r="D90" s="102">
        <v>514</v>
      </c>
      <c r="E90" s="102">
        <v>1241</v>
      </c>
      <c r="F90" s="102">
        <v>497</v>
      </c>
      <c r="G90" s="102">
        <v>33</v>
      </c>
      <c r="H90" s="102">
        <v>41</v>
      </c>
      <c r="I90" s="102">
        <v>826</v>
      </c>
      <c r="J90" s="102">
        <v>815</v>
      </c>
      <c r="K90" s="102">
        <v>270</v>
      </c>
      <c r="L90" s="102">
        <v>30</v>
      </c>
      <c r="M90" s="102">
        <v>96</v>
      </c>
      <c r="N90" s="102">
        <v>50</v>
      </c>
      <c r="O90" s="102">
        <v>2</v>
      </c>
      <c r="P90" s="102"/>
      <c r="Q90" s="102"/>
      <c r="R90" s="102"/>
      <c r="S90" s="103">
        <v>4706</v>
      </c>
      <c r="T90" s="103">
        <v>223</v>
      </c>
    </row>
    <row r="91" spans="1:20" s="72" customFormat="1" ht="18" customHeight="1" x14ac:dyDescent="0.3">
      <c r="A91" s="110" t="s">
        <v>354</v>
      </c>
      <c r="B91" s="104">
        <v>405</v>
      </c>
      <c r="C91" s="104">
        <v>5</v>
      </c>
      <c r="D91" s="104">
        <v>882</v>
      </c>
      <c r="E91" s="104">
        <v>1282</v>
      </c>
      <c r="F91" s="104">
        <v>454</v>
      </c>
      <c r="G91" s="104">
        <v>23</v>
      </c>
      <c r="H91" s="104">
        <v>64</v>
      </c>
      <c r="I91" s="104">
        <v>745</v>
      </c>
      <c r="J91" s="104">
        <v>1178</v>
      </c>
      <c r="K91" s="104">
        <v>516</v>
      </c>
      <c r="L91" s="104">
        <v>53</v>
      </c>
      <c r="M91" s="104">
        <v>154</v>
      </c>
      <c r="N91" s="104">
        <v>91</v>
      </c>
      <c r="O91" s="104">
        <v>4</v>
      </c>
      <c r="P91" s="104"/>
      <c r="Q91" s="104">
        <v>8</v>
      </c>
      <c r="R91" s="104"/>
      <c r="S91" s="105">
        <v>5864</v>
      </c>
      <c r="T91" s="105">
        <v>389</v>
      </c>
    </row>
    <row r="92" spans="1:20" s="72" customFormat="1" ht="18" customHeight="1" x14ac:dyDescent="0.3">
      <c r="A92" s="109" t="s">
        <v>355</v>
      </c>
      <c r="B92" s="102">
        <v>98</v>
      </c>
      <c r="C92" s="102"/>
      <c r="D92" s="102">
        <v>130</v>
      </c>
      <c r="E92" s="102">
        <v>140</v>
      </c>
      <c r="F92" s="102">
        <v>59</v>
      </c>
      <c r="G92" s="102">
        <v>9</v>
      </c>
      <c r="H92" s="102">
        <v>4</v>
      </c>
      <c r="I92" s="102">
        <v>131</v>
      </c>
      <c r="J92" s="102">
        <v>225</v>
      </c>
      <c r="K92" s="102">
        <v>59</v>
      </c>
      <c r="L92" s="102">
        <v>8</v>
      </c>
      <c r="M92" s="102">
        <v>35</v>
      </c>
      <c r="N92" s="102">
        <v>10</v>
      </c>
      <c r="O92" s="102">
        <v>1</v>
      </c>
      <c r="P92" s="102"/>
      <c r="Q92" s="102">
        <v>3</v>
      </c>
      <c r="R92" s="102"/>
      <c r="S92" s="103">
        <v>912</v>
      </c>
      <c r="T92" s="103">
        <v>68</v>
      </c>
    </row>
    <row r="93" spans="1:20" s="72" customFormat="1" ht="18" customHeight="1" x14ac:dyDescent="0.3">
      <c r="A93" s="110" t="s">
        <v>356</v>
      </c>
      <c r="B93" s="104">
        <v>1492</v>
      </c>
      <c r="C93" s="104">
        <v>17</v>
      </c>
      <c r="D93" s="104">
        <v>3079</v>
      </c>
      <c r="E93" s="104">
        <v>6077</v>
      </c>
      <c r="F93" s="104">
        <v>2062</v>
      </c>
      <c r="G93" s="104">
        <v>61</v>
      </c>
      <c r="H93" s="104">
        <v>319</v>
      </c>
      <c r="I93" s="104">
        <v>4500</v>
      </c>
      <c r="J93" s="104">
        <v>7873</v>
      </c>
      <c r="K93" s="104">
        <v>3412</v>
      </c>
      <c r="L93" s="104">
        <v>125</v>
      </c>
      <c r="M93" s="104">
        <v>492</v>
      </c>
      <c r="N93" s="104">
        <v>264</v>
      </c>
      <c r="O93" s="104">
        <v>15</v>
      </c>
      <c r="P93" s="104">
        <v>6</v>
      </c>
      <c r="Q93" s="104">
        <v>554</v>
      </c>
      <c r="R93" s="104"/>
      <c r="S93" s="105">
        <v>30348</v>
      </c>
      <c r="T93" s="105">
        <v>2620</v>
      </c>
    </row>
    <row r="94" spans="1:20" s="72" customFormat="1" ht="18" customHeight="1" x14ac:dyDescent="0.3">
      <c r="A94" s="109" t="s">
        <v>357</v>
      </c>
      <c r="B94" s="102">
        <v>1161</v>
      </c>
      <c r="C94" s="102">
        <v>8</v>
      </c>
      <c r="D94" s="102">
        <v>3090</v>
      </c>
      <c r="E94" s="102">
        <v>4290</v>
      </c>
      <c r="F94" s="102">
        <v>1704</v>
      </c>
      <c r="G94" s="102">
        <v>16</v>
      </c>
      <c r="H94" s="102">
        <v>185</v>
      </c>
      <c r="I94" s="102">
        <v>2659</v>
      </c>
      <c r="J94" s="102">
        <v>3283</v>
      </c>
      <c r="K94" s="102">
        <v>948</v>
      </c>
      <c r="L94" s="102">
        <v>93</v>
      </c>
      <c r="M94" s="102">
        <v>395</v>
      </c>
      <c r="N94" s="102">
        <v>234</v>
      </c>
      <c r="O94" s="102">
        <v>6</v>
      </c>
      <c r="P94" s="102"/>
      <c r="Q94" s="102">
        <v>29</v>
      </c>
      <c r="R94" s="102"/>
      <c r="S94" s="103">
        <v>18101</v>
      </c>
      <c r="T94" s="103">
        <v>733</v>
      </c>
    </row>
    <row r="95" spans="1:20" s="72" customFormat="1" ht="18" customHeight="1" x14ac:dyDescent="0.3">
      <c r="A95" s="110" t="s">
        <v>358</v>
      </c>
      <c r="B95" s="104">
        <v>6686</v>
      </c>
      <c r="C95" s="104">
        <v>116</v>
      </c>
      <c r="D95" s="104">
        <v>14413</v>
      </c>
      <c r="E95" s="104">
        <v>25664</v>
      </c>
      <c r="F95" s="104">
        <v>9603</v>
      </c>
      <c r="G95" s="104">
        <v>293</v>
      </c>
      <c r="H95" s="104">
        <v>1295</v>
      </c>
      <c r="I95" s="104">
        <v>24244</v>
      </c>
      <c r="J95" s="104">
        <v>31563</v>
      </c>
      <c r="K95" s="104">
        <v>12451</v>
      </c>
      <c r="L95" s="104">
        <v>440</v>
      </c>
      <c r="M95" s="104">
        <v>1660</v>
      </c>
      <c r="N95" s="104">
        <v>819</v>
      </c>
      <c r="O95" s="104">
        <v>23</v>
      </c>
      <c r="P95" s="104">
        <v>41</v>
      </c>
      <c r="Q95" s="104">
        <v>4702</v>
      </c>
      <c r="R95" s="104"/>
      <c r="S95" s="105">
        <v>134013</v>
      </c>
      <c r="T95" s="105">
        <v>9456</v>
      </c>
    </row>
    <row r="96" spans="1:20" s="72" customFormat="1" ht="18" customHeight="1" x14ac:dyDescent="0.3">
      <c r="A96" s="109" t="s">
        <v>359</v>
      </c>
      <c r="B96" s="102">
        <v>564</v>
      </c>
      <c r="C96" s="102">
        <v>6</v>
      </c>
      <c r="D96" s="102">
        <v>996</v>
      </c>
      <c r="E96" s="102">
        <v>1019</v>
      </c>
      <c r="F96" s="102">
        <v>301</v>
      </c>
      <c r="G96" s="102">
        <v>5</v>
      </c>
      <c r="H96" s="102">
        <v>52</v>
      </c>
      <c r="I96" s="102">
        <v>489</v>
      </c>
      <c r="J96" s="102">
        <v>940</v>
      </c>
      <c r="K96" s="102">
        <v>314</v>
      </c>
      <c r="L96" s="102">
        <v>57</v>
      </c>
      <c r="M96" s="102">
        <v>182</v>
      </c>
      <c r="N96" s="102">
        <v>88</v>
      </c>
      <c r="O96" s="102">
        <v>2</v>
      </c>
      <c r="P96" s="102"/>
      <c r="Q96" s="102">
        <v>11</v>
      </c>
      <c r="R96" s="102"/>
      <c r="S96" s="103">
        <v>5026</v>
      </c>
      <c r="T96" s="103">
        <v>248</v>
      </c>
    </row>
    <row r="97" spans="1:20" s="72" customFormat="1" ht="18" customHeight="1" x14ac:dyDescent="0.3">
      <c r="A97" s="110" t="s">
        <v>360</v>
      </c>
      <c r="B97" s="104">
        <v>336</v>
      </c>
      <c r="C97" s="104">
        <v>5</v>
      </c>
      <c r="D97" s="104">
        <v>717</v>
      </c>
      <c r="E97" s="104">
        <v>766</v>
      </c>
      <c r="F97" s="104">
        <v>290</v>
      </c>
      <c r="G97" s="104">
        <v>11</v>
      </c>
      <c r="H97" s="104">
        <v>30</v>
      </c>
      <c r="I97" s="104">
        <v>550</v>
      </c>
      <c r="J97" s="104">
        <v>679</v>
      </c>
      <c r="K97" s="104">
        <v>183</v>
      </c>
      <c r="L97" s="104">
        <v>31</v>
      </c>
      <c r="M97" s="104">
        <v>81</v>
      </c>
      <c r="N97" s="104">
        <v>29</v>
      </c>
      <c r="O97" s="104">
        <v>3</v>
      </c>
      <c r="P97" s="104"/>
      <c r="Q97" s="104">
        <v>1</v>
      </c>
      <c r="R97" s="104"/>
      <c r="S97" s="105">
        <v>3712</v>
      </c>
      <c r="T97" s="105">
        <v>118</v>
      </c>
    </row>
    <row r="98" spans="1:20" s="72" customFormat="1" ht="18" customHeight="1" x14ac:dyDescent="0.3">
      <c r="A98" s="109" t="s">
        <v>361</v>
      </c>
      <c r="B98" s="102">
        <v>416</v>
      </c>
      <c r="C98" s="102">
        <v>5</v>
      </c>
      <c r="D98" s="102">
        <v>704</v>
      </c>
      <c r="E98" s="102">
        <v>613</v>
      </c>
      <c r="F98" s="102">
        <v>220</v>
      </c>
      <c r="G98" s="102">
        <v>23</v>
      </c>
      <c r="H98" s="102">
        <v>53</v>
      </c>
      <c r="I98" s="102">
        <v>633</v>
      </c>
      <c r="J98" s="102">
        <v>1102</v>
      </c>
      <c r="K98" s="102">
        <v>388</v>
      </c>
      <c r="L98" s="102">
        <v>32</v>
      </c>
      <c r="M98" s="102">
        <v>157</v>
      </c>
      <c r="N98" s="102">
        <v>65</v>
      </c>
      <c r="O98" s="102">
        <v>1</v>
      </c>
      <c r="P98" s="102"/>
      <c r="Q98" s="102">
        <v>7</v>
      </c>
      <c r="R98" s="102"/>
      <c r="S98" s="103">
        <v>4419</v>
      </c>
      <c r="T98" s="103">
        <v>392</v>
      </c>
    </row>
    <row r="99" spans="1:20" s="72" customFormat="1" ht="18" customHeight="1" x14ac:dyDescent="0.3">
      <c r="A99" s="110" t="s">
        <v>362</v>
      </c>
      <c r="B99" s="104">
        <v>1814</v>
      </c>
      <c r="C99" s="104">
        <v>26</v>
      </c>
      <c r="D99" s="104">
        <v>4905</v>
      </c>
      <c r="E99" s="104">
        <v>7524</v>
      </c>
      <c r="F99" s="104">
        <v>2264</v>
      </c>
      <c r="G99" s="104">
        <v>58</v>
      </c>
      <c r="H99" s="104">
        <v>354</v>
      </c>
      <c r="I99" s="104">
        <v>4911</v>
      </c>
      <c r="J99" s="104">
        <v>7347</v>
      </c>
      <c r="K99" s="104">
        <v>2323</v>
      </c>
      <c r="L99" s="104">
        <v>162</v>
      </c>
      <c r="M99" s="104">
        <v>721</v>
      </c>
      <c r="N99" s="104">
        <v>338</v>
      </c>
      <c r="O99" s="104">
        <v>8</v>
      </c>
      <c r="P99" s="104">
        <v>1</v>
      </c>
      <c r="Q99" s="104">
        <v>261</v>
      </c>
      <c r="R99" s="104"/>
      <c r="S99" s="105">
        <v>33017</v>
      </c>
      <c r="T99" s="105">
        <v>1470</v>
      </c>
    </row>
    <row r="100" spans="1:20" s="72" customFormat="1" ht="18" customHeight="1" x14ac:dyDescent="0.3">
      <c r="A100" s="109" t="s">
        <v>363</v>
      </c>
      <c r="B100" s="102">
        <v>1174</v>
      </c>
      <c r="C100" s="102">
        <v>13</v>
      </c>
      <c r="D100" s="102">
        <v>2539</v>
      </c>
      <c r="E100" s="102">
        <v>3282</v>
      </c>
      <c r="F100" s="102">
        <v>1136</v>
      </c>
      <c r="G100" s="102">
        <v>138</v>
      </c>
      <c r="H100" s="102">
        <v>160</v>
      </c>
      <c r="I100" s="102">
        <v>1762</v>
      </c>
      <c r="J100" s="102">
        <v>3079</v>
      </c>
      <c r="K100" s="102">
        <v>1196</v>
      </c>
      <c r="L100" s="102">
        <v>127</v>
      </c>
      <c r="M100" s="102">
        <v>579</v>
      </c>
      <c r="N100" s="102">
        <v>312</v>
      </c>
      <c r="O100" s="102">
        <v>4</v>
      </c>
      <c r="P100" s="102"/>
      <c r="Q100" s="102">
        <v>44</v>
      </c>
      <c r="R100" s="102"/>
      <c r="S100" s="103">
        <v>15545</v>
      </c>
      <c r="T100" s="103">
        <v>880</v>
      </c>
    </row>
    <row r="101" spans="1:20" s="72" customFormat="1" ht="18" customHeight="1" x14ac:dyDescent="0.3">
      <c r="A101" s="110" t="s">
        <v>364</v>
      </c>
      <c r="B101" s="104">
        <v>1569</v>
      </c>
      <c r="C101" s="104">
        <v>15</v>
      </c>
      <c r="D101" s="104">
        <v>3510</v>
      </c>
      <c r="E101" s="104">
        <v>4490</v>
      </c>
      <c r="F101" s="104">
        <v>1669</v>
      </c>
      <c r="G101" s="104">
        <v>16</v>
      </c>
      <c r="H101" s="104">
        <v>228</v>
      </c>
      <c r="I101" s="104">
        <v>3554</v>
      </c>
      <c r="J101" s="104">
        <v>4791</v>
      </c>
      <c r="K101" s="104">
        <v>1709</v>
      </c>
      <c r="L101" s="104">
        <v>121</v>
      </c>
      <c r="M101" s="104">
        <v>562</v>
      </c>
      <c r="N101" s="104">
        <v>302</v>
      </c>
      <c r="O101" s="104">
        <v>7</v>
      </c>
      <c r="P101" s="104"/>
      <c r="Q101" s="104">
        <v>66</v>
      </c>
      <c r="R101" s="104"/>
      <c r="S101" s="105">
        <v>22609</v>
      </c>
      <c r="T101" s="105">
        <v>1210</v>
      </c>
    </row>
    <row r="102" spans="1:20" s="72" customFormat="1" ht="18" customHeight="1" x14ac:dyDescent="0.3">
      <c r="A102" s="109" t="s">
        <v>365</v>
      </c>
      <c r="B102" s="102">
        <v>565</v>
      </c>
      <c r="C102" s="102">
        <v>6</v>
      </c>
      <c r="D102" s="102">
        <v>960</v>
      </c>
      <c r="E102" s="102">
        <v>1436</v>
      </c>
      <c r="F102" s="102">
        <v>535</v>
      </c>
      <c r="G102" s="102">
        <v>31</v>
      </c>
      <c r="H102" s="102">
        <v>76</v>
      </c>
      <c r="I102" s="102">
        <v>1039</v>
      </c>
      <c r="J102" s="102">
        <v>1694</v>
      </c>
      <c r="K102" s="102">
        <v>623</v>
      </c>
      <c r="L102" s="102">
        <v>56</v>
      </c>
      <c r="M102" s="102">
        <v>216</v>
      </c>
      <c r="N102" s="102">
        <v>133</v>
      </c>
      <c r="O102" s="102">
        <v>2</v>
      </c>
      <c r="P102" s="102"/>
      <c r="Q102" s="102">
        <v>20</v>
      </c>
      <c r="R102" s="102"/>
      <c r="S102" s="103">
        <v>7392</v>
      </c>
      <c r="T102" s="103">
        <v>506</v>
      </c>
    </row>
    <row r="103" spans="1:20" s="72" customFormat="1" ht="18" customHeight="1" x14ac:dyDescent="0.3">
      <c r="A103" s="110" t="s">
        <v>366</v>
      </c>
      <c r="B103" s="106">
        <v>388</v>
      </c>
      <c r="C103" s="106">
        <v>1</v>
      </c>
      <c r="D103" s="106">
        <v>597</v>
      </c>
      <c r="E103" s="106">
        <v>839</v>
      </c>
      <c r="F103" s="106">
        <v>332</v>
      </c>
      <c r="G103" s="106">
        <v>20</v>
      </c>
      <c r="H103" s="106">
        <v>34</v>
      </c>
      <c r="I103" s="106">
        <v>486</v>
      </c>
      <c r="J103" s="106">
        <v>787</v>
      </c>
      <c r="K103" s="106">
        <v>281</v>
      </c>
      <c r="L103" s="106">
        <v>29</v>
      </c>
      <c r="M103" s="106">
        <v>154</v>
      </c>
      <c r="N103" s="106">
        <v>68</v>
      </c>
      <c r="O103" s="106"/>
      <c r="P103" s="106"/>
      <c r="Q103" s="106">
        <v>8</v>
      </c>
      <c r="R103" s="106"/>
      <c r="S103" s="107">
        <v>4024</v>
      </c>
      <c r="T103" s="107">
        <v>253</v>
      </c>
    </row>
    <row r="104" spans="1:20" s="74" customFormat="1" ht="18" customHeight="1" x14ac:dyDescent="0.3">
      <c r="A104" s="111" t="s">
        <v>367</v>
      </c>
      <c r="B104" s="108">
        <v>125757</v>
      </c>
      <c r="C104" s="108">
        <v>1471</v>
      </c>
      <c r="D104" s="108">
        <v>289139</v>
      </c>
      <c r="E104" s="108">
        <v>454298</v>
      </c>
      <c r="F104" s="108">
        <v>166472</v>
      </c>
      <c r="G104" s="108">
        <v>5943</v>
      </c>
      <c r="H104" s="108">
        <v>20873</v>
      </c>
      <c r="I104" s="108">
        <v>318586</v>
      </c>
      <c r="J104" s="108">
        <v>435083</v>
      </c>
      <c r="K104" s="108">
        <v>153819</v>
      </c>
      <c r="L104" s="108">
        <v>10583</v>
      </c>
      <c r="M104" s="108">
        <v>45494</v>
      </c>
      <c r="N104" s="108">
        <v>23865</v>
      </c>
      <c r="O104" s="108">
        <v>608</v>
      </c>
      <c r="P104" s="108">
        <v>201</v>
      </c>
      <c r="Q104" s="108">
        <v>24480</v>
      </c>
      <c r="R104" s="108">
        <v>0</v>
      </c>
      <c r="S104" s="108">
        <v>2076672</v>
      </c>
      <c r="T104" s="108">
        <v>109737</v>
      </c>
    </row>
    <row r="105" spans="1:20" x14ac:dyDescent="0.25">
      <c r="A105" s="7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  <row r="106" spans="1:20" x14ac:dyDescent="0.25">
      <c r="A106" s="123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</row>
    <row r="107" spans="1:2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0.5703125" style="2" bestFit="1" customWidth="1"/>
    <col min="16" max="16" width="11.28515625" style="2" bestFit="1" customWidth="1"/>
    <col min="17" max="18" width="10.5703125" style="2" bestFit="1" customWidth="1"/>
    <col min="19" max="19" width="11.28515625" style="2" bestFit="1" customWidth="1"/>
    <col min="20" max="27" width="10.5703125" style="2" bestFit="1" customWidth="1"/>
    <col min="28" max="28" width="11.28515625" style="2" bestFit="1" customWidth="1"/>
    <col min="29" max="30" width="10.5703125" style="2" bestFit="1" customWidth="1"/>
    <col min="31" max="31" width="11.28515625" style="2" bestFit="1" customWidth="1"/>
    <col min="32" max="39" width="10.5703125" style="2" bestFit="1" customWidth="1"/>
    <col min="40" max="40" width="11.28515625" style="2" bestFit="1" customWidth="1"/>
    <col min="41" max="41" width="1.7109375" style="2" customWidth="1"/>
    <col min="42" max="43" width="11.7109375" style="2" bestFit="1" customWidth="1"/>
    <col min="44" max="16384" width="8.85546875" style="2"/>
  </cols>
  <sheetData>
    <row r="1" spans="1:45" x14ac:dyDescent="0.2">
      <c r="AP1" s="92" t="e">
        <f>#REF!</f>
        <v>#REF!</v>
      </c>
    </row>
    <row r="2" spans="1:45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5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3">
        <f>SUMIF($E$3:$AN$3,$AP$1,$E4:$AN4)</f>
        <v>0</v>
      </c>
      <c r="AQ4" s="93">
        <f>SUMIF($E$2:$AN$2,"&lt;="&amp;VLOOKUP($AP$1,#REF!,6,0),$E4:$AN4)</f>
        <v>0</v>
      </c>
      <c r="AR4" s="38"/>
      <c r="AS4" s="38"/>
    </row>
    <row r="5" spans="1:45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5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5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5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5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5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5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5" x14ac:dyDescent="0.2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5" x14ac:dyDescent="0.2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5" x14ac:dyDescent="0.2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5" x14ac:dyDescent="0.2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5" x14ac:dyDescent="0.2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style="98" bestFit="1" customWidth="1"/>
    <col min="3" max="8" width="12.5703125" customWidth="1"/>
  </cols>
  <sheetData>
    <row r="1" spans="1:16" x14ac:dyDescent="0.25">
      <c r="A1" s="92" t="e">
        <f>#REF!</f>
        <v>#REF!</v>
      </c>
    </row>
    <row r="2" spans="1:16" x14ac:dyDescent="0.25">
      <c r="A2" s="97"/>
    </row>
    <row r="3" spans="1:16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25">
      <c r="A4" s="94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94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94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94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94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94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94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94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94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94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94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94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94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94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94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94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94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4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4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4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94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94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94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94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94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94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94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94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94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94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94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94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94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94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94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94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97"/>
    </row>
    <row r="41" spans="1:16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6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2.7109375" customWidth="1"/>
  </cols>
  <sheetData>
    <row r="1" spans="1:13" x14ac:dyDescent="0.25">
      <c r="A1" s="92" t="e">
        <f>#REF!</f>
        <v>#REF!</v>
      </c>
    </row>
    <row r="2" spans="1:13" x14ac:dyDescent="0.25">
      <c r="A2" s="95"/>
    </row>
    <row r="3" spans="1:13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25">
      <c r="A4" s="94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25">
      <c r="A5" s="94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25">
      <c r="A6" s="94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25">
      <c r="A7" s="94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25">
      <c r="A8" s="94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25">
      <c r="A9" s="94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25">
      <c r="A10" s="94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25">
      <c r="A11" s="94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25">
      <c r="A12" s="94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25">
      <c r="A13" s="94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25">
      <c r="A14" s="94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25">
      <c r="A15" s="94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25">
      <c r="A16" s="94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25">
      <c r="A17" s="94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25">
      <c r="A18" s="94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25">
      <c r="A19" s="94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25">
      <c r="A20" s="94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25">
      <c r="A21" s="94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25">
      <c r="A22" s="94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25">
      <c r="A23" s="94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25">
      <c r="A24" s="94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25">
      <c r="A25" s="94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25">
      <c r="A26" s="94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25">
      <c r="A27" s="94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25">
      <c r="A28" s="94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25">
      <c r="A29" s="94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25">
      <c r="A30" s="94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25">
      <c r="A31" s="94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25">
      <c r="A32" s="94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25">
      <c r="A33" s="94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25">
      <c r="A34" s="94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25">
      <c r="A35" s="94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25">
      <c r="A36" s="94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25">
      <c r="A37" s="94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25">
      <c r="A38" s="94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25">
      <c r="A39" s="94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25">
      <c r="A40" s="95"/>
    </row>
    <row r="41" spans="1:13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3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0.7109375" customWidth="1"/>
  </cols>
  <sheetData>
    <row r="1" spans="1:14" x14ac:dyDescent="0.25">
      <c r="A1" s="92" t="e">
        <f>#REF!</f>
        <v>#REF!</v>
      </c>
    </row>
    <row r="2" spans="1:14" x14ac:dyDescent="0.25">
      <c r="A2" s="95"/>
    </row>
    <row r="3" spans="1:14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25">
      <c r="A4" s="94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25">
      <c r="A5" s="94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25">
      <c r="A6" s="94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25">
      <c r="A7" s="94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25">
      <c r="A8" s="94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25">
      <c r="A9" s="94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25">
      <c r="A10" s="94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25">
      <c r="A11" s="94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25">
      <c r="A12" s="94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25">
      <c r="A13" s="94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25">
      <c r="A14" s="94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25">
      <c r="A15" s="94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25">
      <c r="A16" s="94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25">
      <c r="A17" s="94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25">
      <c r="A18" s="94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25">
      <c r="A19" s="94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25">
      <c r="A20" s="94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25">
      <c r="A21" s="94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25">
      <c r="A22" s="94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25">
      <c r="A23" s="94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25">
      <c r="A24" s="94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25">
      <c r="A25" s="94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25">
      <c r="A26" s="94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25">
      <c r="A27" s="94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25">
      <c r="A28" s="94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25">
      <c r="A29" s="94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25">
      <c r="A30" s="94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25">
      <c r="A31" s="94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25">
      <c r="A32" s="94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25">
      <c r="A33" s="94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25">
      <c r="A34" s="94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25">
      <c r="A35" s="94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25">
      <c r="A36" s="94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25">
      <c r="A37" s="94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25">
      <c r="A38" s="94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25">
      <c r="A39" s="94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25">
      <c r="A40" s="95"/>
    </row>
    <row r="41" spans="1:14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4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zoomScale="85" zoomScaleNormal="85" zoomScaleSheetLayoutView="85" workbookViewId="0">
      <selection sqref="A1:B1"/>
    </sheetView>
  </sheetViews>
  <sheetFormatPr defaultRowHeight="15" x14ac:dyDescent="0.25"/>
  <cols>
    <col min="1" max="1" width="8.85546875" style="31" customWidth="1"/>
    <col min="2" max="2" width="53.57031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418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149999999999999" customHeight="1" x14ac:dyDescent="0.25">
      <c r="A2" s="55"/>
      <c r="B2" s="57"/>
      <c r="C2" s="165" t="s">
        <v>460</v>
      </c>
      <c r="D2" s="165"/>
      <c r="E2" s="165"/>
      <c r="F2" s="165"/>
      <c r="G2" s="58"/>
      <c r="H2" s="165" t="s">
        <v>461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25">
      <c r="A4" s="9">
        <v>1337</v>
      </c>
      <c r="B4" s="10" t="s">
        <v>405</v>
      </c>
      <c r="C4" s="11">
        <v>978.15421406999997</v>
      </c>
      <c r="D4" s="11">
        <v>633.30024814000001</v>
      </c>
      <c r="E4" s="11">
        <v>415.05551129000003</v>
      </c>
      <c r="F4" s="11">
        <v>-70.201545360000068</v>
      </c>
      <c r="G4" s="11">
        <v>1028.4832670000001</v>
      </c>
      <c r="H4" s="11">
        <v>1028.4832670000001</v>
      </c>
      <c r="I4" s="11">
        <v>690.66930212</v>
      </c>
      <c r="J4" s="11">
        <v>416.02486299999998</v>
      </c>
      <c r="K4" s="11">
        <v>-78.210898119999911</v>
      </c>
      <c r="L4" s="11"/>
      <c r="M4" s="11">
        <v>50.329052930000103</v>
      </c>
      <c r="N4" s="11">
        <v>57.36905397999999</v>
      </c>
      <c r="O4" s="11">
        <v>0.96935170999995535</v>
      </c>
      <c r="P4" s="11">
        <v>-8.0093527599998424</v>
      </c>
    </row>
    <row r="5" spans="1:19" s="15" customFormat="1" ht="19.5" customHeight="1" x14ac:dyDescent="0.25">
      <c r="A5" s="12">
        <v>1310</v>
      </c>
      <c r="B5" s="13" t="s">
        <v>400</v>
      </c>
      <c r="C5" s="34">
        <v>902.95134360000031</v>
      </c>
      <c r="D5" s="34">
        <v>541.27800483999999</v>
      </c>
      <c r="E5" s="34">
        <v>13.553186430000002</v>
      </c>
      <c r="F5" s="34">
        <v>348.12015233000034</v>
      </c>
      <c r="G5" s="54">
        <v>992.97196839999981</v>
      </c>
      <c r="H5" s="34">
        <v>992.97196839999981</v>
      </c>
      <c r="I5" s="34">
        <v>549.41489885999999</v>
      </c>
      <c r="J5" s="34">
        <v>12.776711390000001</v>
      </c>
      <c r="K5" s="34">
        <v>430.78035814999981</v>
      </c>
      <c r="L5" s="14"/>
      <c r="M5" s="34">
        <v>90.020624799999496</v>
      </c>
      <c r="N5" s="34">
        <v>8.1368940199999997</v>
      </c>
      <c r="O5" s="34">
        <v>-0.77647504000000112</v>
      </c>
      <c r="P5" s="34">
        <v>82.660205819999504</v>
      </c>
    </row>
    <row r="6" spans="1:19" ht="19.5" customHeight="1" x14ac:dyDescent="0.25">
      <c r="A6" s="9">
        <v>1331</v>
      </c>
      <c r="B6" s="10" t="s">
        <v>404</v>
      </c>
      <c r="C6" s="32">
        <v>-260.99941924000001</v>
      </c>
      <c r="D6" s="32">
        <v>-179.03018034999999</v>
      </c>
      <c r="E6" s="32">
        <v>0</v>
      </c>
      <c r="F6" s="32">
        <v>-81.969238890000014</v>
      </c>
      <c r="G6" s="11">
        <v>245.53270451999998</v>
      </c>
      <c r="H6" s="32">
        <v>-245.53270451999998</v>
      </c>
      <c r="I6" s="32">
        <v>-170.25463124999999</v>
      </c>
      <c r="J6" s="32">
        <v>0</v>
      </c>
      <c r="K6" s="32">
        <v>-75.278073269999993</v>
      </c>
      <c r="L6" s="16"/>
      <c r="M6" s="32">
        <v>15.466714720000027</v>
      </c>
      <c r="N6" s="32">
        <v>8.7755491000000063</v>
      </c>
      <c r="O6" s="32">
        <v>0</v>
      </c>
      <c r="P6" s="32">
        <v>6.6911656200000209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99.610471189999998</v>
      </c>
      <c r="D7" s="34">
        <v>67.322466980000002</v>
      </c>
      <c r="E7" s="34">
        <v>24.975478930000001</v>
      </c>
      <c r="F7" s="34">
        <v>7.3125252799999956</v>
      </c>
      <c r="G7" s="54">
        <v>59.538430119999994</v>
      </c>
      <c r="H7" s="34">
        <v>59.538430119999994</v>
      </c>
      <c r="I7" s="34">
        <v>39.808266129999993</v>
      </c>
      <c r="J7" s="34">
        <v>8.3727583699999997</v>
      </c>
      <c r="K7" s="34">
        <v>11.357405620000002</v>
      </c>
      <c r="L7" s="14"/>
      <c r="M7" s="34">
        <v>-40.072041070000004</v>
      </c>
      <c r="N7" s="34">
        <v>-27.514200850000009</v>
      </c>
      <c r="O7" s="34">
        <v>-16.602720560000002</v>
      </c>
      <c r="P7" s="34">
        <v>4.044880340000006</v>
      </c>
    </row>
    <row r="8" spans="1:19" ht="19.5" customHeight="1" x14ac:dyDescent="0.25">
      <c r="A8" s="9">
        <v>1910</v>
      </c>
      <c r="B8" s="10" t="s">
        <v>88</v>
      </c>
      <c r="C8" s="32">
        <v>17.199166999999999</v>
      </c>
      <c r="D8" s="32">
        <v>0</v>
      </c>
      <c r="E8" s="32">
        <v>17.169577090000001</v>
      </c>
      <c r="F8" s="32">
        <v>2.9589909999998554E-2</v>
      </c>
      <c r="G8" s="11">
        <v>42.456330999999999</v>
      </c>
      <c r="H8" s="32">
        <v>42.456330999999999</v>
      </c>
      <c r="I8" s="32">
        <v>0</v>
      </c>
      <c r="J8" s="32">
        <v>40.748716700000003</v>
      </c>
      <c r="K8" s="32">
        <v>1.7076142999999959</v>
      </c>
      <c r="L8" s="16"/>
      <c r="M8" s="32">
        <v>25.257164</v>
      </c>
      <c r="N8" s="32">
        <v>0</v>
      </c>
      <c r="O8" s="32">
        <v>23.579139610000002</v>
      </c>
      <c r="P8" s="32">
        <v>1.6780243899999974</v>
      </c>
    </row>
    <row r="9" spans="1:19" s="15" customFormat="1" ht="19.5" customHeight="1" x14ac:dyDescent="0.25">
      <c r="A9" s="12">
        <v>1993</v>
      </c>
      <c r="B9" s="13" t="s">
        <v>409</v>
      </c>
      <c r="C9" s="34">
        <v>41.533436000000002</v>
      </c>
      <c r="D9" s="34">
        <v>-0.41484300000000002</v>
      </c>
      <c r="E9" s="34">
        <v>0</v>
      </c>
      <c r="F9" s="34">
        <v>41.948278999999999</v>
      </c>
      <c r="G9" s="54">
        <v>20.621044000000001</v>
      </c>
      <c r="H9" s="34">
        <v>20.621044000000001</v>
      </c>
      <c r="I9" s="34">
        <v>-1.2552910000000002E-2</v>
      </c>
      <c r="J9" s="34">
        <v>0</v>
      </c>
      <c r="K9" s="34">
        <v>20.633596910000001</v>
      </c>
      <c r="L9" s="14"/>
      <c r="M9" s="34">
        <v>-20.912392000000001</v>
      </c>
      <c r="N9" s="34">
        <v>0.40229008999999999</v>
      </c>
      <c r="O9" s="34">
        <v>0</v>
      </c>
      <c r="P9" s="34">
        <v>-21.314682090000002</v>
      </c>
    </row>
    <row r="10" spans="1:19" ht="19.5" customHeight="1" x14ac:dyDescent="0.25">
      <c r="A10" s="9">
        <v>1101</v>
      </c>
      <c r="B10" s="10" t="s">
        <v>397</v>
      </c>
      <c r="C10" s="32">
        <v>4.9885536300000002</v>
      </c>
      <c r="D10" s="32">
        <v>2.4166622500000012</v>
      </c>
      <c r="E10" s="32">
        <v>6.2279310000000004E-2</v>
      </c>
      <c r="F10" s="32">
        <v>2.5096120699999989</v>
      </c>
      <c r="G10" s="11">
        <v>18.249596639999996</v>
      </c>
      <c r="H10" s="32">
        <v>18.249596639999996</v>
      </c>
      <c r="I10" s="32">
        <v>3.8200680700000005</v>
      </c>
      <c r="J10" s="32">
        <v>0.24708570999999999</v>
      </c>
      <c r="K10" s="32">
        <v>14.182442859999995</v>
      </c>
      <c r="L10" s="32"/>
      <c r="M10" s="32">
        <v>13.261043009999996</v>
      </c>
      <c r="N10" s="32">
        <v>1.4034058199999992</v>
      </c>
      <c r="O10" s="32">
        <v>0.18480639999999998</v>
      </c>
      <c r="P10" s="32">
        <v>11.672830789999997</v>
      </c>
    </row>
    <row r="11" spans="1:19" s="15" customFormat="1" ht="19.149999999999999" customHeight="1" x14ac:dyDescent="0.25">
      <c r="A11" s="12">
        <v>1311</v>
      </c>
      <c r="B11" s="13" t="s">
        <v>401</v>
      </c>
      <c r="C11" s="34">
        <v>17.677132330000006</v>
      </c>
      <c r="D11" s="34">
        <v>12.357750649999998</v>
      </c>
      <c r="E11" s="34">
        <v>0</v>
      </c>
      <c r="F11" s="34">
        <v>5.3193816800000082</v>
      </c>
      <c r="G11" s="54">
        <v>17.133336329999999</v>
      </c>
      <c r="H11" s="34">
        <v>17.133336329999999</v>
      </c>
      <c r="I11" s="34">
        <v>11.947385429999997</v>
      </c>
      <c r="J11" s="34">
        <v>0</v>
      </c>
      <c r="K11" s="34">
        <v>5.1859509000000017</v>
      </c>
      <c r="L11" s="14"/>
      <c r="M11" s="34">
        <v>-0.5437960000000075</v>
      </c>
      <c r="N11" s="34">
        <v>-0.41036522000000097</v>
      </c>
      <c r="O11" s="34">
        <v>0</v>
      </c>
      <c r="P11" s="34">
        <v>-0.13343078000000652</v>
      </c>
    </row>
    <row r="12" spans="1:19" ht="19.5" customHeight="1" x14ac:dyDescent="0.25">
      <c r="A12" s="9">
        <v>1330</v>
      </c>
      <c r="B12" s="10" t="s">
        <v>403</v>
      </c>
      <c r="C12" s="32">
        <v>-9.9348378099999994</v>
      </c>
      <c r="D12" s="32">
        <v>-6.5477691200000017</v>
      </c>
      <c r="E12" s="32">
        <v>-9.4743700000000011E-3</v>
      </c>
      <c r="F12" s="32">
        <v>-3.3775943199999978</v>
      </c>
      <c r="G12" s="11">
        <v>16.375464470000008</v>
      </c>
      <c r="H12" s="32">
        <v>-16.375464470000008</v>
      </c>
      <c r="I12" s="32">
        <v>-11.728884559999999</v>
      </c>
      <c r="J12" s="32">
        <v>-5.8307900000000006E-3</v>
      </c>
      <c r="K12" s="32">
        <v>-4.6407491200000086</v>
      </c>
      <c r="L12" s="16"/>
      <c r="M12" s="32">
        <v>-6.4406266600000084</v>
      </c>
      <c r="N12" s="32">
        <v>-5.1811154399999975</v>
      </c>
      <c r="O12" s="32">
        <v>3.6435800000000004E-3</v>
      </c>
      <c r="P12" s="32">
        <v>-1.263154800000011</v>
      </c>
    </row>
    <row r="13" spans="1:19" s="15" customFormat="1" ht="19.5" customHeight="1" x14ac:dyDescent="0.25">
      <c r="A13" s="12">
        <v>1104</v>
      </c>
      <c r="B13" s="13" t="s">
        <v>456</v>
      </c>
      <c r="C13" s="34">
        <v>0</v>
      </c>
      <c r="D13" s="34">
        <v>0</v>
      </c>
      <c r="E13" s="34">
        <v>0</v>
      </c>
      <c r="F13" s="34">
        <v>0</v>
      </c>
      <c r="G13" s="54">
        <v>6.3313462300000003</v>
      </c>
      <c r="H13" s="34">
        <v>6.3313462300000003</v>
      </c>
      <c r="I13" s="34">
        <v>2.2116084299999996</v>
      </c>
      <c r="J13" s="34">
        <v>4.1197400000000002</v>
      </c>
      <c r="K13" s="34">
        <v>-2.1999999990640617E-6</v>
      </c>
      <c r="L13" s="34"/>
      <c r="M13" s="34">
        <v>6.3313462300000003</v>
      </c>
      <c r="N13" s="34">
        <v>2.2116084299999996</v>
      </c>
      <c r="O13" s="34">
        <v>4.1197400000000002</v>
      </c>
      <c r="P13" s="34">
        <v>-2.1999999990640617E-6</v>
      </c>
    </row>
    <row r="14" spans="1:19" ht="19.5" customHeight="1" x14ac:dyDescent="0.25">
      <c r="A14" s="9">
        <v>1340</v>
      </c>
      <c r="B14" s="10" t="s">
        <v>85</v>
      </c>
      <c r="C14" s="32">
        <v>1.8355914600000001</v>
      </c>
      <c r="D14" s="32">
        <v>0</v>
      </c>
      <c r="E14" s="32">
        <v>-9.079584839999999</v>
      </c>
      <c r="F14" s="32">
        <v>10.915176299999999</v>
      </c>
      <c r="G14" s="11">
        <v>1.53868224</v>
      </c>
      <c r="H14" s="32">
        <v>1.53868224</v>
      </c>
      <c r="I14" s="32">
        <v>0</v>
      </c>
      <c r="J14" s="32">
        <v>-17.251841389999999</v>
      </c>
      <c r="K14" s="32">
        <v>18.790523629999999</v>
      </c>
      <c r="L14" s="16"/>
      <c r="M14" s="32">
        <v>-0.29690922000000008</v>
      </c>
      <c r="N14" s="32">
        <v>0</v>
      </c>
      <c r="O14" s="32">
        <v>-8.1722565500000002</v>
      </c>
      <c r="P14" s="32">
        <v>7.8753473300000003</v>
      </c>
    </row>
    <row r="15" spans="1:19" s="15" customFormat="1" ht="19.5" customHeight="1" x14ac:dyDescent="0.25">
      <c r="A15" s="12">
        <v>1103</v>
      </c>
      <c r="B15" s="13" t="s">
        <v>399</v>
      </c>
      <c r="C15" s="34">
        <v>0.61190707999999994</v>
      </c>
      <c r="D15" s="34">
        <v>0.55751636999999998</v>
      </c>
      <c r="E15" s="34">
        <v>2.3E-2</v>
      </c>
      <c r="F15" s="34">
        <v>3.1390709999999954E-2</v>
      </c>
      <c r="G15" s="54">
        <v>0.45511121999999998</v>
      </c>
      <c r="H15" s="34">
        <v>0.45511121999999998</v>
      </c>
      <c r="I15" s="34">
        <v>0.33850697999999996</v>
      </c>
      <c r="J15" s="34">
        <v>0.55758286999999995</v>
      </c>
      <c r="K15" s="34">
        <v>-0.44097862999999993</v>
      </c>
      <c r="L15" s="14"/>
      <c r="M15" s="34">
        <v>-0.15679585999999995</v>
      </c>
      <c r="N15" s="34">
        <v>-0.21900939000000003</v>
      </c>
      <c r="O15" s="34">
        <v>0.53458286999999993</v>
      </c>
      <c r="P15" s="34">
        <v>-0.47236933999999986</v>
      </c>
    </row>
    <row r="16" spans="1:19" ht="19.5" customHeight="1" x14ac:dyDescent="0.25">
      <c r="A16" s="9">
        <v>1350</v>
      </c>
      <c r="B16" s="10" t="s">
        <v>406</v>
      </c>
      <c r="C16" s="32">
        <v>0.75661613999999999</v>
      </c>
      <c r="D16" s="32">
        <v>0</v>
      </c>
      <c r="E16" s="32">
        <v>0</v>
      </c>
      <c r="F16" s="32">
        <v>0.75661613999999999</v>
      </c>
      <c r="G16" s="11">
        <v>2.2799999999999999E-3</v>
      </c>
      <c r="H16" s="32">
        <v>-2.2799999999999999E-3</v>
      </c>
      <c r="I16" s="32">
        <v>0</v>
      </c>
      <c r="J16" s="32">
        <v>0</v>
      </c>
      <c r="K16" s="32">
        <v>-2.2799999999999999E-3</v>
      </c>
      <c r="L16" s="16"/>
      <c r="M16" s="32">
        <v>-0.75889613999999994</v>
      </c>
      <c r="N16" s="32">
        <v>0</v>
      </c>
      <c r="O16" s="32">
        <v>0</v>
      </c>
      <c r="P16" s="32">
        <v>-0.75889613999999994</v>
      </c>
    </row>
    <row r="17" spans="1:16" s="15" customFormat="1" ht="19.5" customHeight="1" x14ac:dyDescent="0.25">
      <c r="A17" s="12">
        <v>1991</v>
      </c>
      <c r="B17" s="13" t="s">
        <v>408</v>
      </c>
      <c r="C17" s="34">
        <v>0</v>
      </c>
      <c r="D17" s="34">
        <v>3.3792870000000003E-2</v>
      </c>
      <c r="E17" s="34">
        <v>0</v>
      </c>
      <c r="F17" s="34">
        <v>-3.3792870000000003E-2</v>
      </c>
      <c r="G17" s="54">
        <v>0</v>
      </c>
      <c r="H17" s="34">
        <v>0</v>
      </c>
      <c r="I17" s="34">
        <v>3.3523899999999995E-2</v>
      </c>
      <c r="J17" s="34">
        <v>0</v>
      </c>
      <c r="K17" s="34">
        <v>-3.3523899999999995E-2</v>
      </c>
      <c r="L17" s="14"/>
      <c r="M17" s="34">
        <v>0</v>
      </c>
      <c r="N17" s="34">
        <v>-2.6897000000000726E-4</v>
      </c>
      <c r="O17" s="34">
        <v>0</v>
      </c>
      <c r="P17" s="34">
        <v>2.6897000000000726E-4</v>
      </c>
    </row>
    <row r="18" spans="1:16" s="15" customFormat="1" ht="19.5" customHeight="1" x14ac:dyDescent="0.25">
      <c r="A18" s="9">
        <v>1992</v>
      </c>
      <c r="B18" s="10" t="s">
        <v>90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25">
      <c r="A19" s="12">
        <v>1102</v>
      </c>
      <c r="B19" s="13" t="s">
        <v>398</v>
      </c>
      <c r="C19" s="129">
        <v>37.590285070000014</v>
      </c>
      <c r="D19" s="129">
        <v>14.17391858</v>
      </c>
      <c r="E19" s="129">
        <v>13.971644660000001</v>
      </c>
      <c r="F19" s="129">
        <v>9.4447218300000149</v>
      </c>
      <c r="G19" s="130">
        <v>0</v>
      </c>
      <c r="H19" s="129">
        <v>0</v>
      </c>
      <c r="I19" s="129">
        <v>0</v>
      </c>
      <c r="J19" s="129">
        <v>0.2893174</v>
      </c>
      <c r="K19" s="129">
        <v>-0.2893174</v>
      </c>
      <c r="L19" s="19"/>
      <c r="M19" s="129">
        <v>-37.590285070000014</v>
      </c>
      <c r="N19" s="129">
        <v>-14.17391858</v>
      </c>
      <c r="O19" s="129">
        <v>-13.682327260000001</v>
      </c>
      <c r="P19" s="129">
        <v>-9.7340392300000147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-17.30112067</v>
      </c>
      <c r="E21" s="113">
        <v>-4.6366899999999997E-3</v>
      </c>
      <c r="F21" s="113">
        <v>17.305757360000001</v>
      </c>
      <c r="G21" s="54">
        <v>0</v>
      </c>
      <c r="H21" s="113">
        <v>0</v>
      </c>
      <c r="I21" s="113">
        <v>-2.2636964900000001</v>
      </c>
      <c r="J21" s="113">
        <v>-3.3541080000000001E-2</v>
      </c>
      <c r="K21" s="113">
        <v>2.2972375700000001</v>
      </c>
      <c r="L21" s="14"/>
      <c r="M21" s="113">
        <v>0</v>
      </c>
      <c r="N21" s="113">
        <v>15.037424179999999</v>
      </c>
      <c r="O21" s="113">
        <v>-2.8904390000000002E-2</v>
      </c>
      <c r="P21" s="113">
        <v>-15.008519789999999</v>
      </c>
    </row>
    <row r="22" spans="1:16" s="28" customFormat="1" ht="19.5" customHeight="1" x14ac:dyDescent="0.25">
      <c r="A22" s="24"/>
      <c r="B22" s="25" t="s">
        <v>93</v>
      </c>
      <c r="C22" s="26">
        <v>1831.9744605200001</v>
      </c>
      <c r="D22" s="26">
        <v>1068.1464475399998</v>
      </c>
      <c r="E22" s="26">
        <v>475.71698181000005</v>
      </c>
      <c r="F22" s="26">
        <v>288.11103117000022</v>
      </c>
      <c r="G22" s="27"/>
      <c r="H22" s="26">
        <v>1925.8686641899999</v>
      </c>
      <c r="I22" s="26">
        <v>1113.9837947099998</v>
      </c>
      <c r="J22" s="26">
        <v>465.84556217999994</v>
      </c>
      <c r="K22" s="27">
        <v>346.03930730000019</v>
      </c>
      <c r="L22" s="27"/>
      <c r="M22" s="26">
        <v>93.89420366999957</v>
      </c>
      <c r="N22" s="26">
        <v>45.837347169999987</v>
      </c>
      <c r="O22" s="26">
        <v>-9.8714196300000445</v>
      </c>
      <c r="P22" s="26">
        <v>57.928276129999631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44"/>
      <c r="K27" s="138"/>
      <c r="L27" s="138"/>
      <c r="M27" s="138"/>
      <c r="N27" s="138"/>
      <c r="O27" s="138"/>
      <c r="P27" s="138"/>
    </row>
    <row r="28" spans="1:16" x14ac:dyDescent="0.25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44"/>
      <c r="K29" s="138"/>
      <c r="L29" s="138"/>
      <c r="M29" s="138"/>
      <c r="N29" s="138"/>
      <c r="O29" s="138"/>
      <c r="P29" s="138"/>
    </row>
    <row r="30" spans="1:16" x14ac:dyDescent="0.25">
      <c r="A30" s="143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34" t="s">
        <v>457</v>
      </c>
      <c r="B32" s="134"/>
      <c r="C32" s="134"/>
      <c r="D32" s="134"/>
      <c r="E32" s="134"/>
      <c r="F32" s="138"/>
      <c r="G32" s="91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view="pageBreakPreview" zoomScale="80" zoomScaleNormal="85" zoomScaleSheetLayoutView="80" workbookViewId="0">
      <selection sqref="A1:B1"/>
    </sheetView>
  </sheetViews>
  <sheetFormatPr defaultRowHeight="15" x14ac:dyDescent="0.25"/>
  <cols>
    <col min="1" max="1" width="8.85546875" style="31" customWidth="1"/>
    <col min="2" max="2" width="53.5703125" bestFit="1" customWidth="1"/>
    <col min="3" max="3" width="11.42578125" customWidth="1"/>
    <col min="4" max="6" width="10.7109375" customWidth="1"/>
    <col min="7" max="7" width="1.7109375" customWidth="1"/>
    <col min="8" max="8" width="11.7109375" style="49" bestFit="1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414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149999999999999" customHeight="1" x14ac:dyDescent="0.25">
      <c r="A2" s="55"/>
      <c r="B2" s="57"/>
      <c r="C2" s="165" t="s">
        <v>463</v>
      </c>
      <c r="D2" s="165"/>
      <c r="E2" s="165"/>
      <c r="F2" s="165"/>
      <c r="G2" s="58"/>
      <c r="H2" s="165" t="s">
        <v>464</v>
      </c>
      <c r="I2" s="165"/>
      <c r="J2" s="165"/>
      <c r="K2" s="165"/>
      <c r="L2" s="58"/>
      <c r="M2" s="165" t="s">
        <v>368</v>
      </c>
      <c r="N2" s="165"/>
      <c r="O2" s="165"/>
      <c r="P2" s="165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132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400</v>
      </c>
      <c r="C4" s="11">
        <v>12370.807691519993</v>
      </c>
      <c r="D4" s="11">
        <v>8120.9606435199985</v>
      </c>
      <c r="E4" s="11">
        <v>176.49076794999999</v>
      </c>
      <c r="F4" s="11">
        <v>4073.356280049994</v>
      </c>
      <c r="G4" s="11">
        <v>12576.882393999997</v>
      </c>
      <c r="H4" s="11">
        <v>12576.882393999997</v>
      </c>
      <c r="I4" s="11">
        <v>8216.6353914599986</v>
      </c>
      <c r="J4" s="11">
        <v>176.67500971999999</v>
      </c>
      <c r="K4" s="11">
        <v>4183.5719928199978</v>
      </c>
      <c r="L4" s="11"/>
      <c r="M4" s="11">
        <v>206.07470248000391</v>
      </c>
      <c r="N4" s="11">
        <v>95.674747940000088</v>
      </c>
      <c r="O4" s="11">
        <v>0.18424176999999986</v>
      </c>
      <c r="P4" s="11">
        <v>110.21571277000382</v>
      </c>
      <c r="Q4" s="59"/>
    </row>
    <row r="5" spans="1:19" s="15" customFormat="1" ht="19.5" customHeight="1" x14ac:dyDescent="0.25">
      <c r="A5" s="12">
        <v>1337</v>
      </c>
      <c r="B5" s="13" t="s">
        <v>405</v>
      </c>
      <c r="C5" s="34">
        <v>2565.3776199600002</v>
      </c>
      <c r="D5" s="34">
        <v>1574.9270330600002</v>
      </c>
      <c r="E5" s="34">
        <v>1124.2914835700001</v>
      </c>
      <c r="F5" s="34">
        <v>-133.84089667000012</v>
      </c>
      <c r="G5" s="54">
        <v>2726.9981422300002</v>
      </c>
      <c r="H5" s="34">
        <v>2726.9981422300002</v>
      </c>
      <c r="I5" s="34">
        <v>1690.9646933399999</v>
      </c>
      <c r="J5" s="34">
        <v>1171.8355591000002</v>
      </c>
      <c r="K5" s="34">
        <v>-135.80211020999991</v>
      </c>
      <c r="L5" s="14"/>
      <c r="M5" s="34">
        <v>161.62052227000004</v>
      </c>
      <c r="N5" s="34">
        <v>116.03766027999973</v>
      </c>
      <c r="O5" s="34">
        <v>47.5440755300001</v>
      </c>
      <c r="P5" s="34">
        <v>-1.9612135399997896</v>
      </c>
    </row>
    <row r="6" spans="1:19" ht="19.5" customHeight="1" x14ac:dyDescent="0.25">
      <c r="A6" s="9">
        <v>1331</v>
      </c>
      <c r="B6" s="10" t="s">
        <v>404</v>
      </c>
      <c r="C6" s="32">
        <v>-1234.39458539</v>
      </c>
      <c r="D6" s="32">
        <v>-858.43809070999998</v>
      </c>
      <c r="E6" s="32">
        <v>0</v>
      </c>
      <c r="F6" s="32">
        <v>-375.95649467999999</v>
      </c>
      <c r="G6" s="11">
        <v>1272.2263090700001</v>
      </c>
      <c r="H6" s="32">
        <v>-1272.2263090700001</v>
      </c>
      <c r="I6" s="32">
        <v>-887.23885877000009</v>
      </c>
      <c r="J6" s="32">
        <v>0</v>
      </c>
      <c r="K6" s="32">
        <v>-384.98745029999998</v>
      </c>
      <c r="L6" s="16"/>
      <c r="M6" s="32">
        <v>-37.831723680000096</v>
      </c>
      <c r="N6" s="32">
        <v>-28.800768060000109</v>
      </c>
      <c r="O6" s="32">
        <v>0</v>
      </c>
      <c r="P6" s="32">
        <v>-9.0309556199999861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264.36712026999999</v>
      </c>
      <c r="D7" s="34">
        <v>180.77450233999997</v>
      </c>
      <c r="E7" s="34">
        <v>88.587106779999999</v>
      </c>
      <c r="F7" s="34">
        <v>-4.994488849999982</v>
      </c>
      <c r="G7" s="54">
        <v>342.24356024000002</v>
      </c>
      <c r="H7" s="34">
        <v>342.24356024000002</v>
      </c>
      <c r="I7" s="34">
        <v>229.41621977000005</v>
      </c>
      <c r="J7" s="34">
        <v>96.154197729999993</v>
      </c>
      <c r="K7" s="34">
        <v>16.673142739999975</v>
      </c>
      <c r="L7" s="14"/>
      <c r="M7" s="34">
        <v>77.876439970000035</v>
      </c>
      <c r="N7" s="34">
        <v>48.641717430000085</v>
      </c>
      <c r="O7" s="34">
        <v>7.5670909499999937</v>
      </c>
      <c r="P7" s="34">
        <v>21.667631589999957</v>
      </c>
    </row>
    <row r="8" spans="1:19" ht="19.149999999999999" customHeight="1" x14ac:dyDescent="0.25">
      <c r="A8" s="9">
        <v>1311</v>
      </c>
      <c r="B8" s="10" t="s">
        <v>401</v>
      </c>
      <c r="C8" s="32">
        <v>203.54836317999997</v>
      </c>
      <c r="D8" s="32">
        <v>141.90841027000005</v>
      </c>
      <c r="E8" s="32">
        <v>0</v>
      </c>
      <c r="F8" s="32">
        <v>61.63995290999992</v>
      </c>
      <c r="G8" s="11">
        <v>199.58842642000002</v>
      </c>
      <c r="H8" s="32">
        <v>199.58842642000002</v>
      </c>
      <c r="I8" s="32">
        <v>139.36768509999999</v>
      </c>
      <c r="J8" s="32">
        <v>0</v>
      </c>
      <c r="K8" s="32">
        <v>60.22074132000003</v>
      </c>
      <c r="L8" s="16"/>
      <c r="M8" s="32">
        <v>-3.9599367599999482</v>
      </c>
      <c r="N8" s="32">
        <v>-2.5407251700000586</v>
      </c>
      <c r="O8" s="32">
        <v>0</v>
      </c>
      <c r="P8" s="32">
        <v>-1.4192115899998896</v>
      </c>
    </row>
    <row r="9" spans="1:19" s="15" customFormat="1" ht="19.5" customHeight="1" x14ac:dyDescent="0.25">
      <c r="A9" s="12">
        <v>1101</v>
      </c>
      <c r="B9" s="13" t="s">
        <v>397</v>
      </c>
      <c r="C9" s="34">
        <v>44.792067199999984</v>
      </c>
      <c r="D9" s="34">
        <v>25.393999139999995</v>
      </c>
      <c r="E9" s="34">
        <v>1.74675494</v>
      </c>
      <c r="F9" s="34">
        <v>17.65131311999999</v>
      </c>
      <c r="G9" s="54">
        <v>165.89507968000007</v>
      </c>
      <c r="H9" s="34">
        <v>165.89507968000007</v>
      </c>
      <c r="I9" s="34">
        <v>89.266319490000043</v>
      </c>
      <c r="J9" s="34">
        <v>35.513988859999998</v>
      </c>
      <c r="K9" s="34">
        <v>41.114771330000025</v>
      </c>
      <c r="L9" s="14"/>
      <c r="M9" s="34">
        <v>121.10301248000007</v>
      </c>
      <c r="N9" s="34">
        <v>63.872320350000052</v>
      </c>
      <c r="O9" s="34">
        <v>33.767233919999995</v>
      </c>
      <c r="P9" s="34">
        <v>23.463458210000027</v>
      </c>
    </row>
    <row r="10" spans="1:19" ht="19.5" customHeight="1" x14ac:dyDescent="0.25">
      <c r="A10" s="9">
        <v>1330</v>
      </c>
      <c r="B10" s="10" t="s">
        <v>403</v>
      </c>
      <c r="C10" s="32">
        <v>-84.617795020000145</v>
      </c>
      <c r="D10" s="32">
        <v>-54.075451620000003</v>
      </c>
      <c r="E10" s="32">
        <v>-6.2027069999999997E-2</v>
      </c>
      <c r="F10" s="32">
        <v>-30.480316330000143</v>
      </c>
      <c r="G10" s="11">
        <v>79.697357040000071</v>
      </c>
      <c r="H10" s="32">
        <v>-79.697357040000071</v>
      </c>
      <c r="I10" s="32">
        <v>-65.631803019999992</v>
      </c>
      <c r="J10" s="32">
        <v>0.80231668999999983</v>
      </c>
      <c r="K10" s="32">
        <v>-14.867870710000078</v>
      </c>
      <c r="L10" s="32"/>
      <c r="M10" s="32">
        <v>4.9204379800000737</v>
      </c>
      <c r="N10" s="32">
        <v>-11.55635139999999</v>
      </c>
      <c r="O10" s="32">
        <v>0.86434375999999979</v>
      </c>
      <c r="P10" s="32">
        <v>15.612445620000063</v>
      </c>
    </row>
    <row r="11" spans="1:19" s="15" customFormat="1" ht="19.5" customHeight="1" x14ac:dyDescent="0.25">
      <c r="A11" s="12">
        <v>1993</v>
      </c>
      <c r="B11" s="13" t="s">
        <v>409</v>
      </c>
      <c r="C11" s="34">
        <v>252.86688626999998</v>
      </c>
      <c r="D11" s="34">
        <v>101.70300080000003</v>
      </c>
      <c r="E11" s="34">
        <v>155.96278674999999</v>
      </c>
      <c r="F11" s="34">
        <v>-4.7989012800000239</v>
      </c>
      <c r="G11" s="54">
        <v>76.059788640000022</v>
      </c>
      <c r="H11" s="34">
        <v>76.059788640000022</v>
      </c>
      <c r="I11" s="34">
        <v>32.68591073999999</v>
      </c>
      <c r="J11" s="34">
        <v>43.720576109999996</v>
      </c>
      <c r="K11" s="34">
        <v>-0.34669820999996404</v>
      </c>
      <c r="L11" s="14"/>
      <c r="M11" s="34">
        <v>-176.80709762999996</v>
      </c>
      <c r="N11" s="34">
        <v>-69.017090060000044</v>
      </c>
      <c r="O11" s="34">
        <v>-112.24221064</v>
      </c>
      <c r="P11" s="34">
        <v>4.4522030700000812</v>
      </c>
    </row>
    <row r="12" spans="1:19" ht="19.5" customHeight="1" x14ac:dyDescent="0.25">
      <c r="A12" s="9">
        <v>1910</v>
      </c>
      <c r="B12" s="10" t="s">
        <v>88</v>
      </c>
      <c r="C12" s="32">
        <v>17.199166999999999</v>
      </c>
      <c r="D12" s="32">
        <v>0</v>
      </c>
      <c r="E12" s="32">
        <v>18.155957190000002</v>
      </c>
      <c r="F12" s="32">
        <v>-0.95679019000000309</v>
      </c>
      <c r="G12" s="11">
        <v>51.125552999999996</v>
      </c>
      <c r="H12" s="32">
        <v>51.125552999999996</v>
      </c>
      <c r="I12" s="32">
        <v>0</v>
      </c>
      <c r="J12" s="32">
        <v>55.320473640000003</v>
      </c>
      <c r="K12" s="32">
        <v>-4.1949206400000065</v>
      </c>
      <c r="L12" s="16"/>
      <c r="M12" s="32">
        <v>33.926385999999994</v>
      </c>
      <c r="N12" s="32">
        <v>0</v>
      </c>
      <c r="O12" s="32">
        <v>37.164516450000001</v>
      </c>
      <c r="P12" s="32">
        <v>-3.238130450000007</v>
      </c>
    </row>
    <row r="13" spans="1:19" s="15" customFormat="1" ht="19.5" customHeight="1" x14ac:dyDescent="0.25">
      <c r="A13" s="12">
        <v>1103</v>
      </c>
      <c r="B13" s="13" t="s">
        <v>399</v>
      </c>
      <c r="C13" s="34">
        <v>19.497916629999999</v>
      </c>
      <c r="D13" s="34">
        <v>19.086344620000002</v>
      </c>
      <c r="E13" s="34">
        <v>8.2799999999999999E-2</v>
      </c>
      <c r="F13" s="34">
        <v>0.32877200999999689</v>
      </c>
      <c r="G13" s="54">
        <v>17.388877230000002</v>
      </c>
      <c r="H13" s="34">
        <v>17.388877230000002</v>
      </c>
      <c r="I13" s="34">
        <v>16.383811789999999</v>
      </c>
      <c r="J13" s="34">
        <v>0.71680515999999994</v>
      </c>
      <c r="K13" s="34">
        <v>0.28826028000000281</v>
      </c>
      <c r="L13" s="34"/>
      <c r="M13" s="34">
        <v>-2.1090393999999968</v>
      </c>
      <c r="N13" s="34">
        <v>-2.7025328300000027</v>
      </c>
      <c r="O13" s="34">
        <v>0.63400515999999996</v>
      </c>
      <c r="P13" s="34">
        <v>-4.0511729999994084E-2</v>
      </c>
    </row>
    <row r="14" spans="1:19" ht="19.5" customHeight="1" x14ac:dyDescent="0.25">
      <c r="A14" s="9">
        <v>1104</v>
      </c>
      <c r="B14" s="10" t="s">
        <v>456</v>
      </c>
      <c r="C14" s="32">
        <v>0</v>
      </c>
      <c r="D14" s="32">
        <v>0</v>
      </c>
      <c r="E14" s="32">
        <v>0</v>
      </c>
      <c r="F14" s="32">
        <v>0</v>
      </c>
      <c r="G14" s="11">
        <v>14.290214669999999</v>
      </c>
      <c r="H14" s="32">
        <v>14.290214669999999</v>
      </c>
      <c r="I14" s="32">
        <v>4.5908771900000005</v>
      </c>
      <c r="J14" s="32">
        <v>9.6993399999999994</v>
      </c>
      <c r="K14" s="32">
        <v>-2.5200000006719847E-6</v>
      </c>
      <c r="L14" s="16"/>
      <c r="M14" s="32">
        <v>14.290214669999999</v>
      </c>
      <c r="N14" s="32">
        <v>4.5908771900000005</v>
      </c>
      <c r="O14" s="32">
        <v>9.6993399999999994</v>
      </c>
      <c r="P14" s="32">
        <v>-2.5200000006719847E-6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-1.4477896699999999</v>
      </c>
      <c r="D15" s="34">
        <v>0</v>
      </c>
      <c r="E15" s="34">
        <v>0</v>
      </c>
      <c r="F15" s="34">
        <v>-1.4477896699999999</v>
      </c>
      <c r="G15" s="54">
        <v>1.29763172</v>
      </c>
      <c r="H15" s="34">
        <v>-1.29763172</v>
      </c>
      <c r="I15" s="34">
        <v>0</v>
      </c>
      <c r="J15" s="34">
        <v>0</v>
      </c>
      <c r="K15" s="34">
        <v>-1.29763172</v>
      </c>
      <c r="L15" s="14"/>
      <c r="M15" s="34">
        <v>0.15015794999999987</v>
      </c>
      <c r="N15" s="34">
        <v>0</v>
      </c>
      <c r="O15" s="34">
        <v>0</v>
      </c>
      <c r="P15" s="34">
        <v>0.15015794999999987</v>
      </c>
    </row>
    <row r="16" spans="1:19" ht="19.5" customHeight="1" x14ac:dyDescent="0.25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1.1869540000000001</v>
      </c>
      <c r="H16" s="32">
        <v>1.1869540000000001</v>
      </c>
      <c r="I16" s="32">
        <v>1.2473924000000003</v>
      </c>
      <c r="J16" s="32">
        <v>-6.0437280000000003E-2</v>
      </c>
      <c r="K16" s="32">
        <v>-1.120000000222332E-6</v>
      </c>
      <c r="L16" s="16"/>
      <c r="M16" s="32">
        <v>1.1869540000000001</v>
      </c>
      <c r="N16" s="32">
        <v>72.549347570000009</v>
      </c>
      <c r="O16" s="32">
        <v>-59.531683430000008</v>
      </c>
      <c r="P16" s="32">
        <v>-11.830710140000001</v>
      </c>
    </row>
    <row r="17" spans="1:16" s="15" customFormat="1" ht="19.5" customHeight="1" x14ac:dyDescent="0.25">
      <c r="A17" s="12">
        <v>1340</v>
      </c>
      <c r="B17" s="13" t="s">
        <v>85</v>
      </c>
      <c r="C17" s="34">
        <v>2.0622344299999997</v>
      </c>
      <c r="D17" s="34">
        <v>0</v>
      </c>
      <c r="E17" s="34">
        <v>1.399999838322401E-7</v>
      </c>
      <c r="F17" s="34">
        <v>2.0622342900000157</v>
      </c>
      <c r="G17" s="54">
        <v>0.31331895000000021</v>
      </c>
      <c r="H17" s="34">
        <v>0.31331895000000021</v>
      </c>
      <c r="I17" s="34">
        <v>0</v>
      </c>
      <c r="J17" s="34">
        <v>-14.670636770000003</v>
      </c>
      <c r="K17" s="34">
        <v>14.983955720000004</v>
      </c>
      <c r="L17" s="14"/>
      <c r="M17" s="34">
        <v>-1.7489154799999995</v>
      </c>
      <c r="N17" s="34">
        <v>0</v>
      </c>
      <c r="O17" s="34">
        <v>-14.670636909999986</v>
      </c>
      <c r="P17" s="34">
        <v>12.921721429999987</v>
      </c>
    </row>
    <row r="18" spans="1:16" s="15" customFormat="1" ht="19.5" customHeight="1" x14ac:dyDescent="0.25">
      <c r="A18" s="9">
        <v>1991</v>
      </c>
      <c r="B18" s="10" t="s">
        <v>408</v>
      </c>
      <c r="C18" s="32">
        <v>1.1641532182693481E-16</v>
      </c>
      <c r="D18" s="32">
        <v>0.40374875999999993</v>
      </c>
      <c r="E18" s="32">
        <v>0</v>
      </c>
      <c r="F18" s="32">
        <v>-0.40374875999999982</v>
      </c>
      <c r="G18" s="11">
        <v>0.25708599999999998</v>
      </c>
      <c r="H18" s="32">
        <v>0.25708599999999998</v>
      </c>
      <c r="I18" s="32">
        <v>0.40248588999999996</v>
      </c>
      <c r="J18" s="32">
        <v>0</v>
      </c>
      <c r="K18" s="32">
        <v>-0.14539988999999998</v>
      </c>
      <c r="L18" s="16"/>
      <c r="M18" s="32">
        <v>0.25708599999999987</v>
      </c>
      <c r="N18" s="32">
        <v>-1.2628699999999715E-3</v>
      </c>
      <c r="O18" s="32">
        <v>0</v>
      </c>
      <c r="P18" s="32">
        <v>0.25834886999999984</v>
      </c>
    </row>
    <row r="19" spans="1:16" s="15" customFormat="1" ht="19.5" customHeight="1" x14ac:dyDescent="0.25">
      <c r="A19" s="12">
        <v>1102</v>
      </c>
      <c r="B19" s="13" t="s">
        <v>398</v>
      </c>
      <c r="C19" s="129">
        <v>158.82673813999997</v>
      </c>
      <c r="D19" s="129">
        <v>84.302077389999994</v>
      </c>
      <c r="E19" s="129">
        <v>35.393857370000006</v>
      </c>
      <c r="F19" s="129">
        <v>39.130803379999975</v>
      </c>
      <c r="G19" s="130">
        <v>0</v>
      </c>
      <c r="H19" s="129">
        <v>0</v>
      </c>
      <c r="I19" s="129">
        <v>0</v>
      </c>
      <c r="J19" s="129">
        <v>0</v>
      </c>
      <c r="K19" s="129">
        <v>0</v>
      </c>
      <c r="L19" s="19"/>
      <c r="M19" s="129">
        <v>-158.82673813999997</v>
      </c>
      <c r="N19" s="129">
        <v>-84.302077389999994</v>
      </c>
      <c r="O19" s="129">
        <v>-35.393857370000006</v>
      </c>
      <c r="P19" s="129">
        <v>-39.130803379999975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-1.1542812099999999</v>
      </c>
      <c r="E21" s="113">
        <v>6.0437280000000003E-2</v>
      </c>
      <c r="F21" s="113">
        <v>1.09384393</v>
      </c>
      <c r="G21" s="54">
        <v>0</v>
      </c>
      <c r="H21" s="113">
        <v>0</v>
      </c>
      <c r="I21" s="113">
        <v>16.61225048</v>
      </c>
      <c r="J21" s="113">
        <v>-3.8034399999999999E-3</v>
      </c>
      <c r="K21" s="113">
        <v>-16.608447040000001</v>
      </c>
      <c r="L21" s="14"/>
      <c r="M21" s="113">
        <v>0</v>
      </c>
      <c r="N21" s="113">
        <v>17.766531690000001</v>
      </c>
      <c r="O21" s="113">
        <v>-6.4240720000000001E-2</v>
      </c>
      <c r="P21" s="113">
        <v>-17.70229097</v>
      </c>
    </row>
    <row r="22" spans="1:16" s="28" customFormat="1" ht="19.5" customHeight="1" x14ac:dyDescent="0.25">
      <c r="A22" s="24"/>
      <c r="B22" s="25" t="s">
        <v>93</v>
      </c>
      <c r="C22" s="26">
        <v>14578.885634519995</v>
      </c>
      <c r="D22" s="26">
        <v>9264.4899811899995</v>
      </c>
      <c r="E22" s="26">
        <v>1660.1811710499999</v>
      </c>
      <c r="F22" s="26">
        <v>3654.2144822799955</v>
      </c>
      <c r="G22" s="27"/>
      <c r="H22" s="26">
        <v>14819.008097229997</v>
      </c>
      <c r="I22" s="26">
        <v>9484.7023758599971</v>
      </c>
      <c r="J22" s="26">
        <v>1575.7033895199997</v>
      </c>
      <c r="K22" s="27">
        <v>3758.6023318499997</v>
      </c>
      <c r="L22" s="27"/>
      <c r="M22" s="26">
        <v>240.12246271000424</v>
      </c>
      <c r="N22" s="26">
        <v>220.21239466999981</v>
      </c>
      <c r="O22" s="26">
        <v>-84.477781529999916</v>
      </c>
      <c r="P22" s="26">
        <v>104.38784957000435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133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11" t="s">
        <v>454</v>
      </c>
      <c r="D24" s="5"/>
      <c r="E24" s="5"/>
      <c r="F24" s="5"/>
      <c r="G24" s="29"/>
      <c r="H24" s="133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7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48"/>
      <c r="D26" s="138"/>
      <c r="E26" s="140"/>
      <c r="F26" s="140"/>
      <c r="G26" s="140"/>
      <c r="H26" s="147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25">
      <c r="A27" s="143" t="s">
        <v>394</v>
      </c>
      <c r="B27" s="13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 x14ac:dyDescent="0.25">
      <c r="A28" s="143" t="s">
        <v>395</v>
      </c>
      <c r="B28" s="13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</row>
    <row r="29" spans="1:16" x14ac:dyDescent="0.25">
      <c r="A29" s="143" t="s">
        <v>396</v>
      </c>
      <c r="B29" s="13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 x14ac:dyDescent="0.25">
      <c r="A30" s="145"/>
      <c r="B30" s="138"/>
      <c r="C30" s="138"/>
      <c r="D30" s="138"/>
      <c r="E30" s="138"/>
      <c r="F30" s="138"/>
      <c r="G30" s="138"/>
      <c r="H30" s="146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46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457</v>
      </c>
      <c r="B32" s="143"/>
      <c r="C32" s="143"/>
      <c r="D32" s="143"/>
      <c r="E32" s="143"/>
      <c r="F32" s="143"/>
      <c r="G32" s="143"/>
      <c r="H32" s="149"/>
      <c r="I32" s="143"/>
      <c r="J32" s="143"/>
      <c r="K32" s="143"/>
      <c r="L32" s="143"/>
      <c r="M32" s="143"/>
      <c r="N32" s="143"/>
      <c r="O32" s="143"/>
      <c r="P32" s="143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69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view="pageBreakPreview" zoomScale="80" zoomScaleNormal="70" zoomScaleSheetLayoutView="80" workbookViewId="0">
      <selection sqref="A1:B1"/>
    </sheetView>
  </sheetViews>
  <sheetFormatPr defaultRowHeight="15" x14ac:dyDescent="0.25"/>
  <cols>
    <col min="1" max="1" width="8.85546875" style="31" customWidth="1"/>
    <col min="2" max="2" width="53.57031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6"/>
      <c r="B1" s="167"/>
      <c r="C1" s="163" t="s">
        <v>419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s="56" customFormat="1" ht="16.149999999999999" customHeight="1" x14ac:dyDescent="0.25">
      <c r="A2" s="55"/>
      <c r="B2" s="57"/>
      <c r="C2" s="165" t="s">
        <v>465</v>
      </c>
      <c r="D2" s="165"/>
      <c r="E2" s="165"/>
      <c r="F2" s="165"/>
      <c r="G2" s="58"/>
      <c r="H2" s="165" t="s">
        <v>461</v>
      </c>
      <c r="I2" s="165"/>
      <c r="J2" s="165"/>
      <c r="K2" s="165"/>
      <c r="L2" s="58"/>
      <c r="M2" s="165" t="s">
        <v>94</v>
      </c>
      <c r="N2" s="165"/>
      <c r="O2" s="165"/>
      <c r="P2" s="165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1337</v>
      </c>
      <c r="B4" s="10" t="s">
        <v>405</v>
      </c>
      <c r="C4" s="11">
        <v>897.25296087226263</v>
      </c>
      <c r="D4" s="11">
        <v>672.17705674771582</v>
      </c>
      <c r="E4" s="11">
        <v>429.65867719466672</v>
      </c>
      <c r="F4" s="11">
        <v>-204.58277307011991</v>
      </c>
      <c r="G4" s="11">
        <v>1028.4832670000001</v>
      </c>
      <c r="H4" s="11">
        <v>1028.4832670000001</v>
      </c>
      <c r="I4" s="11">
        <v>690.66930212</v>
      </c>
      <c r="J4" s="11">
        <v>416.02486299999998</v>
      </c>
      <c r="K4" s="11">
        <v>-78.210898119999911</v>
      </c>
      <c r="L4" s="11"/>
      <c r="M4" s="11">
        <v>131.23030612773744</v>
      </c>
      <c r="N4" s="11">
        <v>18.492245372284174</v>
      </c>
      <c r="O4" s="11">
        <v>-13.633814194666741</v>
      </c>
      <c r="P4" s="11">
        <v>126.37187495012</v>
      </c>
      <c r="Q4" s="59"/>
    </row>
    <row r="5" spans="1:19" s="15" customFormat="1" ht="19.5" customHeight="1" x14ac:dyDescent="0.25">
      <c r="A5" s="12">
        <v>1310</v>
      </c>
      <c r="B5" s="13" t="s">
        <v>400</v>
      </c>
      <c r="C5" s="34">
        <v>928.720387258708</v>
      </c>
      <c r="D5" s="34">
        <v>589.40782004525738</v>
      </c>
      <c r="E5" s="34">
        <v>30.53506445952733</v>
      </c>
      <c r="F5" s="34">
        <v>308.77750275392327</v>
      </c>
      <c r="G5" s="54">
        <v>992.97196839999981</v>
      </c>
      <c r="H5" s="34">
        <v>992.97196839999981</v>
      </c>
      <c r="I5" s="34">
        <v>549.41489885999999</v>
      </c>
      <c r="J5" s="34">
        <v>12.776711390000001</v>
      </c>
      <c r="K5" s="34">
        <v>430.78035814999981</v>
      </c>
      <c r="L5" s="14"/>
      <c r="M5" s="34">
        <v>64.251581141291808</v>
      </c>
      <c r="N5" s="34">
        <v>-39.992921185257387</v>
      </c>
      <c r="O5" s="34">
        <v>-17.758353069527331</v>
      </c>
      <c r="P5" s="34">
        <v>122.00285539607653</v>
      </c>
    </row>
    <row r="6" spans="1:19" ht="19.5" customHeight="1" x14ac:dyDescent="0.25">
      <c r="A6" s="9">
        <v>1331</v>
      </c>
      <c r="B6" s="10" t="s">
        <v>404</v>
      </c>
      <c r="C6" s="32">
        <v>-278.38106914118225</v>
      </c>
      <c r="D6" s="32">
        <v>-190.70971658296725</v>
      </c>
      <c r="E6" s="32">
        <v>0</v>
      </c>
      <c r="F6" s="32">
        <v>-87.671352558215006</v>
      </c>
      <c r="G6" s="11">
        <v>245.53270451999998</v>
      </c>
      <c r="H6" s="32">
        <v>-245.53270451999998</v>
      </c>
      <c r="I6" s="32">
        <v>-170.25463124999999</v>
      </c>
      <c r="J6" s="32">
        <v>0</v>
      </c>
      <c r="K6" s="32">
        <v>-75.278073269999993</v>
      </c>
      <c r="L6" s="16"/>
      <c r="M6" s="32">
        <v>32.84836462118227</v>
      </c>
      <c r="N6" s="32">
        <v>20.455085332967258</v>
      </c>
      <c r="O6" s="32">
        <v>0</v>
      </c>
      <c r="P6" s="32">
        <v>12.393279288215012</v>
      </c>
    </row>
    <row r="7" spans="1:19" s="15" customFormat="1" ht="19.5" customHeight="1" x14ac:dyDescent="0.25">
      <c r="A7" s="12">
        <v>1320</v>
      </c>
      <c r="B7" s="13" t="s">
        <v>402</v>
      </c>
      <c r="C7" s="34">
        <v>59.350523434352986</v>
      </c>
      <c r="D7" s="34">
        <v>42.923168414692348</v>
      </c>
      <c r="E7" s="34">
        <v>8.3140988771140503</v>
      </c>
      <c r="F7" s="34">
        <v>8.1132561425465877</v>
      </c>
      <c r="G7" s="54">
        <v>59.538430119999994</v>
      </c>
      <c r="H7" s="34">
        <v>59.538430119999994</v>
      </c>
      <c r="I7" s="34">
        <v>39.808266129999993</v>
      </c>
      <c r="J7" s="34">
        <v>8.3727583699999997</v>
      </c>
      <c r="K7" s="34">
        <v>11.357405620000002</v>
      </c>
      <c r="L7" s="14"/>
      <c r="M7" s="34">
        <v>0.18790668564700752</v>
      </c>
      <c r="N7" s="34">
        <v>-3.1149022846923557</v>
      </c>
      <c r="O7" s="34">
        <v>5.8659492885949405E-2</v>
      </c>
      <c r="P7" s="34">
        <v>3.2441494774534139</v>
      </c>
    </row>
    <row r="8" spans="1:19" ht="19.5" customHeight="1" x14ac:dyDescent="0.25">
      <c r="A8" s="9">
        <v>1910</v>
      </c>
      <c r="B8" s="10" t="s">
        <v>88</v>
      </c>
      <c r="C8" s="32">
        <v>4.544518833333334</v>
      </c>
      <c r="D8" s="32">
        <v>0</v>
      </c>
      <c r="E8" s="32">
        <v>4.5445188333333331</v>
      </c>
      <c r="F8" s="32">
        <v>0</v>
      </c>
      <c r="G8" s="11">
        <v>42.456330999999999</v>
      </c>
      <c r="H8" s="32">
        <v>42.456330999999999</v>
      </c>
      <c r="I8" s="32">
        <v>0</v>
      </c>
      <c r="J8" s="32">
        <v>40.748716700000003</v>
      </c>
      <c r="K8" s="32">
        <v>1.7076142999999959</v>
      </c>
      <c r="L8" s="16"/>
      <c r="M8" s="32">
        <v>37.911812166666664</v>
      </c>
      <c r="N8" s="32">
        <v>0</v>
      </c>
      <c r="O8" s="32">
        <v>36.204197866666668</v>
      </c>
      <c r="P8" s="32">
        <v>1.7076142999999959</v>
      </c>
    </row>
    <row r="9" spans="1:19" s="15" customFormat="1" ht="19.5" customHeight="1" x14ac:dyDescent="0.25">
      <c r="A9" s="12">
        <v>1993</v>
      </c>
      <c r="B9" s="13" t="s">
        <v>409</v>
      </c>
      <c r="C9" s="34">
        <v>0</v>
      </c>
      <c r="D9" s="34">
        <v>0</v>
      </c>
      <c r="E9" s="34">
        <v>0</v>
      </c>
      <c r="F9" s="34">
        <v>0</v>
      </c>
      <c r="G9" s="54">
        <v>20.621044000000001</v>
      </c>
      <c r="H9" s="34">
        <v>20.621044000000001</v>
      </c>
      <c r="I9" s="34">
        <v>-1.2552910000000002E-2</v>
      </c>
      <c r="J9" s="34">
        <v>0</v>
      </c>
      <c r="K9" s="34">
        <v>20.633596910000001</v>
      </c>
      <c r="L9" s="14"/>
      <c r="M9" s="34">
        <v>20.621044000000001</v>
      </c>
      <c r="N9" s="34">
        <v>-1.2552910000000002E-2</v>
      </c>
      <c r="O9" s="34">
        <v>0</v>
      </c>
      <c r="P9" s="34">
        <v>20.633596910000001</v>
      </c>
    </row>
    <row r="10" spans="1:19" ht="19.5" customHeight="1" x14ac:dyDescent="0.25">
      <c r="A10" s="9">
        <v>1101</v>
      </c>
      <c r="B10" s="10" t="s">
        <v>397</v>
      </c>
      <c r="C10" s="32">
        <v>15.991999833333335</v>
      </c>
      <c r="D10" s="32">
        <v>8.9507508333333323</v>
      </c>
      <c r="E10" s="32">
        <v>3.047266333333333</v>
      </c>
      <c r="F10" s="32">
        <v>3.9939826666666693</v>
      </c>
      <c r="G10" s="11">
        <v>18.249596639999996</v>
      </c>
      <c r="H10" s="32">
        <v>18.249596639999996</v>
      </c>
      <c r="I10" s="32">
        <v>3.8200680700000005</v>
      </c>
      <c r="J10" s="32">
        <v>0.24708570999999999</v>
      </c>
      <c r="K10" s="32">
        <v>14.182442859999995</v>
      </c>
      <c r="L10" s="32"/>
      <c r="M10" s="32">
        <v>2.2575968066666618</v>
      </c>
      <c r="N10" s="32">
        <v>-5.1306827633333318</v>
      </c>
      <c r="O10" s="32">
        <v>-2.8001806233333331</v>
      </c>
      <c r="P10" s="32">
        <v>10.188460193333327</v>
      </c>
    </row>
    <row r="11" spans="1:19" s="15" customFormat="1" ht="19.5" customHeight="1" x14ac:dyDescent="0.25">
      <c r="A11" s="12">
        <v>1311</v>
      </c>
      <c r="B11" s="13" t="s">
        <v>401</v>
      </c>
      <c r="C11" s="34">
        <v>17.816782208626314</v>
      </c>
      <c r="D11" s="34">
        <v>12.481017866822375</v>
      </c>
      <c r="E11" s="34">
        <v>0</v>
      </c>
      <c r="F11" s="34">
        <v>5.3357643418039391</v>
      </c>
      <c r="G11" s="54">
        <v>17.133336329999999</v>
      </c>
      <c r="H11" s="34">
        <v>17.133336329999999</v>
      </c>
      <c r="I11" s="34">
        <v>11.947385429999997</v>
      </c>
      <c r="J11" s="34">
        <v>0</v>
      </c>
      <c r="K11" s="34">
        <v>5.1859509000000017</v>
      </c>
      <c r="L11" s="14"/>
      <c r="M11" s="34">
        <v>-0.68344587862631556</v>
      </c>
      <c r="N11" s="34">
        <v>-0.53363243682237815</v>
      </c>
      <c r="O11" s="34">
        <v>0</v>
      </c>
      <c r="P11" s="34">
        <v>-0.14981344180393741</v>
      </c>
    </row>
    <row r="12" spans="1:19" ht="19.5" customHeight="1" x14ac:dyDescent="0.25">
      <c r="A12" s="9">
        <v>1330</v>
      </c>
      <c r="B12" s="10" t="s">
        <v>403</v>
      </c>
      <c r="C12" s="32">
        <v>-5.6733384060950929</v>
      </c>
      <c r="D12" s="32">
        <v>-4.9470695469994874</v>
      </c>
      <c r="E12" s="32">
        <v>7.4999999999999997E-2</v>
      </c>
      <c r="F12" s="32">
        <v>-0.80126885909560541</v>
      </c>
      <c r="G12" s="11">
        <v>16.375464470000008</v>
      </c>
      <c r="H12" s="32">
        <v>-16.375464470000008</v>
      </c>
      <c r="I12" s="32">
        <v>-11.728884559999999</v>
      </c>
      <c r="J12" s="32">
        <v>-5.8307900000000006E-3</v>
      </c>
      <c r="K12" s="32">
        <v>-4.6407491200000086</v>
      </c>
      <c r="L12" s="16"/>
      <c r="M12" s="32">
        <v>-10.702126063904915</v>
      </c>
      <c r="N12" s="32">
        <v>-6.7818150130005117</v>
      </c>
      <c r="O12" s="32">
        <v>-8.083079E-2</v>
      </c>
      <c r="P12" s="32">
        <v>-3.8394802609044034</v>
      </c>
    </row>
    <row r="13" spans="1:19" s="15" customFormat="1" ht="19.5" customHeight="1" x14ac:dyDescent="0.25">
      <c r="A13" s="12">
        <v>1104</v>
      </c>
      <c r="B13" s="13" t="s">
        <v>456</v>
      </c>
      <c r="C13" s="34">
        <v>5.172876333333333</v>
      </c>
      <c r="D13" s="34">
        <v>1.8832778333333333</v>
      </c>
      <c r="E13" s="34">
        <v>3.2895984999999999</v>
      </c>
      <c r="F13" s="34">
        <v>0</v>
      </c>
      <c r="G13" s="54">
        <v>6.3313462300000003</v>
      </c>
      <c r="H13" s="34">
        <v>6.3313462300000003</v>
      </c>
      <c r="I13" s="34">
        <v>2.2116084299999996</v>
      </c>
      <c r="J13" s="34">
        <v>4.1197400000000002</v>
      </c>
      <c r="K13" s="34">
        <v>-2.1999999990640617E-6</v>
      </c>
      <c r="L13" s="34"/>
      <c r="M13" s="34">
        <v>1.1584698966666673</v>
      </c>
      <c r="N13" s="34">
        <v>0.32833059666666631</v>
      </c>
      <c r="O13" s="34">
        <v>0.83014150000000031</v>
      </c>
      <c r="P13" s="34">
        <v>-2.1999999992861063E-6</v>
      </c>
    </row>
    <row r="14" spans="1:19" ht="19.5" customHeight="1" x14ac:dyDescent="0.25">
      <c r="A14" s="9">
        <v>1340</v>
      </c>
      <c r="B14" s="10" t="s">
        <v>85</v>
      </c>
      <c r="C14" s="32">
        <v>2.6125499999999999E-2</v>
      </c>
      <c r="D14" s="32">
        <v>0</v>
      </c>
      <c r="E14" s="32">
        <v>-1.2225375000000001</v>
      </c>
      <c r="F14" s="32">
        <v>1.2486630000000001</v>
      </c>
      <c r="G14" s="11">
        <v>1.53868224</v>
      </c>
      <c r="H14" s="32">
        <v>1.53868224</v>
      </c>
      <c r="I14" s="32">
        <v>0</v>
      </c>
      <c r="J14" s="32">
        <v>-17.251841389999999</v>
      </c>
      <c r="K14" s="32">
        <v>18.790523629999999</v>
      </c>
      <c r="L14" s="16"/>
      <c r="M14" s="32">
        <v>1.51255674</v>
      </c>
      <c r="N14" s="32">
        <v>0</v>
      </c>
      <c r="O14" s="32">
        <v>-16.029303889999998</v>
      </c>
      <c r="P14" s="32">
        <v>17.541860629999999</v>
      </c>
    </row>
    <row r="15" spans="1:19" s="15" customFormat="1" ht="19.5" customHeight="1" x14ac:dyDescent="0.25">
      <c r="A15" s="12">
        <v>1103</v>
      </c>
      <c r="B15" s="13" t="s">
        <v>399</v>
      </c>
      <c r="C15" s="34">
        <v>4.5622593333333334</v>
      </c>
      <c r="D15" s="34">
        <v>4.1491519166666668</v>
      </c>
      <c r="E15" s="34">
        <v>0.36941374999999999</v>
      </c>
      <c r="F15" s="34">
        <v>4.3693666666666631E-2</v>
      </c>
      <c r="G15" s="54">
        <v>0.45511121999999998</v>
      </c>
      <c r="H15" s="34">
        <v>0.45511121999999998</v>
      </c>
      <c r="I15" s="34">
        <v>0.33850697999999996</v>
      </c>
      <c r="J15" s="34">
        <v>0.55758286999999995</v>
      </c>
      <c r="K15" s="34">
        <v>-0.44097862999999993</v>
      </c>
      <c r="L15" s="14"/>
      <c r="M15" s="34">
        <v>-4.1071481133333334</v>
      </c>
      <c r="N15" s="34">
        <v>-3.8106449366666668</v>
      </c>
      <c r="O15" s="34">
        <v>0.18816911999999997</v>
      </c>
      <c r="P15" s="34">
        <v>-0.48467229666666656</v>
      </c>
    </row>
    <row r="16" spans="1:19" ht="19.5" customHeight="1" x14ac:dyDescent="0.25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2.2799999999999999E-3</v>
      </c>
      <c r="H16" s="32">
        <v>-2.2799999999999999E-3</v>
      </c>
      <c r="I16" s="32">
        <v>0</v>
      </c>
      <c r="J16" s="32">
        <v>0</v>
      </c>
      <c r="K16" s="32">
        <v>-2.2799999999999999E-3</v>
      </c>
      <c r="L16" s="16"/>
      <c r="M16" s="32">
        <v>-2.2799999999999999E-3</v>
      </c>
      <c r="N16" s="32">
        <v>0</v>
      </c>
      <c r="O16" s="32">
        <v>0</v>
      </c>
      <c r="P16" s="32">
        <v>-2.2799999999999999E-3</v>
      </c>
    </row>
    <row r="17" spans="1:16" s="15" customFormat="1" ht="19.5" customHeight="1" x14ac:dyDescent="0.25">
      <c r="A17" s="12">
        <v>1991</v>
      </c>
      <c r="B17" s="13" t="s">
        <v>408</v>
      </c>
      <c r="C17" s="34">
        <v>2.1423833333333333E-2</v>
      </c>
      <c r="D17" s="34">
        <v>2.1423833333333333E-2</v>
      </c>
      <c r="E17" s="34">
        <v>0</v>
      </c>
      <c r="F17" s="34">
        <v>0</v>
      </c>
      <c r="G17" s="54">
        <v>0</v>
      </c>
      <c r="H17" s="34">
        <v>0</v>
      </c>
      <c r="I17" s="34">
        <v>3.3523899999999995E-2</v>
      </c>
      <c r="J17" s="34">
        <v>0</v>
      </c>
      <c r="K17" s="34">
        <v>-3.3523899999999995E-2</v>
      </c>
      <c r="L17" s="14"/>
      <c r="M17" s="34">
        <v>-2.1423833333333333E-2</v>
      </c>
      <c r="N17" s="34">
        <v>1.2100066666666662E-2</v>
      </c>
      <c r="O17" s="34">
        <v>0</v>
      </c>
      <c r="P17" s="34">
        <v>-3.3523899999999995E-2</v>
      </c>
    </row>
    <row r="18" spans="1:16" s="15" customFormat="1" ht="19.5" customHeight="1" x14ac:dyDescent="0.25">
      <c r="A18" s="9">
        <v>1992</v>
      </c>
      <c r="B18" s="10" t="s">
        <v>90</v>
      </c>
      <c r="C18" s="32">
        <v>9.8912833333333325E-2</v>
      </c>
      <c r="D18" s="32">
        <v>9.8912833333333325E-2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-9.8912833333333325E-2</v>
      </c>
      <c r="N18" s="32">
        <v>-9.8912833333333325E-2</v>
      </c>
      <c r="O18" s="32">
        <v>0</v>
      </c>
      <c r="P18" s="32">
        <v>0</v>
      </c>
    </row>
    <row r="19" spans="1:16" s="15" customFormat="1" ht="19.5" customHeight="1" x14ac:dyDescent="0.25">
      <c r="A19" s="12">
        <v>1102</v>
      </c>
      <c r="B19" s="13" t="s">
        <v>398</v>
      </c>
      <c r="C19" s="129">
        <v>0</v>
      </c>
      <c r="D19" s="129">
        <v>0</v>
      </c>
      <c r="E19" s="129">
        <v>0</v>
      </c>
      <c r="F19" s="129">
        <v>0</v>
      </c>
      <c r="G19" s="130">
        <v>0</v>
      </c>
      <c r="H19" s="129">
        <v>0</v>
      </c>
      <c r="I19" s="129">
        <v>0</v>
      </c>
      <c r="J19" s="129">
        <v>0.2893174</v>
      </c>
      <c r="K19" s="129">
        <v>-0.2893174</v>
      </c>
      <c r="L19" s="19"/>
      <c r="M19" s="129">
        <v>0</v>
      </c>
      <c r="N19" s="129">
        <v>0</v>
      </c>
      <c r="O19" s="129">
        <v>0.2893174</v>
      </c>
      <c r="P19" s="129">
        <v>-0.2893174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-2.2636964900000001</v>
      </c>
      <c r="J21" s="113">
        <v>-3.3541080000000001E-2</v>
      </c>
      <c r="K21" s="113">
        <v>2.2972375700000001</v>
      </c>
      <c r="L21" s="14"/>
      <c r="M21" s="113">
        <v>0</v>
      </c>
      <c r="N21" s="113">
        <v>-2.2636964900000001</v>
      </c>
      <c r="O21" s="113">
        <v>-3.3541080000000001E-2</v>
      </c>
      <c r="P21" s="113">
        <v>2.2972375700000001</v>
      </c>
    </row>
    <row r="22" spans="1:16" s="28" customFormat="1" ht="19.5" customHeight="1" x14ac:dyDescent="0.25">
      <c r="A22" s="24"/>
      <c r="B22" s="25" t="s">
        <v>93</v>
      </c>
      <c r="C22" s="26">
        <v>1649.5043627266723</v>
      </c>
      <c r="D22" s="26">
        <v>1136.4357941945211</v>
      </c>
      <c r="E22" s="26">
        <v>478.61110044797476</v>
      </c>
      <c r="F22" s="26">
        <v>34.457468084176412</v>
      </c>
      <c r="G22" s="27"/>
      <c r="H22" s="26">
        <v>1925.8686641899999</v>
      </c>
      <c r="I22" s="26">
        <v>1113.9837947099998</v>
      </c>
      <c r="J22" s="26">
        <v>465.84556217999994</v>
      </c>
      <c r="K22" s="27">
        <v>346.03930730000019</v>
      </c>
      <c r="L22" s="27"/>
      <c r="M22" s="26">
        <v>276.36430146332719</v>
      </c>
      <c r="N22" s="26">
        <v>-22.451999484521203</v>
      </c>
      <c r="O22" s="26">
        <v>-12.765538267974783</v>
      </c>
      <c r="P22" s="26">
        <v>311.58183921582315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462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spans="1:16" x14ac:dyDescent="0.25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25">
      <c r="A30" s="145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Henderson, Badia</cp:lastModifiedBy>
  <cp:lastPrinted>2017-09-18T18:28:51Z</cp:lastPrinted>
  <dcterms:created xsi:type="dcterms:W3CDTF">2016-10-19T17:33:59Z</dcterms:created>
  <dcterms:modified xsi:type="dcterms:W3CDTF">2019-10-16T17:48:08Z</dcterms:modified>
</cp:coreProperties>
</file>