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xr:revisionPtr revIDLastSave="0" documentId="13_ncr:1_{25A08F5F-A948-49F9-9222-15E68727C4DE}" xr6:coauthVersionLast="36" xr6:coauthVersionMax="36" xr10:uidLastSave="{00000000-0000-0000-0000-000000000000}"/>
  <bookViews>
    <workbookView xWindow="0" yWindow="0" windowWidth="28800" windowHeight="11625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'!$A$1:$T$104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(MTD)'!$A$1:$C$44</definedName>
    <definedName name="_xlnm.Print_Area" localSheetId="19">'PMPM by COS (YTD)'!$A$1:$C$44</definedName>
    <definedName name="_xlnm.Print_Titles" localSheetId="20">'Enrollment by PAC - County '!$1:$2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N16" i="9" s="1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5" i="27" l="1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M10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P9" i="9" s="1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<sst xmlns="http://schemas.openxmlformats.org/spreadsheetml/2006/main" count="1655" uniqueCount="471">
  <si>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</si>
  <si>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</si>
  <si>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</si>
  <si>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</si>
  <si>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</si>
  <si>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</si>
  <si>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</si>
  <si>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</si>
  <si>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</si>
  <si>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</si>
  <si>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</si>
  <si>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</si>
  <si>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</si>
  <si>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</si>
  <si>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</si>
  <si>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</si>
  <si>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</si>
  <si>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</si>
  <si>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</si>
  <si>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</si>
  <si>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</si>
  <si>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</si>
  <si>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</si>
  <si>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</si>
  <si>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</si>
  <si>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</si>
  <si>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</si>
  <si>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</si>
  <si>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</si>
  <si>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</si>
  <si>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</si>
  <si>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</si>
  <si>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</si>
  <si>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</si>
  <si>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</si>
  <si>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</si>
  <si>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</si>
  <si>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</si>
  <si>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</si>
  <si>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</si>
  <si>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</si>
  <si>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</si>
  <si>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</si>
  <si>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</si>
  <si>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</si>
  <si>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</si>
  <si>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</si>
  <si>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</si>
  <si>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</si>
  <si>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</si>
  <si>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</si>
  <si>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</si>
  <si>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</si>
  <si>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</si>
  <si>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</si>
  <si>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</si>
  <si>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</si>
  <si>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</si>
  <si>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</si>
  <si>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</si>
  <si>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</si>
  <si>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</si>
  <si>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</si>
  <si>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</si>
  <si>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</si>
  <si>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</si>
  <si>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</si>
  <si>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</si>
  <si>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</si>
  <si>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</si>
  <si>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</si>
  <si>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</si>
  <si>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</si>
  <si>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</si>
  <si>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</si>
  <si>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</si>
  <si>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</si>
  <si>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</si>
  <si>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</si>
  <si>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</si>
  <si>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</si>
  <si>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</si>
  <si>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</si>
  <si>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</si>
  <si>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</si>
  <si>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</si>
  <si>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</si>
  <si>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</si>
  <si>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</si>
  <si>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</si>
  <si>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</si>
  <si>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</si>
  <si>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</si>
  <si>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</si>
  <si>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</si>
  <si>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</si>
  <si>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</si>
  <si>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</si>
  <si>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</si>
  <si>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</si>
  <si>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</si>
  <si>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</si>
  <si>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</si>
  <si>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</si>
  <si>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</si>
  <si>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</si>
  <si>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</si>
  <si>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</si>
  <si>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</si>
  <si>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</si>
  <si>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</si>
  <si>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</si>
  <si>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</si>
  <si>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</si>
  <si>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</si>
  <si>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</si>
  <si>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</si>
  <si>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</si>
  <si>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</si>
  <si>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</si>
  <si>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</si>
  <si>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</si>
  <si>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</si>
  <si>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</si>
  <si>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</si>
  <si>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</si>
  <si>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</si>
  <si>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</si>
  <si>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</si>
  <si>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</si>
  <si>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</si>
  <si>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</si>
  <si>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</si>
  <si>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</si>
  <si>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</si>
  <si>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</si>
  <si>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</si>
  <si>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</si>
  <si>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</si>
  <si>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</si>
  <si>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</si>
  <si>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</si>
  <si>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</si>
  <si>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</si>
  <si>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</si>
  <si>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</si>
  <si>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</si>
  <si>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</si>
  <si>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</si>
  <si>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</si>
  <si>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</si>
  <si>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</si>
  <si>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</si>
  <si>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</si>
  <si>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</si>
  <si>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</si>
  <si>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</si>
  <si>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</si>
  <si>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</si>
  <si>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</si>
  <si>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</si>
  <si>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</si>
  <si>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</si>
  <si>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</si>
  <si>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</si>
  <si>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</si>
  <si>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</si>
  <si>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</si>
  <si>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</si>
  <si>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</si>
  <si>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</si>
  <si>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</si>
  <si>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</si>
  <si>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</si>
  <si>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</si>
  <si>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</si>
  <si>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</si>
  <si>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</si>
  <si>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</si>
  <si>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</si>
  <si>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</si>
  <si>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</si>
  <si>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</si>
  <si>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</si>
  <si>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</si>
  <si>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</si>
  <si>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</si>
  <si>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</si>
  <si>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</si>
  <si>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</si>
  <si>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</si>
  <si>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</si>
  <si>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</si>
  <si>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</si>
  <si>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</si>
  <si>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</si>
  <si>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</si>
  <si>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</si>
  <si>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</si>
  <si>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</si>
  <si>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</si>
  <si>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</si>
  <si>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</si>
  <si>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</si>
  <si>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</si>
  <si>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</si>
  <si>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</si>
  <si>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</si>
  <si>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</si>
  <si>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</si>
  <si>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</si>
  <si>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</si>
  <si>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</si>
  <si>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</si>
  <si>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</si>
  <si>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</si>
  <si>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</si>
  <si>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</si>
  <si>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</si>
  <si>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</si>
  <si>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</si>
  <si>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</si>
  <si>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</si>
  <si>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</si>
  <si>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</si>
  <si>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</si>
  <si>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</si>
  <si>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</si>
  <si>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</si>
  <si>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</si>
  <si>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</si>
  <si>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</si>
  <si>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</si>
  <si>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</si>
  <si>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</si>
  <si>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</si>
  <si>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</si>
  <si>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</si>
  <si>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</si>
  <si>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</si>
  <si>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</si>
  <si>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</si>
  <si>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</si>
  <si>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</si>
  <si>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</si>
  <si>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</si>
  <si>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</si>
  <si>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</si>
  <si>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</si>
  <si>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</si>
  <si>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</si>
  <si>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</si>
  <si>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</si>
  <si>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</si>
  <si>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</si>
  <si>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</si>
  <si>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</si>
  <si>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</si>
  <si>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</si>
  <si>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</si>
  <si>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</si>
  <si>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</si>
  <si>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</si>
  <si>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</si>
  <si>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</si>
  <si>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</si>
  <si>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</si>
  <si>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</si>
  <si>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</si>
  <si>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</si>
  <si>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</si>
  <si>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</si>
  <si>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</si>
  <si>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</si>
  <si>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</si>
  <si>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</si>
  <si>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</si>
  <si>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</si>
  <si>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</si>
  <si>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</si>
  <si>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</si>
  <si>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</si>
  <si>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</si>
  <si>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</si>
  <si>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</si>
  <si>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</si>
  <si>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</si>
  <si>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</si>
  <si>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</si>
  <si>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</si>
  <si>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</si>
  <si>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</si>
  <si>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</si>
  <si>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</si>
  <si>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</si>
  <si>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</si>
  <si>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</si>
  <si>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</si>
  <si>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</si>
  <si>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</si>
  <si>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</si>
  <si>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</si>
  <si>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</si>
  <si>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</si>
  <si>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</si>
  <si>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</si>
  <si>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</si>
  <si>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</si>
  <si>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</si>
  <si>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</si>
  <si>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</si>
  <si>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</si>
  <si>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</si>
  <si>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</si>
  <si>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</si>
  <si>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</si>
  <si>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</si>
  <si>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</si>
  <si>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</si>
  <si>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</si>
  <si>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</si>
  <si>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</si>
  <si>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</si>
  <si>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</si>
  <si>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</si>
  <si>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</si>
  <si>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</si>
  <si>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</si>
  <si>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</si>
  <si>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</si>
  <si>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</si>
  <si>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</si>
  <si>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</si>
  <si>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</si>
  <si>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</si>
  <si>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</si>
  <si>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</si>
  <si>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</si>
  <si>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</si>
  <si>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</si>
  <si>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</si>
  <si>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</si>
  <si>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</si>
  <si>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</si>
  <si>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</si>
  <si>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</si>
  <si>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</si>
  <si>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</si>
  <si>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</si>
  <si>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</si>
  <si>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</si>
  <si>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</si>
  <si>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</si>
  <si>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</si>
  <si>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</si>
  <si>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</si>
  <si>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</si>
  <si>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</si>
  <si>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</si>
  <si>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</si>
  <si>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</si>
  <si>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</si>
  <si>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</si>
  <si>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</si>
  <si>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</si>
  <si>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</si>
  <si>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</si>
  <si>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</si>
  <si>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</si>
  <si>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</si>
  <si>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</si>
  <si>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</si>
  <si>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</si>
  <si>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</si>
  <si>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</si>
  <si>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</si>
  <si>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</si>
  <si>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</si>
  <si>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</si>
  <si>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</si>
  <si>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</si>
  <si>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</si>
  <si>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</si>
  <si>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</si>
  <si>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</si>
  <si>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</si>
  <si>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</si>
  <si>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</si>
  <si>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</si>
  <si>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</si>
  <si>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</si>
  <si>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</si>
  <si>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</si>
  <si>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</si>
  <si>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</si>
  <si>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</si>
  <si>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</si>
  <si>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</si>
  <si>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</si>
  <si>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</si>
  <si>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</si>
  <si>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</si>
  <si>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</si>
  <si>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</si>
  <si>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</si>
  <si>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</si>
  <si>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</si>
  <si>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</si>
  <si>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</si>
  <si>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</si>
  <si>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</si>
  <si>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</si>
  <si>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</si>
  <si>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</si>
  <si>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</si>
  <si>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</si>
  <si>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</si>
  <si>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</si>
  <si>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</si>
  <si>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</si>
  <si>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</si>
  <si>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</si>
  <si>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</si>
  <si>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</si>
  <si>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</si>
  <si>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</si>
  <si>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</si>
  <si>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</si>
  <si>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</si>
  <si>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</si>
  <si>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</si>
  <si>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</si>
  <si>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</si>
  <si>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</si>
  <si>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</si>
  <si>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</si>
  <si>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</si>
  <si>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</si>
  <si>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</si>
  <si>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</si>
  <si>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</si>
  <si>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</si>
  <si>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</si>
  <si>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</si>
  <si>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</si>
  <si>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</si>
  <si>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</si>
  <si>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</si>
  <si>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</si>
  <si>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</si>
  <si>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</si>
  <si>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</si>
  <si>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</si>
  <si>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</si>
  <si>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</si>
  <si>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</si>
  <si>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</si>
  <si>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2. Enrollment data as of April 30, 2019. These individuals were eligible for benefits in May 2019.</t>
  </si>
  <si>
    <t>ENROLLMENT AS OF April 30, 2019 BY PROGRAM AID CATEGORY - COUNTY LEVEL</t>
  </si>
  <si>
    <t>Medicaid Transformation Legislative Reporting - Prepared by DHB Financial Planning &amp; Analysis on June 25, 2019</t>
  </si>
  <si>
    <t>Actuals - May 2018 (Month-End)</t>
  </si>
  <si>
    <t>Actuals - May 2019 (Month-End)</t>
  </si>
  <si>
    <t>Data Source for Actuals: May 2019 BD-701</t>
  </si>
  <si>
    <t>Actuals - May 2018 (YTD)</t>
  </si>
  <si>
    <t>Actuals - May 2019 (YTD)</t>
  </si>
  <si>
    <t>Auth. Budget - May 2019 (Month-End)</t>
  </si>
  <si>
    <t>Auth. Budget - May 2019 (YTD)</t>
  </si>
  <si>
    <t>Per Member Per Month Expenditures 
by Category of Service  (May 2019 Month-End)</t>
  </si>
  <si>
    <t>Enrollment for May 2019:</t>
  </si>
  <si>
    <t>Per Member Per Month Expenditures 
by Category of Service  (May 2019 - State Fiscal Year-to-Date)</t>
  </si>
  <si>
    <t>Total Member Months for May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</si>
</sst>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mic Sans MS"/>
      <family val="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14" applyNumberFormat="0" applyAlignment="0" applyProtection="0"/>
    <xf numFmtId="0" fontId="37" fillId="12" borderId="15" applyNumberFormat="0" applyAlignment="0" applyProtection="0"/>
    <xf numFmtId="0" fontId="38" fillId="12" borderId="14" applyNumberFormat="0" applyAlignment="0" applyProtection="0"/>
    <xf numFmtId="0" fontId="39" fillId="0" borderId="16" applyNumberFormat="0" applyFill="0" applyAlignment="0" applyProtection="0"/>
    <xf numFmtId="0" fontId="40" fillId="13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38" borderId="0" applyNumberFormat="0" applyBorder="0" applyAlignment="0" applyProtection="0"/>
    <xf numFmtId="0" fontId="1" fillId="0" borderId="0"/>
    <xf numFmtId="43" fontId="4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4" borderId="1" xfId="0" applyFont="1" applyFill="1" applyBorder="1" applyAlignment="1">
      <alignment horizontal="center" vertical="center" wrapText="1"/>
    </xf>
    <xf numFmtId="164" fontId="25" fillId="0" borderId="1" xfId="11" applyNumberFormat="1" applyFont="1" applyBorder="1"/>
    <xf numFmtId="164" fontId="26" fillId="0" borderId="1" xfId="11" applyNumberFormat="1" applyFont="1" applyBorder="1"/>
    <xf numFmtId="164" fontId="25" fillId="5" borderId="1" xfId="11" applyNumberFormat="1" applyFont="1" applyFill="1" applyBorder="1"/>
    <xf numFmtId="164" fontId="26" fillId="5" borderId="1" xfId="11" applyNumberFormat="1" applyFont="1" applyFill="1" applyBorder="1"/>
    <xf numFmtId="164" fontId="25" fillId="5" borderId="4" xfId="11" applyNumberFormat="1" applyFont="1" applyFill="1" applyBorder="1"/>
    <xf numFmtId="164" fontId="26" fillId="5" borderId="4" xfId="11" applyNumberFormat="1" applyFont="1" applyFill="1" applyBorder="1"/>
    <xf numFmtId="164" fontId="26" fillId="0" borderId="5" xfId="11" applyNumberFormat="1" applyFont="1" applyBorder="1"/>
    <xf numFmtId="0" fontId="25" fillId="0" borderId="1" xfId="0" applyFont="1" applyBorder="1"/>
    <xf numFmtId="0" fontId="25" fillId="5" borderId="1" xfId="0" applyFont="1" applyFill="1" applyBorder="1"/>
    <xf numFmtId="0" fontId="26" fillId="0" borderId="1" xfId="0" applyFont="1" applyBorder="1"/>
    <xf numFmtId="0" fontId="28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6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3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</cellXfs>
  <cellStyles count="67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2 2" xfId="66" xr:uid="{00000000-0005-0000-0000-000002000000}"/>
    <cellStyle name="Comma 3" xfId="11" xr:uid="{00000000-0005-0000-0000-000002000000}"/>
    <cellStyle name="Comma 3 2" xfId="65" xr:uid="{00000000-0005-0000-0000-000004000000}"/>
    <cellStyle name="Comma 3 3" xfId="61" xr:uid="{00000000-0005-0000-0000-000003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2 3" xfId="63" xr:uid="{00000000-0005-0000-0000-00000D000000}"/>
    <cellStyle name="Normal 3" xfId="15" xr:uid="{00000000-0005-0000-0000-00000D000000}"/>
    <cellStyle name="Normal 3 2" xfId="64" xr:uid="{00000000-0005-0000-0000-00000E000000}"/>
    <cellStyle name="Normal 4" xfId="18" xr:uid="{00000000-0005-0000-0000-00000E000000}"/>
    <cellStyle name="Normal 4 2" xfId="62" xr:uid="{00000000-0005-0000-0000-00000F000000}"/>
    <cellStyle name="Normal 46" xfId="14" xr:uid="{00000000-0005-0000-0000-00000F000000}"/>
    <cellStyle name="Normal 5" xfId="60" xr:uid="{00000000-0005-0000-0000-000010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6" width="13.28515625" style="2" bestFit="1" customWidth="1"/>
    <col min="7" max="8" width="14.28515625" style="2" bestFit="1" customWidth="1"/>
    <col min="9" max="10" width="13.28515625" style="2" bestFit="1" customWidth="1"/>
    <col min="11" max="14" width="14.28515625" style="2" bestFit="1" customWidth="1"/>
    <col min="15" max="15" width="13.28515625" style="2" bestFit="1" customWidth="1"/>
    <col min="16" max="16" width="14.28515625" style="2" bestFit="1" customWidth="1"/>
    <col min="17" max="18" width="13.28515625" style="2" bestFit="1" customWidth="1"/>
    <col min="19" max="20" width="14.28515625" style="2" bestFit="1" customWidth="1"/>
    <col min="21" max="22" width="13.28515625" style="2" bestFit="1" customWidth="1"/>
    <col min="23" max="26" width="14.28515625" style="2" bestFit="1" customWidth="1"/>
    <col min="27" max="27" width="13.28515625" style="2" bestFit="1" customWidth="1"/>
    <col min="28" max="28" width="14.28515625" style="2" bestFit="1" customWidth="1"/>
    <col min="29" max="30" width="13.28515625" style="2" bestFit="1" customWidth="1"/>
    <col min="31" max="32" width="14.28515625" style="2" bestFit="1" customWidth="1"/>
    <col min="33" max="34" width="13.28515625" style="2" bestFit="1" customWidth="1"/>
    <col min="35" max="38" width="14.28515625" style="2" bestFit="1" customWidth="1"/>
    <col min="39" max="39" width="13.28515625" style="2" bestFit="1" customWidth="1"/>
    <col min="40" max="40" width="14.28515625" style="2" bestFit="1" customWidth="1"/>
    <col min="41" max="41" width="1.7109375" style="2" customWidth="1"/>
    <col min="42" max="43" width="16.140625" style="2" bestFit="1" customWidth="1"/>
    <col min="44" max="16384" width="8.85546875" style="2"/>
  </cols>
  <sheetData>
    <row r="1" spans="1:43" x14ac:dyDescent="0.2">
      <c r="AP1" s="90" t="e">
        <f>#REF!</f>
        <v>#REF!</v>
      </c>
    </row>
    <row r="2" spans="1:43" x14ac:dyDescent="0.2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1">
        <f>SUMIF($E$3:$AN$3,$AP$1,$E4:$AN4)</f>
        <v>0</v>
      </c>
      <c r="AQ4" s="91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2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5703125" customWidth="1"/>
    <col min="4" max="6" width="10.7109375" customWidth="1"/>
    <col min="7" max="7" width="1.7109375" customWidth="1"/>
    <col min="8" max="8" width="10.85546875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415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149999999999999" customHeight="1" x14ac:dyDescent="0.25">
      <c r="A2" s="55"/>
      <c r="B2" s="57"/>
      <c r="C2" s="163" t="s">
        <v>466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400</v>
      </c>
      <c r="C4" s="11">
        <v>11877.453168095366</v>
      </c>
      <c r="D4" s="11">
        <v>7831.1556886572025</v>
      </c>
      <c r="E4" s="11">
        <v>139.25753554047267</v>
      </c>
      <c r="F4" s="11">
        <v>3907.0399438976906</v>
      </c>
      <c r="G4" s="11">
        <v>11583.910425599996</v>
      </c>
      <c r="H4" s="11">
        <v>11583.910425599996</v>
      </c>
      <c r="I4" s="11">
        <v>7667.2204926000022</v>
      </c>
      <c r="J4" s="11">
        <v>163.89829833000002</v>
      </c>
      <c r="K4" s="11">
        <v>3752.7916346699931</v>
      </c>
      <c r="L4" s="11"/>
      <c r="M4" s="11">
        <v>-293.54274249537048</v>
      </c>
      <c r="N4" s="11">
        <v>-163.9351960572003</v>
      </c>
      <c r="O4" s="11">
        <v>24.640762789527344</v>
      </c>
      <c r="P4" s="11">
        <v>-154.24830922769752</v>
      </c>
      <c r="Q4" s="59"/>
    </row>
    <row r="5" spans="1:19" s="15" customFormat="1" ht="19.5" customHeight="1" x14ac:dyDescent="0.25">
      <c r="A5" s="12">
        <v>1337</v>
      </c>
      <c r="B5" s="13" t="s">
        <v>405</v>
      </c>
      <c r="C5" s="34">
        <v>1809.6981618745422</v>
      </c>
      <c r="D5" s="34">
        <v>988.84746274186659</v>
      </c>
      <c r="E5" s="34">
        <v>732.2783750355527</v>
      </c>
      <c r="F5" s="34">
        <v>88.572324097122873</v>
      </c>
      <c r="G5" s="54">
        <v>1698.5148752299999</v>
      </c>
      <c r="H5" s="34">
        <v>1698.5148752299999</v>
      </c>
      <c r="I5" s="34">
        <v>1000.2953912200002</v>
      </c>
      <c r="J5" s="34">
        <v>755.81069609999997</v>
      </c>
      <c r="K5" s="34">
        <v>-57.591212090000226</v>
      </c>
      <c r="L5" s="14"/>
      <c r="M5" s="34">
        <v>-111.18328664454225</v>
      </c>
      <c r="N5" s="34">
        <v>11.447928478133576</v>
      </c>
      <c r="O5" s="34">
        <v>23.532321064447274</v>
      </c>
      <c r="P5" s="34">
        <v>-146.1635361871231</v>
      </c>
    </row>
    <row r="6" spans="1:19" ht="19.5" customHeight="1" x14ac:dyDescent="0.25">
      <c r="A6" s="9">
        <v>1331</v>
      </c>
      <c r="B6" s="10" t="s">
        <v>404</v>
      </c>
      <c r="C6" s="32">
        <v>-1009.7825754361625</v>
      </c>
      <c r="D6" s="32">
        <v>-703.48922041189212</v>
      </c>
      <c r="E6" s="32">
        <v>0</v>
      </c>
      <c r="F6" s="32">
        <v>-306.29335502427034</v>
      </c>
      <c r="G6" s="11">
        <v>1026.6936045500001</v>
      </c>
      <c r="H6" s="32">
        <v>-1026.6936045500001</v>
      </c>
      <c r="I6" s="32">
        <v>-716.98422751999999</v>
      </c>
      <c r="J6" s="32">
        <v>0</v>
      </c>
      <c r="K6" s="32">
        <v>-309.70937703000016</v>
      </c>
      <c r="L6" s="16"/>
      <c r="M6" s="32">
        <v>-16.911029113837685</v>
      </c>
      <c r="N6" s="32">
        <v>-13.49500710810787</v>
      </c>
      <c r="O6" s="32">
        <v>0</v>
      </c>
      <c r="P6" s="32">
        <v>-3.4160220057298147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244.89182583802159</v>
      </c>
      <c r="D7" s="34">
        <v>179.15465503505524</v>
      </c>
      <c r="E7" s="34">
        <v>73.085817595118513</v>
      </c>
      <c r="F7" s="34">
        <v>-7.3486467921521665</v>
      </c>
      <c r="G7" s="54">
        <v>282.70513011999998</v>
      </c>
      <c r="H7" s="34">
        <v>282.70513011999998</v>
      </c>
      <c r="I7" s="34">
        <v>189.60795363999998</v>
      </c>
      <c r="J7" s="34">
        <v>87.781439359999993</v>
      </c>
      <c r="K7" s="34">
        <v>5.3157371200000085</v>
      </c>
      <c r="L7" s="14"/>
      <c r="M7" s="34">
        <v>37.81330428197839</v>
      </c>
      <c r="N7" s="34">
        <v>10.453298604944735</v>
      </c>
      <c r="O7" s="34">
        <v>14.69562176488148</v>
      </c>
      <c r="P7" s="34">
        <v>12.664383912152175</v>
      </c>
    </row>
    <row r="8" spans="1:19" ht="19.5" customHeight="1" x14ac:dyDescent="0.25">
      <c r="A8" s="9">
        <v>1311</v>
      </c>
      <c r="B8" s="10" t="s">
        <v>401</v>
      </c>
      <c r="C8" s="32">
        <v>191.81253534873545</v>
      </c>
      <c r="D8" s="32">
        <v>133.06378413317762</v>
      </c>
      <c r="E8" s="32">
        <v>0</v>
      </c>
      <c r="F8" s="32">
        <v>58.748751215557832</v>
      </c>
      <c r="G8" s="11">
        <v>182.45509009000003</v>
      </c>
      <c r="H8" s="32">
        <v>182.45509009000003</v>
      </c>
      <c r="I8" s="32">
        <v>127.42029966999999</v>
      </c>
      <c r="J8" s="32">
        <v>0</v>
      </c>
      <c r="K8" s="32">
        <v>55.034790420000036</v>
      </c>
      <c r="L8" s="16"/>
      <c r="M8" s="32">
        <v>-9.3574452587354244</v>
      </c>
      <c r="N8" s="32">
        <v>-5.6434844631776286</v>
      </c>
      <c r="O8" s="32">
        <v>0</v>
      </c>
      <c r="P8" s="32">
        <v>-3.7139607955577958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185.70051774999979</v>
      </c>
      <c r="D9" s="34">
        <v>108.14231541666663</v>
      </c>
      <c r="E9" s="34">
        <v>33.519929666666656</v>
      </c>
      <c r="F9" s="34">
        <v>44.038272666666501</v>
      </c>
      <c r="G9" s="54">
        <v>147.64548304000002</v>
      </c>
      <c r="H9" s="34">
        <v>147.64548304000002</v>
      </c>
      <c r="I9" s="34">
        <v>85.446251420000038</v>
      </c>
      <c r="J9" s="34">
        <v>35.266903149999997</v>
      </c>
      <c r="K9" s="34">
        <v>26.93232846999998</v>
      </c>
      <c r="L9" s="14"/>
      <c r="M9" s="34">
        <v>-38.055034709999774</v>
      </c>
      <c r="N9" s="34">
        <v>-22.696063996666595</v>
      </c>
      <c r="O9" s="34">
        <v>1.7469734833333419</v>
      </c>
      <c r="P9" s="34">
        <v>-17.10594419666652</v>
      </c>
    </row>
    <row r="10" spans="1:19" ht="19.5" customHeight="1" x14ac:dyDescent="0.25">
      <c r="A10" s="9">
        <v>1330</v>
      </c>
      <c r="B10" s="10" t="s">
        <v>403</v>
      </c>
      <c r="C10" s="32">
        <v>-57.440122472107298</v>
      </c>
      <c r="D10" s="32">
        <v>-45.108565453000516</v>
      </c>
      <c r="E10" s="32">
        <v>0.82499999999999996</v>
      </c>
      <c r="F10" s="32">
        <v>-13.156557019106781</v>
      </c>
      <c r="G10" s="11">
        <v>63.321892569999989</v>
      </c>
      <c r="H10" s="32">
        <v>-63.321892569999989</v>
      </c>
      <c r="I10" s="32">
        <v>-53.902918460000002</v>
      </c>
      <c r="J10" s="32">
        <v>0.80814747999999992</v>
      </c>
      <c r="K10" s="32">
        <v>-10.227121589999987</v>
      </c>
      <c r="L10" s="32"/>
      <c r="M10" s="32">
        <v>-5.8817700978926908</v>
      </c>
      <c r="N10" s="32">
        <v>-8.7943530069994864</v>
      </c>
      <c r="O10" s="32">
        <v>-1.6852520000000037E-2</v>
      </c>
      <c r="P10" s="32">
        <v>2.9294354291067957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0</v>
      </c>
      <c r="D11" s="34">
        <v>0</v>
      </c>
      <c r="E11" s="34">
        <v>0</v>
      </c>
      <c r="F11" s="34">
        <v>0</v>
      </c>
      <c r="G11" s="54">
        <v>55.438744640000003</v>
      </c>
      <c r="H11" s="34">
        <v>55.438744640000003</v>
      </c>
      <c r="I11" s="34">
        <v>32.698463649999987</v>
      </c>
      <c r="J11" s="34">
        <v>43.720576109999996</v>
      </c>
      <c r="K11" s="34">
        <v>-20.98029511999998</v>
      </c>
      <c r="L11" s="14"/>
      <c r="M11" s="34">
        <v>55.438744640000003</v>
      </c>
      <c r="N11" s="34">
        <v>32.698463649999987</v>
      </c>
      <c r="O11" s="34">
        <v>43.720576109999996</v>
      </c>
      <c r="P11" s="34">
        <v>-20.98029511999998</v>
      </c>
    </row>
    <row r="12" spans="1:19" ht="19.5" customHeight="1" x14ac:dyDescent="0.25">
      <c r="A12" s="9">
        <v>1103</v>
      </c>
      <c r="B12" s="10" t="s">
        <v>399</v>
      </c>
      <c r="C12" s="32">
        <v>50.207769333333324</v>
      </c>
      <c r="D12" s="32">
        <v>45.661296083333326</v>
      </c>
      <c r="E12" s="32">
        <v>4.0635512499999997</v>
      </c>
      <c r="F12" s="32">
        <v>0.48292199999999852</v>
      </c>
      <c r="G12" s="11">
        <v>16.933766009999999</v>
      </c>
      <c r="H12" s="32">
        <v>16.933766009999999</v>
      </c>
      <c r="I12" s="32">
        <v>16.045304810000001</v>
      </c>
      <c r="J12" s="32">
        <v>0.15922228999999999</v>
      </c>
      <c r="K12" s="32">
        <v>0.7292389099999983</v>
      </c>
      <c r="L12" s="16"/>
      <c r="M12" s="32">
        <v>-33.274003323333325</v>
      </c>
      <c r="N12" s="32">
        <v>-29.615991273333325</v>
      </c>
      <c r="O12" s="32">
        <v>-3.90432896</v>
      </c>
      <c r="P12" s="32">
        <v>0.24631691</v>
      </c>
    </row>
    <row r="13" spans="1:19" s="15" customFormat="1" ht="19.5" customHeight="1" x14ac:dyDescent="0.25">
      <c r="A13" s="12">
        <v>1910</v>
      </c>
      <c r="B13" s="13" t="s">
        <v>88</v>
      </c>
      <c r="C13" s="34">
        <v>50.17271508333333</v>
      </c>
      <c r="D13" s="34">
        <v>0</v>
      </c>
      <c r="E13" s="34">
        <v>50.172715083333316</v>
      </c>
      <c r="F13" s="34">
        <v>0</v>
      </c>
      <c r="G13" s="54">
        <v>8.6692219999999995</v>
      </c>
      <c r="H13" s="34">
        <v>8.6692219999999995</v>
      </c>
      <c r="I13" s="34">
        <v>0</v>
      </c>
      <c r="J13" s="34">
        <v>14.57175694</v>
      </c>
      <c r="K13" s="34">
        <v>-5.9025349400000007</v>
      </c>
      <c r="L13" s="34"/>
      <c r="M13" s="34">
        <v>-41.503493083333332</v>
      </c>
      <c r="N13" s="34">
        <v>0</v>
      </c>
      <c r="O13" s="34">
        <v>-35.600958143333315</v>
      </c>
      <c r="P13" s="34">
        <v>-5.9025349400000167</v>
      </c>
    </row>
    <row r="14" spans="1:19" ht="19.5" customHeight="1" x14ac:dyDescent="0.25">
      <c r="A14" s="9">
        <v>1104</v>
      </c>
      <c r="B14" s="10" t="s">
        <v>456</v>
      </c>
      <c r="C14" s="32">
        <v>56.901639666666654</v>
      </c>
      <c r="D14" s="32">
        <v>20.716056166666664</v>
      </c>
      <c r="E14" s="32">
        <v>36.1855835</v>
      </c>
      <c r="F14" s="32">
        <v>0</v>
      </c>
      <c r="G14" s="11">
        <v>7.9588684399999998</v>
      </c>
      <c r="H14" s="32">
        <v>7.9588684399999998</v>
      </c>
      <c r="I14" s="32">
        <v>2.37926876</v>
      </c>
      <c r="J14" s="32">
        <v>5.5796000000000001</v>
      </c>
      <c r="K14" s="32">
        <v>-3.2000000071974455E-7</v>
      </c>
      <c r="L14" s="16"/>
      <c r="M14" s="32">
        <v>-48.94277122666665</v>
      </c>
      <c r="N14" s="32">
        <v>-18.336787406666666</v>
      </c>
      <c r="O14" s="32">
        <v>-30.605983500000001</v>
      </c>
      <c r="P14" s="32">
        <v>-3.1999998384435457E-7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1.29535172</v>
      </c>
      <c r="H15" s="34">
        <v>-1.29535172</v>
      </c>
      <c r="I15" s="34">
        <v>0</v>
      </c>
      <c r="J15" s="34">
        <v>0</v>
      </c>
      <c r="K15" s="34">
        <v>-1.29535172</v>
      </c>
      <c r="L15" s="14"/>
      <c r="M15" s="34">
        <v>-1.29535172</v>
      </c>
      <c r="N15" s="34">
        <v>0</v>
      </c>
      <c r="O15" s="34">
        <v>0</v>
      </c>
      <c r="P15" s="34">
        <v>-1.29535172</v>
      </c>
    </row>
    <row r="16" spans="1:19" ht="19.5" customHeight="1" x14ac:dyDescent="0.25">
      <c r="A16" s="9">
        <v>1340</v>
      </c>
      <c r="B16" s="10" t="s">
        <v>85</v>
      </c>
      <c r="C16" s="32">
        <v>4.1708333333333338E-4</v>
      </c>
      <c r="D16" s="32">
        <v>0</v>
      </c>
      <c r="E16" s="32">
        <v>4.1708333333333338E-4</v>
      </c>
      <c r="F16" s="32">
        <v>0</v>
      </c>
      <c r="G16" s="11">
        <v>1.2253632900000009</v>
      </c>
      <c r="H16" s="32">
        <v>-1.2253632900000009</v>
      </c>
      <c r="I16" s="32">
        <v>0</v>
      </c>
      <c r="J16" s="32">
        <v>2.5812046200000043</v>
      </c>
      <c r="K16" s="32">
        <v>-3.8065679100000054</v>
      </c>
      <c r="L16" s="16"/>
      <c r="M16" s="32">
        <v>-1.2257803733333341</v>
      </c>
      <c r="N16" s="32">
        <v>0</v>
      </c>
      <c r="O16" s="32">
        <v>2.580787536666671</v>
      </c>
      <c r="P16" s="32">
        <v>-3.8065679100000054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1.0880411666666667</v>
      </c>
      <c r="D17" s="34">
        <v>1.0880411666666667</v>
      </c>
      <c r="E17" s="34">
        <v>0</v>
      </c>
      <c r="F17" s="34">
        <v>0</v>
      </c>
      <c r="G17" s="54">
        <v>1.1869540000000001</v>
      </c>
      <c r="H17" s="34">
        <v>1.1869540000000001</v>
      </c>
      <c r="I17" s="34">
        <v>1.2473924000000003</v>
      </c>
      <c r="J17" s="34">
        <v>-6.0437280000000003E-2</v>
      </c>
      <c r="K17" s="34">
        <v>-1.120000000222332E-6</v>
      </c>
      <c r="L17" s="14"/>
      <c r="M17" s="34">
        <v>9.8912833333333339E-2</v>
      </c>
      <c r="N17" s="34">
        <v>0.15935123333333356</v>
      </c>
      <c r="O17" s="34">
        <v>-6.0437280000000003E-2</v>
      </c>
      <c r="P17" s="34">
        <v>-1.120000000222332E-6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0.23566216666666667</v>
      </c>
      <c r="D18" s="32">
        <v>0.23566216666666667</v>
      </c>
      <c r="E18" s="32">
        <v>0</v>
      </c>
      <c r="F18" s="32">
        <v>0</v>
      </c>
      <c r="G18" s="11">
        <v>0.25708600000000009</v>
      </c>
      <c r="H18" s="32">
        <v>0.25708600000000009</v>
      </c>
      <c r="I18" s="32">
        <v>0.36896199000000002</v>
      </c>
      <c r="J18" s="32">
        <v>0</v>
      </c>
      <c r="K18" s="32">
        <v>-0.11187598999999993</v>
      </c>
      <c r="L18" s="16"/>
      <c r="M18" s="32">
        <v>2.142383333333342E-2</v>
      </c>
      <c r="N18" s="32">
        <v>0.13329982333333334</v>
      </c>
      <c r="O18" s="32">
        <v>0</v>
      </c>
      <c r="P18" s="32">
        <v>-0.11187598999999993</v>
      </c>
    </row>
    <row r="19" spans="1:16" s="15" customFormat="1" ht="19.149999999999999" customHeight="1" x14ac:dyDescent="0.25">
      <c r="A19" s="12">
        <v>1102</v>
      </c>
      <c r="B19" s="13" t="s">
        <v>398</v>
      </c>
      <c r="C19" s="127">
        <v>0</v>
      </c>
      <c r="D19" s="127">
        <v>0</v>
      </c>
      <c r="E19" s="127">
        <v>0</v>
      </c>
      <c r="F19" s="127">
        <v>0</v>
      </c>
      <c r="G19" s="128">
        <v>0</v>
      </c>
      <c r="H19" s="127">
        <v>0</v>
      </c>
      <c r="I19" s="127">
        <v>0</v>
      </c>
      <c r="J19" s="127">
        <v>-0.28931739999999995</v>
      </c>
      <c r="K19" s="127">
        <v>0.28931739999999995</v>
      </c>
      <c r="L19" s="19"/>
      <c r="M19" s="127">
        <v>0</v>
      </c>
      <c r="N19" s="127">
        <v>0</v>
      </c>
      <c r="O19" s="127">
        <v>-0.28931739999999995</v>
      </c>
      <c r="P19" s="127">
        <v>0.28931739999999995</v>
      </c>
    </row>
    <row r="20" spans="1:16" s="15" customFormat="1" ht="19.149999999999999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1">
        <v>0</v>
      </c>
      <c r="D21" s="111">
        <v>0</v>
      </c>
      <c r="E21" s="111">
        <v>0</v>
      </c>
      <c r="F21" s="111">
        <v>0</v>
      </c>
      <c r="G21" s="54">
        <v>0</v>
      </c>
      <c r="H21" s="111">
        <v>0</v>
      </c>
      <c r="I21" s="111">
        <v>18.875946970000001</v>
      </c>
      <c r="J21" s="111">
        <v>2.9737639999999999E-2</v>
      </c>
      <c r="K21" s="111">
        <v>-18.905684610000002</v>
      </c>
      <c r="L21" s="14"/>
      <c r="M21" s="111">
        <v>0</v>
      </c>
      <c r="N21" s="111">
        <v>18.875946970000001</v>
      </c>
      <c r="O21" s="111">
        <v>2.9737639999999999E-2</v>
      </c>
      <c r="P21" s="111">
        <v>-18.905684610000002</v>
      </c>
    </row>
    <row r="22" spans="1:16" s="28" customFormat="1" ht="19.5" customHeight="1" x14ac:dyDescent="0.25">
      <c r="A22" s="24"/>
      <c r="B22" s="25" t="s">
        <v>93</v>
      </c>
      <c r="C22" s="26">
        <v>13400.939755498393</v>
      </c>
      <c r="D22" s="26">
        <v>8559.4671757024062</v>
      </c>
      <c r="E22" s="26">
        <v>1069.3889247544771</v>
      </c>
      <c r="F22" s="26">
        <v>3772.0836550415102</v>
      </c>
      <c r="G22" s="27"/>
      <c r="H22" s="26">
        <v>12893.139433039994</v>
      </c>
      <c r="I22" s="26">
        <v>8370.718581150004</v>
      </c>
      <c r="J22" s="26">
        <v>1109.8578273399994</v>
      </c>
      <c r="K22" s="27">
        <v>3412.563024549991</v>
      </c>
      <c r="L22" s="27"/>
      <c r="M22" s="26">
        <v>-507.80032245839988</v>
      </c>
      <c r="N22" s="26">
        <v>-188.74859455240693</v>
      </c>
      <c r="O22" s="26">
        <v>40.468902585522777</v>
      </c>
      <c r="P22" s="26">
        <v>-359.5206304915157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25">
      <c r="A26" s="140" t="s">
        <v>393</v>
      </c>
      <c r="B26" s="138"/>
      <c r="C26" s="146"/>
      <c r="D26" s="136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1" t="s">
        <v>394</v>
      </c>
      <c r="B27" s="13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6" x14ac:dyDescent="0.25">
      <c r="A28" s="141" t="s">
        <v>395</v>
      </c>
      <c r="B28" s="13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</row>
    <row r="29" spans="1:16" x14ac:dyDescent="0.25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0" spans="1:16" x14ac:dyDescent="0.25">
      <c r="A30" s="143"/>
      <c r="B30" s="136"/>
      <c r="C30" s="136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</row>
    <row r="31" spans="1:16" x14ac:dyDescent="0.25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25">
      <c r="A32" s="141" t="s">
        <v>459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4" t="s">
        <v>373</v>
      </c>
      <c r="B4" s="165"/>
      <c r="C4" s="161" t="s">
        <v>369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25">
      <c r="A5" s="55"/>
      <c r="B5" s="57"/>
      <c r="C5" s="163" t="e">
        <f>"Forecast"&amp;" "&amp;"-"&amp;" "&amp;#REF!&amp;" "&amp;"(MTD)"</f>
        <v>#REF!</v>
      </c>
      <c r="D5" s="163"/>
      <c r="E5" s="163"/>
      <c r="F5" s="163"/>
      <c r="G5" s="58"/>
      <c r="H5" s="163" t="e">
        <f>"Actuals"&amp;" "&amp;"-"&amp;" "&amp;#REF!&amp;" "&amp;"(MTD)"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25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25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25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25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25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89" t="s">
        <v>394</v>
      </c>
    </row>
    <row r="33" spans="1:1" x14ac:dyDescent="0.25">
      <c r="A33" s="89" t="s">
        <v>395</v>
      </c>
    </row>
    <row r="34" spans="1:1" x14ac:dyDescent="0.25">
      <c r="A34" s="8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4" t="s">
        <v>373</v>
      </c>
      <c r="B4" s="165"/>
      <c r="C4" s="161" t="s">
        <v>389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25">
      <c r="A5" s="55"/>
      <c r="B5" s="57"/>
      <c r="C5" s="163" t="e">
        <f>"Forecast"&amp;" "&amp;"-"&amp;" "&amp;#REF!&amp;" "&amp;"(YTD)"</f>
        <v>#REF!</v>
      </c>
      <c r="D5" s="163"/>
      <c r="E5" s="163"/>
      <c r="F5" s="163"/>
      <c r="G5" s="58"/>
      <c r="H5" s="163" t="e">
        <f>"Actuals"&amp;" "&amp;"-"&amp;" "&amp;#REF!&amp;" "&amp;"(YTD)"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88" t="s">
        <v>70</v>
      </c>
      <c r="D6" s="88" t="s">
        <v>71</v>
      </c>
      <c r="E6" s="88" t="s">
        <v>72</v>
      </c>
      <c r="F6" s="88" t="s">
        <v>73</v>
      </c>
      <c r="G6" s="58" t="s">
        <v>387</v>
      </c>
      <c r="H6" s="88" t="s">
        <v>70</v>
      </c>
      <c r="I6" s="88" t="s">
        <v>71</v>
      </c>
      <c r="J6" s="88" t="s">
        <v>72</v>
      </c>
      <c r="K6" s="88" t="s">
        <v>73</v>
      </c>
      <c r="L6" s="58" t="s">
        <v>387</v>
      </c>
      <c r="M6" s="88" t="s">
        <v>70</v>
      </c>
      <c r="N6" s="88" t="s">
        <v>71</v>
      </c>
      <c r="O6" s="88" t="s">
        <v>72</v>
      </c>
      <c r="P6" s="88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25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25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25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25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25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25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25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89" t="s">
        <v>394</v>
      </c>
    </row>
    <row r="33" spans="1:1" x14ac:dyDescent="0.25">
      <c r="A33" s="89" t="s">
        <v>395</v>
      </c>
    </row>
    <row r="34" spans="1:1" x14ac:dyDescent="0.25">
      <c r="A34" s="89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39.140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420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25">
      <c r="A2" s="55"/>
      <c r="B2" s="57"/>
      <c r="C2" s="163" t="s">
        <v>460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19.693195059999994</v>
      </c>
      <c r="D4" s="11">
        <v>19.695366579999995</v>
      </c>
      <c r="E4" s="11">
        <v>0</v>
      </c>
      <c r="F4" s="11">
        <v>-2.1715200000009816E-3</v>
      </c>
      <c r="G4" s="11">
        <v>17.659182309999998</v>
      </c>
      <c r="H4" s="11">
        <v>17.659182309999998</v>
      </c>
      <c r="I4" s="11">
        <v>17.653118740000004</v>
      </c>
      <c r="J4" s="11">
        <v>0</v>
      </c>
      <c r="K4" s="11">
        <v>6.0635699999949111E-3</v>
      </c>
      <c r="L4" s="16"/>
      <c r="M4" s="11">
        <v>-2.0340127499999952</v>
      </c>
      <c r="N4" s="11">
        <v>-2.042247839999991</v>
      </c>
      <c r="O4" s="11">
        <v>0</v>
      </c>
      <c r="P4" s="11">
        <v>8.2350899999958926E-3</v>
      </c>
      <c r="Q4" s="59"/>
    </row>
    <row r="5" spans="1:19" s="15" customFormat="1" ht="19.5" customHeight="1" x14ac:dyDescent="0.25">
      <c r="A5" s="12">
        <v>1320</v>
      </c>
      <c r="B5" s="13" t="s">
        <v>412</v>
      </c>
      <c r="C5" s="34">
        <v>0.59862888999999997</v>
      </c>
      <c r="D5" s="34">
        <v>0.59668315000000005</v>
      </c>
      <c r="E5" s="34">
        <v>2.0106E-3</v>
      </c>
      <c r="F5" s="34">
        <v>-6.4860000000081883E-5</v>
      </c>
      <c r="G5" s="54">
        <v>0.86204191000000008</v>
      </c>
      <c r="H5" s="34">
        <v>0.86204191000000008</v>
      </c>
      <c r="I5" s="34">
        <v>0.86163381000000006</v>
      </c>
      <c r="J5" s="34">
        <v>3.9449E-4</v>
      </c>
      <c r="K5" s="34">
        <v>1.3610000000022335E-5</v>
      </c>
      <c r="L5" s="14"/>
      <c r="M5" s="34">
        <v>0.26341302000000011</v>
      </c>
      <c r="N5" s="34">
        <v>0.26495066</v>
      </c>
      <c r="O5" s="34">
        <v>-1.61611E-3</v>
      </c>
      <c r="P5" s="34">
        <v>7.8470000000104272E-5</v>
      </c>
    </row>
    <row r="6" spans="1:19" ht="19.5" customHeight="1" x14ac:dyDescent="0.25">
      <c r="A6" s="9">
        <v>1311</v>
      </c>
      <c r="B6" s="10" t="s">
        <v>401</v>
      </c>
      <c r="C6" s="32">
        <v>0.62566926</v>
      </c>
      <c r="D6" s="32">
        <v>0.62566938000000005</v>
      </c>
      <c r="E6" s="32">
        <v>0</v>
      </c>
      <c r="F6" s="32">
        <v>-1.200000000478596E-7</v>
      </c>
      <c r="G6" s="11">
        <v>0.7150584499999999</v>
      </c>
      <c r="H6" s="32">
        <v>0.7150584499999999</v>
      </c>
      <c r="I6" s="32">
        <v>0.7150584499999999</v>
      </c>
      <c r="J6" s="32">
        <v>0</v>
      </c>
      <c r="K6" s="32">
        <v>0</v>
      </c>
      <c r="L6" s="16"/>
      <c r="M6" s="32">
        <v>8.9389189999999896E-2</v>
      </c>
      <c r="N6" s="32">
        <v>8.9389069999999848E-2</v>
      </c>
      <c r="O6" s="32">
        <v>0</v>
      </c>
      <c r="P6" s="32">
        <v>1.200000000478596E-7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0.19975989000000002</v>
      </c>
      <c r="D7" s="34">
        <v>0.19975989</v>
      </c>
      <c r="E7" s="34">
        <v>0</v>
      </c>
      <c r="F7" s="34">
        <v>2.7755575615628914E-17</v>
      </c>
      <c r="G7" s="54">
        <v>0.20900790999999999</v>
      </c>
      <c r="H7" s="34">
        <v>0.20900790999999999</v>
      </c>
      <c r="I7" s="34">
        <v>0.20900790999999996</v>
      </c>
      <c r="J7" s="34">
        <v>0</v>
      </c>
      <c r="K7" s="34">
        <v>2.7755575615628914E-17</v>
      </c>
      <c r="L7" s="14"/>
      <c r="M7" s="34">
        <v>9.2480199999999679E-3</v>
      </c>
      <c r="N7" s="34">
        <v>9.2480199999999679E-3</v>
      </c>
      <c r="O7" s="34">
        <v>0</v>
      </c>
      <c r="P7" s="34">
        <v>0</v>
      </c>
    </row>
    <row r="8" spans="1:19" ht="19.5" customHeight="1" x14ac:dyDescent="0.25">
      <c r="A8" s="9">
        <v>1330</v>
      </c>
      <c r="B8" s="10" t="s">
        <v>403</v>
      </c>
      <c r="C8" s="32">
        <v>-3.1028279999999988E-2</v>
      </c>
      <c r="D8" s="32">
        <v>-2.7665010000000007E-2</v>
      </c>
      <c r="E8" s="32">
        <v>0</v>
      </c>
      <c r="F8" s="32">
        <v>-3.3632699999999807E-3</v>
      </c>
      <c r="G8" s="11">
        <v>0.15118555999999997</v>
      </c>
      <c r="H8" s="32">
        <v>-0.15118555999999997</v>
      </c>
      <c r="I8" s="32">
        <v>-0.15104292</v>
      </c>
      <c r="J8" s="32">
        <v>0</v>
      </c>
      <c r="K8" s="32">
        <v>-1.4263999999997168E-4</v>
      </c>
      <c r="L8" s="16"/>
      <c r="M8" s="32">
        <v>-0.12015727999999998</v>
      </c>
      <c r="N8" s="32">
        <v>-0.12337790999999999</v>
      </c>
      <c r="O8" s="32">
        <v>0</v>
      </c>
      <c r="P8" s="32">
        <v>3.220630000000016E-3</v>
      </c>
    </row>
    <row r="9" spans="1:19" s="15" customFormat="1" ht="19.5" customHeight="1" x14ac:dyDescent="0.25">
      <c r="A9" s="12">
        <v>1993</v>
      </c>
      <c r="B9" s="13" t="s">
        <v>409</v>
      </c>
      <c r="C9" s="34">
        <v>1.5054739999999874E-2</v>
      </c>
      <c r="D9" s="34">
        <v>-0.77323780999999991</v>
      </c>
      <c r="E9" s="34">
        <v>0.70503073999999999</v>
      </c>
      <c r="F9" s="34">
        <v>8.326180999999977E-2</v>
      </c>
      <c r="G9" s="54">
        <v>7.8677999999999998E-2</v>
      </c>
      <c r="H9" s="34">
        <v>7.8677999999999998E-2</v>
      </c>
      <c r="I9" s="34">
        <v>0</v>
      </c>
      <c r="J9" s="34">
        <v>0</v>
      </c>
      <c r="K9" s="34">
        <v>7.8677999999999998E-2</v>
      </c>
      <c r="L9" s="14"/>
      <c r="M9" s="34">
        <v>6.3623260000000126E-2</v>
      </c>
      <c r="N9" s="34">
        <v>0.77323780999999991</v>
      </c>
      <c r="O9" s="34">
        <v>-0.70503073999999999</v>
      </c>
      <c r="P9" s="34">
        <v>-4.5838099999997439E-3</v>
      </c>
    </row>
    <row r="10" spans="1:19" ht="19.5" customHeight="1" x14ac:dyDescent="0.25">
      <c r="A10" s="9">
        <v>1340</v>
      </c>
      <c r="B10" s="10" t="s">
        <v>85</v>
      </c>
      <c r="C10" s="32">
        <v>9.0262380000000003E-2</v>
      </c>
      <c r="D10" s="32">
        <v>0</v>
      </c>
      <c r="E10" s="32">
        <v>0</v>
      </c>
      <c r="F10" s="32">
        <v>9.0262380000000003E-2</v>
      </c>
      <c r="G10" s="11">
        <v>9.1066599999999991E-3</v>
      </c>
      <c r="H10" s="32">
        <v>-9.1066599999999991E-3</v>
      </c>
      <c r="I10" s="32">
        <v>0</v>
      </c>
      <c r="J10" s="32">
        <v>0.53117113999999999</v>
      </c>
      <c r="K10" s="32">
        <v>-0.54027780000000003</v>
      </c>
      <c r="L10" s="16"/>
      <c r="M10" s="32">
        <v>-9.9369040000000006E-2</v>
      </c>
      <c r="N10" s="32">
        <v>0</v>
      </c>
      <c r="O10" s="32">
        <v>0.53117113999999999</v>
      </c>
      <c r="P10" s="32">
        <v>-0.63054018000000001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1.1223640000000003E-2</v>
      </c>
      <c r="D11" s="34">
        <v>1.122364E-2</v>
      </c>
      <c r="E11" s="34">
        <v>0</v>
      </c>
      <c r="F11" s="34">
        <v>3.4694469519536142E-18</v>
      </c>
      <c r="G11" s="54">
        <v>7.7424200000000007E-3</v>
      </c>
      <c r="H11" s="34">
        <v>7.7424200000000007E-3</v>
      </c>
      <c r="I11" s="34">
        <v>7.7424199999999999E-3</v>
      </c>
      <c r="J11" s="34">
        <v>0</v>
      </c>
      <c r="K11" s="34">
        <v>8.6736173798840355E-19</v>
      </c>
      <c r="L11" s="54"/>
      <c r="M11" s="34">
        <v>-3.4812200000000027E-3</v>
      </c>
      <c r="N11" s="34">
        <v>-3.4812200000000001E-3</v>
      </c>
      <c r="O11" s="34">
        <v>0</v>
      </c>
      <c r="P11" s="34">
        <v>-2.6020852139652106E-18</v>
      </c>
    </row>
    <row r="12" spans="1:19" s="15" customFormat="1" ht="19.5" customHeight="1" x14ac:dyDescent="0.25">
      <c r="A12" s="9">
        <v>1331</v>
      </c>
      <c r="B12" s="10" t="s">
        <v>404</v>
      </c>
      <c r="C12" s="32">
        <v>-2.094466E-2</v>
      </c>
      <c r="D12" s="32">
        <v>-2.094466E-2</v>
      </c>
      <c r="E12" s="32">
        <v>0</v>
      </c>
      <c r="F12" s="32">
        <v>0</v>
      </c>
      <c r="G12" s="11">
        <v>5.54961E-3</v>
      </c>
      <c r="H12" s="32">
        <v>-5.54961E-3</v>
      </c>
      <c r="I12" s="32">
        <v>-5.54961E-3</v>
      </c>
      <c r="J12" s="32">
        <v>0</v>
      </c>
      <c r="K12" s="32">
        <v>0</v>
      </c>
      <c r="L12" s="16"/>
      <c r="M12" s="32">
        <v>1.539505E-2</v>
      </c>
      <c r="N12" s="32">
        <v>1.539505E-2</v>
      </c>
      <c r="O12" s="32">
        <v>0</v>
      </c>
      <c r="P12" s="32">
        <v>0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1992</v>
      </c>
      <c r="B14" s="10" t="s">
        <v>90</v>
      </c>
      <c r="C14" s="122">
        <v>0</v>
      </c>
      <c r="D14" s="122">
        <v>0</v>
      </c>
      <c r="E14" s="122">
        <v>0</v>
      </c>
      <c r="F14" s="122">
        <v>0</v>
      </c>
      <c r="G14" s="11">
        <v>0</v>
      </c>
      <c r="H14" s="122">
        <v>0</v>
      </c>
      <c r="I14" s="122">
        <v>0</v>
      </c>
      <c r="J14" s="122">
        <v>0</v>
      </c>
      <c r="K14" s="122">
        <v>0</v>
      </c>
      <c r="L14" s="53"/>
      <c r="M14" s="122">
        <v>0</v>
      </c>
      <c r="N14" s="122">
        <v>0</v>
      </c>
      <c r="O14" s="122">
        <v>0</v>
      </c>
      <c r="P14" s="122">
        <v>0</v>
      </c>
    </row>
    <row r="15" spans="1:19" s="15" customFormat="1" ht="19.5" customHeight="1" x14ac:dyDescent="0.25">
      <c r="A15" s="12">
        <v>1910</v>
      </c>
      <c r="B15" s="87" t="s">
        <v>88</v>
      </c>
      <c r="C15" s="123">
        <v>0</v>
      </c>
      <c r="D15" s="123">
        <v>0</v>
      </c>
      <c r="E15" s="123">
        <v>3.6660499999999997E-3</v>
      </c>
      <c r="F15" s="123">
        <v>-3.6660499999999997E-3</v>
      </c>
      <c r="G15" s="54">
        <v>0</v>
      </c>
      <c r="H15" s="123">
        <v>0</v>
      </c>
      <c r="I15" s="123">
        <v>0</v>
      </c>
      <c r="J15" s="123">
        <v>7.9692260000000001E-2</v>
      </c>
      <c r="K15" s="123">
        <v>-7.9692260000000001E-2</v>
      </c>
      <c r="L15" s="124"/>
      <c r="M15" s="123">
        <v>0</v>
      </c>
      <c r="N15" s="123">
        <v>0</v>
      </c>
      <c r="O15" s="123">
        <v>7.6026209999999997E-2</v>
      </c>
      <c r="P15" s="123">
        <v>-7.6026209999999997E-2</v>
      </c>
      <c r="Q15" s="71"/>
    </row>
    <row r="16" spans="1:19" s="15" customFormat="1" ht="19.5" customHeight="1" x14ac:dyDescent="0.25">
      <c r="A16" s="9">
        <v>1810</v>
      </c>
      <c r="B16" s="10" t="s">
        <v>407</v>
      </c>
      <c r="C16" s="125">
        <v>0</v>
      </c>
      <c r="D16" s="125">
        <v>-4.2385299999999999E-3</v>
      </c>
      <c r="E16" s="125">
        <v>0</v>
      </c>
      <c r="F16" s="125">
        <v>4.2385299999999999E-3</v>
      </c>
      <c r="G16" s="11">
        <v>0</v>
      </c>
      <c r="H16" s="125">
        <v>0</v>
      </c>
      <c r="I16" s="125">
        <v>-0.38937328000000004</v>
      </c>
      <c r="J16" s="125">
        <v>0</v>
      </c>
      <c r="K16" s="125">
        <v>0.38937328000000004</v>
      </c>
      <c r="L16" s="126"/>
      <c r="M16" s="125">
        <v>0</v>
      </c>
      <c r="N16" s="125">
        <v>-0.38513475000000003</v>
      </c>
      <c r="O16" s="125">
        <v>0</v>
      </c>
      <c r="P16" s="125">
        <v>0.38513475000000003</v>
      </c>
      <c r="Q16" s="71"/>
    </row>
    <row r="17" spans="1:16" s="28" customFormat="1" ht="19.5" customHeight="1" x14ac:dyDescent="0.25">
      <c r="A17" s="24"/>
      <c r="B17" s="25" t="s">
        <v>93</v>
      </c>
      <c r="C17" s="26">
        <v>21.181820919999989</v>
      </c>
      <c r="D17" s="26">
        <v>20.302616629999996</v>
      </c>
      <c r="E17" s="26">
        <v>0.71070738999999994</v>
      </c>
      <c r="F17" s="26">
        <v>0.16849689999999351</v>
      </c>
      <c r="G17" s="27"/>
      <c r="H17" s="26">
        <v>19.36586917</v>
      </c>
      <c r="I17" s="26">
        <v>18.900595520000007</v>
      </c>
      <c r="J17" s="26">
        <v>0.61125788999999997</v>
      </c>
      <c r="K17" s="27">
        <v>-0.14598424000000676</v>
      </c>
      <c r="L17" s="27"/>
      <c r="M17" s="26">
        <v>-1.8159517499999949</v>
      </c>
      <c r="N17" s="26">
        <v>-1.4020211099999913</v>
      </c>
      <c r="O17" s="26">
        <v>-9.9449499999999955E-2</v>
      </c>
      <c r="P17" s="26">
        <v>-0.3144811400000036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4"/>
      <c r="B20" s="5"/>
      <c r="C20" s="109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25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25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25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25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25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25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25">
      <c r="A27" s="141" t="s">
        <v>459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39.140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416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25">
      <c r="A2" s="55"/>
      <c r="B2" s="57"/>
      <c r="C2" s="163" t="s">
        <v>463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181.20527355000002</v>
      </c>
      <c r="D4" s="11">
        <v>181.11742901999997</v>
      </c>
      <c r="E4" s="11">
        <v>0</v>
      </c>
      <c r="F4" s="11">
        <v>8.7844530000040777E-2</v>
      </c>
      <c r="G4" s="11">
        <v>203.33046261000004</v>
      </c>
      <c r="H4" s="11">
        <v>203.33046261000004</v>
      </c>
      <c r="I4" s="11">
        <v>203.32354707000002</v>
      </c>
      <c r="J4" s="11">
        <v>0</v>
      </c>
      <c r="K4" s="11">
        <v>6.9155400000227019E-3</v>
      </c>
      <c r="L4" s="16"/>
      <c r="M4" s="11">
        <v>22.125189060000025</v>
      </c>
      <c r="N4" s="11">
        <v>22.206118050000043</v>
      </c>
      <c r="O4" s="11">
        <v>0</v>
      </c>
      <c r="P4" s="11">
        <v>-8.0928990000018075E-2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6.7672433100000005</v>
      </c>
      <c r="D5" s="34">
        <v>6.7640154000000008</v>
      </c>
      <c r="E5" s="34">
        <v>0</v>
      </c>
      <c r="F5" s="34">
        <v>3.2279099999996674E-3</v>
      </c>
      <c r="G5" s="54">
        <v>7.4701037599999998</v>
      </c>
      <c r="H5" s="34">
        <v>7.4701037599999998</v>
      </c>
      <c r="I5" s="34">
        <v>7.4701040000000001</v>
      </c>
      <c r="J5" s="34">
        <v>0</v>
      </c>
      <c r="K5" s="34">
        <v>-2.4000000031776381E-7</v>
      </c>
      <c r="L5" s="14"/>
      <c r="M5" s="34">
        <v>0.7028604499999993</v>
      </c>
      <c r="N5" s="34">
        <v>0.70608859999999929</v>
      </c>
      <c r="O5" s="34">
        <v>0</v>
      </c>
      <c r="P5" s="34">
        <v>-3.2281499999999852E-3</v>
      </c>
    </row>
    <row r="6" spans="1:19" ht="19.5" customHeight="1" x14ac:dyDescent="0.25">
      <c r="A6" s="9">
        <v>1102</v>
      </c>
      <c r="B6" s="10" t="s">
        <v>398</v>
      </c>
      <c r="C6" s="32">
        <v>1.6511599800000001</v>
      </c>
      <c r="D6" s="32">
        <v>1.6505329900000003</v>
      </c>
      <c r="E6" s="32">
        <v>0</v>
      </c>
      <c r="F6" s="32">
        <v>6.269899999997719E-4</v>
      </c>
      <c r="G6" s="11">
        <v>1.8584423300000001</v>
      </c>
      <c r="H6" s="32">
        <v>1.8584423300000001</v>
      </c>
      <c r="I6" s="32">
        <v>1.8584423300000001</v>
      </c>
      <c r="J6" s="32">
        <v>0</v>
      </c>
      <c r="K6" s="32">
        <v>0</v>
      </c>
      <c r="L6" s="16"/>
      <c r="M6" s="32">
        <v>0.20728235000000006</v>
      </c>
      <c r="N6" s="32">
        <v>0.20790933999999983</v>
      </c>
      <c r="O6" s="32">
        <v>0</v>
      </c>
      <c r="P6" s="32">
        <v>-6.269899999997719E-4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-0.26248111000000002</v>
      </c>
      <c r="D7" s="34">
        <v>-0.2514962</v>
      </c>
      <c r="E7" s="34">
        <v>0</v>
      </c>
      <c r="F7" s="34">
        <v>-1.0984910000000014E-2</v>
      </c>
      <c r="G7" s="54">
        <v>1.0141418100000001</v>
      </c>
      <c r="H7" s="34">
        <v>-1.0141418100000001</v>
      </c>
      <c r="I7" s="34">
        <v>-1.02723721</v>
      </c>
      <c r="J7" s="34">
        <v>0</v>
      </c>
      <c r="K7" s="34">
        <v>1.3095399999999868E-2</v>
      </c>
      <c r="L7" s="14"/>
      <c r="M7" s="34">
        <v>-0.75166070000000018</v>
      </c>
      <c r="N7" s="34">
        <v>-0.77574100999999995</v>
      </c>
      <c r="O7" s="34">
        <v>0</v>
      </c>
      <c r="P7" s="34">
        <v>2.4080309999999772E-2</v>
      </c>
    </row>
    <row r="8" spans="1:19" ht="19.5" customHeight="1" x14ac:dyDescent="0.25">
      <c r="A8" s="9">
        <v>1320</v>
      </c>
      <c r="B8" s="10" t="s">
        <v>412</v>
      </c>
      <c r="C8" s="32">
        <v>-2.6116516400000003</v>
      </c>
      <c r="D8" s="32">
        <v>-2.61125455</v>
      </c>
      <c r="E8" s="32">
        <v>2.0106E-3</v>
      </c>
      <c r="F8" s="32">
        <v>-2.4076900000003219E-3</v>
      </c>
      <c r="G8" s="11">
        <v>0.90604426999999976</v>
      </c>
      <c r="H8" s="32">
        <v>0.90604426999999976</v>
      </c>
      <c r="I8" s="32">
        <v>0.82127707000000028</v>
      </c>
      <c r="J8" s="32">
        <v>3.12971E-3</v>
      </c>
      <c r="K8" s="32">
        <v>8.1637489999999494E-2</v>
      </c>
      <c r="L8" s="16"/>
      <c r="M8" s="32">
        <v>3.51769591</v>
      </c>
      <c r="N8" s="32">
        <v>3.4325316200000002</v>
      </c>
      <c r="O8" s="32">
        <v>1.11911E-3</v>
      </c>
      <c r="P8" s="32">
        <v>8.4045179999999803E-2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-0.21957467999999999</v>
      </c>
      <c r="D9" s="34">
        <v>-0.21943972000000003</v>
      </c>
      <c r="E9" s="34">
        <v>0</v>
      </c>
      <c r="F9" s="34">
        <v>-1.3495999999996178E-4</v>
      </c>
      <c r="G9" s="54">
        <v>0.32519061999999999</v>
      </c>
      <c r="H9" s="34">
        <v>-0.32519061999999999</v>
      </c>
      <c r="I9" s="34">
        <v>-0.32519061999999999</v>
      </c>
      <c r="J9" s="34">
        <v>0</v>
      </c>
      <c r="K9" s="34">
        <v>0</v>
      </c>
      <c r="L9" s="14"/>
      <c r="M9" s="34">
        <v>-0.10561593999999999</v>
      </c>
      <c r="N9" s="34">
        <v>-0.10575089999999995</v>
      </c>
      <c r="O9" s="34">
        <v>0</v>
      </c>
      <c r="P9" s="34">
        <v>1.3495999999996178E-4</v>
      </c>
    </row>
    <row r="10" spans="1:19" ht="19.5" customHeight="1" x14ac:dyDescent="0.25">
      <c r="A10" s="9">
        <v>1101</v>
      </c>
      <c r="B10" s="10" t="s">
        <v>410</v>
      </c>
      <c r="C10" s="32">
        <v>0.11877085000000003</v>
      </c>
      <c r="D10" s="32">
        <v>0.11870848999999999</v>
      </c>
      <c r="E10" s="32">
        <v>0</v>
      </c>
      <c r="F10" s="32">
        <v>6.2360000000039051E-5</v>
      </c>
      <c r="G10" s="11">
        <v>9.3089460000000027E-2</v>
      </c>
      <c r="H10" s="32">
        <v>9.3089460000000027E-2</v>
      </c>
      <c r="I10" s="32">
        <v>9.3089460000000013E-2</v>
      </c>
      <c r="J10" s="32">
        <v>0</v>
      </c>
      <c r="K10" s="32">
        <v>1.3877787807814457E-17</v>
      </c>
      <c r="L10" s="16"/>
      <c r="M10" s="32">
        <v>-2.5681389999999998E-2</v>
      </c>
      <c r="N10" s="32">
        <v>-2.5619029999999973E-2</v>
      </c>
      <c r="O10" s="32">
        <v>0</v>
      </c>
      <c r="P10" s="32">
        <v>-6.2360000000025173E-5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-5.0255259999999892E-2</v>
      </c>
      <c r="D11" s="34">
        <v>-0.83843025000000015</v>
      </c>
      <c r="E11" s="34">
        <v>0.70503073999999999</v>
      </c>
      <c r="F11" s="34">
        <v>8.3144250000000253E-2</v>
      </c>
      <c r="G11" s="54">
        <v>9.0751250000000006E-2</v>
      </c>
      <c r="H11" s="34">
        <v>9.0751250000000006E-2</v>
      </c>
      <c r="I11" s="34">
        <v>-2.5545579999999998E-2</v>
      </c>
      <c r="J11" s="34">
        <v>1.9090000000000001E-4</v>
      </c>
      <c r="K11" s="34">
        <v>0.11610593000000001</v>
      </c>
      <c r="L11" s="54"/>
      <c r="M11" s="34">
        <v>0.14100650999999989</v>
      </c>
      <c r="N11" s="34">
        <v>0.8128846700000002</v>
      </c>
      <c r="O11" s="34">
        <v>-0.70483984</v>
      </c>
      <c r="P11" s="34">
        <v>3.296167999999966E-2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0</v>
      </c>
      <c r="D12" s="32">
        <v>-2.0570330000000001E-2</v>
      </c>
      <c r="E12" s="32">
        <v>0</v>
      </c>
      <c r="F12" s="32">
        <v>2.0570330000000001E-2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3.5637000000000002E-2</v>
      </c>
      <c r="N12" s="32">
        <v>5.6207419999999994E-2</v>
      </c>
      <c r="O12" s="32">
        <v>0</v>
      </c>
      <c r="P12" s="32">
        <v>-2.0570419999999992E-2</v>
      </c>
    </row>
    <row r="13" spans="1:19" s="15" customFormat="1" ht="19.5" customHeight="1" x14ac:dyDescent="0.25">
      <c r="A13" s="12">
        <v>1340</v>
      </c>
      <c r="B13" s="13" t="s">
        <v>85</v>
      </c>
      <c r="C13" s="34">
        <v>-9.4582050000000015E-2</v>
      </c>
      <c r="D13" s="34">
        <v>0</v>
      </c>
      <c r="E13" s="34">
        <v>0</v>
      </c>
      <c r="F13" s="34">
        <v>-9.4582050000000015E-2</v>
      </c>
      <c r="G13" s="54">
        <v>2.798576999999999E-2</v>
      </c>
      <c r="H13" s="34">
        <v>-2.798576999999999E-2</v>
      </c>
      <c r="I13" s="34">
        <v>0</v>
      </c>
      <c r="J13" s="34">
        <v>-0.16536196</v>
      </c>
      <c r="K13" s="34">
        <v>0.13737619000000001</v>
      </c>
      <c r="L13" s="14"/>
      <c r="M13" s="34">
        <v>6.6596280000000022E-2</v>
      </c>
      <c r="N13" s="34">
        <v>0</v>
      </c>
      <c r="O13" s="34">
        <v>-0.16536196</v>
      </c>
      <c r="P13" s="34">
        <v>0.23195824000000004</v>
      </c>
    </row>
    <row r="14" spans="1:19" s="15" customFormat="1" ht="19.5" customHeight="1" x14ac:dyDescent="0.25">
      <c r="A14" s="9">
        <v>1350</v>
      </c>
      <c r="B14" s="10" t="s">
        <v>406</v>
      </c>
      <c r="C14" s="122">
        <v>-1.5666050000000001E-2</v>
      </c>
      <c r="D14" s="122">
        <v>0</v>
      </c>
      <c r="E14" s="122">
        <v>0</v>
      </c>
      <c r="F14" s="122">
        <v>-1.5666050000000001E-2</v>
      </c>
      <c r="G14" s="11">
        <v>4.31388E-3</v>
      </c>
      <c r="H14" s="122">
        <v>-4.31388E-3</v>
      </c>
      <c r="I14" s="122">
        <v>0</v>
      </c>
      <c r="J14" s="122">
        <v>0</v>
      </c>
      <c r="K14" s="122">
        <v>-4.31388E-3</v>
      </c>
      <c r="L14" s="53"/>
      <c r="M14" s="122">
        <v>1.1352170000000002E-2</v>
      </c>
      <c r="N14" s="122">
        <v>0</v>
      </c>
      <c r="O14" s="122">
        <v>0</v>
      </c>
      <c r="P14" s="122">
        <v>1.1352170000000002E-2</v>
      </c>
    </row>
    <row r="15" spans="1:19" s="15" customFormat="1" ht="19.5" customHeight="1" x14ac:dyDescent="0.25">
      <c r="A15" s="12">
        <v>1910</v>
      </c>
      <c r="B15" s="87" t="s">
        <v>88</v>
      </c>
      <c r="C15" s="123">
        <v>0</v>
      </c>
      <c r="D15" s="123">
        <v>0</v>
      </c>
      <c r="E15" s="123">
        <v>-2.2238400000000008E-3</v>
      </c>
      <c r="F15" s="123">
        <v>2.2238400000000008E-3</v>
      </c>
      <c r="G15" s="54">
        <v>0</v>
      </c>
      <c r="H15" s="123">
        <v>0</v>
      </c>
      <c r="I15" s="123">
        <v>0</v>
      </c>
      <c r="J15" s="123">
        <v>0.20527707000000001</v>
      </c>
      <c r="K15" s="123">
        <v>-0.20527707000000001</v>
      </c>
      <c r="L15" s="124"/>
      <c r="M15" s="123">
        <v>0</v>
      </c>
      <c r="N15" s="123">
        <v>0</v>
      </c>
      <c r="O15" s="123">
        <v>0.20750091000000001</v>
      </c>
      <c r="P15" s="123">
        <v>-0.20750091000000001</v>
      </c>
    </row>
    <row r="16" spans="1:19" s="15" customFormat="1" ht="19.5" customHeight="1" x14ac:dyDescent="0.25">
      <c r="A16" s="9">
        <v>1810</v>
      </c>
      <c r="B16" s="10" t="s">
        <v>407</v>
      </c>
      <c r="C16" s="125">
        <v>0</v>
      </c>
      <c r="D16" s="125">
        <v>1.3020840000000001E-2</v>
      </c>
      <c r="E16" s="125">
        <v>0</v>
      </c>
      <c r="F16" s="125">
        <v>-1.3020840000000001E-2</v>
      </c>
      <c r="G16" s="11">
        <v>0</v>
      </c>
      <c r="H16" s="125">
        <v>0</v>
      </c>
      <c r="I16" s="125">
        <v>0.25395820000000002</v>
      </c>
      <c r="J16" s="125">
        <v>0</v>
      </c>
      <c r="K16" s="125">
        <v>-0.25395820000000002</v>
      </c>
      <c r="L16" s="126"/>
      <c r="M16" s="125">
        <v>0</v>
      </c>
      <c r="N16" s="125">
        <v>0.24093736000000002</v>
      </c>
      <c r="O16" s="125">
        <v>0</v>
      </c>
      <c r="P16" s="125">
        <v>-0.24093736000000002</v>
      </c>
    </row>
    <row r="17" spans="1:16" s="28" customFormat="1" ht="19.5" customHeight="1" x14ac:dyDescent="0.25">
      <c r="A17" s="24"/>
      <c r="B17" s="25" t="s">
        <v>93</v>
      </c>
      <c r="C17" s="26">
        <v>186.4882369</v>
      </c>
      <c r="D17" s="26">
        <v>185.72251568999997</v>
      </c>
      <c r="E17" s="26">
        <v>0.70481749999999999</v>
      </c>
      <c r="F17" s="26">
        <v>6.0903710000037914E-2</v>
      </c>
      <c r="G17" s="27"/>
      <c r="H17" s="26">
        <v>212.41289860000003</v>
      </c>
      <c r="I17" s="26">
        <v>212.47808180999999</v>
      </c>
      <c r="J17" s="26">
        <v>4.3235720000000005E-2</v>
      </c>
      <c r="K17" s="27">
        <v>-0.10841892999995809</v>
      </c>
      <c r="L17" s="27"/>
      <c r="M17" s="26">
        <v>25.924661700000026</v>
      </c>
      <c r="N17" s="26">
        <v>26.75556612000004</v>
      </c>
      <c r="O17" s="26">
        <v>-0.66158178000000001</v>
      </c>
      <c r="P17" s="26">
        <v>-0.16932264000001374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25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25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25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25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25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25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25">
      <c r="A27" s="141" t="s">
        <v>459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39.140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421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25">
      <c r="A2" s="55"/>
      <c r="B2" s="57"/>
      <c r="C2" s="163" t="s">
        <v>465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15.875522503176155</v>
      </c>
      <c r="D4" s="11">
        <v>15.848268831279897</v>
      </c>
      <c r="E4" s="11">
        <v>0</v>
      </c>
      <c r="F4" s="11">
        <v>2.7253671896257714E-2</v>
      </c>
      <c r="G4" s="11">
        <v>17.659182309999998</v>
      </c>
      <c r="H4" s="11">
        <v>17.659182309999998</v>
      </c>
      <c r="I4" s="11">
        <v>17.653118740000004</v>
      </c>
      <c r="J4" s="11">
        <v>0</v>
      </c>
      <c r="K4" s="11">
        <v>6.0635699999949111E-3</v>
      </c>
      <c r="L4" s="16"/>
      <c r="M4" s="11">
        <v>1.7836598068238434</v>
      </c>
      <c r="N4" s="11">
        <v>1.8048499087201062</v>
      </c>
      <c r="O4" s="11">
        <v>0</v>
      </c>
      <c r="P4" s="11">
        <v>-2.1190101896262803E-2</v>
      </c>
      <c r="Q4" s="59"/>
    </row>
    <row r="5" spans="1:19" s="15" customFormat="1" ht="19.5" customHeight="1" x14ac:dyDescent="0.25">
      <c r="A5" s="12">
        <v>1320</v>
      </c>
      <c r="B5" s="13" t="s">
        <v>412</v>
      </c>
      <c r="C5" s="34">
        <v>-0.2206225</v>
      </c>
      <c r="D5" s="34">
        <v>-0.22062241666666665</v>
      </c>
      <c r="E5" s="34">
        <v>0</v>
      </c>
      <c r="F5" s="34">
        <v>-8.3333333344981497E-8</v>
      </c>
      <c r="G5" s="54">
        <v>0.86204191000000008</v>
      </c>
      <c r="H5" s="34">
        <v>0.86204191000000008</v>
      </c>
      <c r="I5" s="34">
        <v>0.86163381000000006</v>
      </c>
      <c r="J5" s="34">
        <v>3.9449E-4</v>
      </c>
      <c r="K5" s="34">
        <v>1.3610000000022335E-5</v>
      </c>
      <c r="L5" s="14"/>
      <c r="M5" s="34">
        <v>1.08266441</v>
      </c>
      <c r="N5" s="34">
        <v>1.0822562266666667</v>
      </c>
      <c r="O5" s="34">
        <v>3.9449E-4</v>
      </c>
      <c r="P5" s="34">
        <v>1.3693333333367316E-5</v>
      </c>
    </row>
    <row r="6" spans="1:19" ht="19.5" customHeight="1" x14ac:dyDescent="0.25">
      <c r="A6" s="9">
        <v>1311</v>
      </c>
      <c r="B6" s="10" t="s">
        <v>401</v>
      </c>
      <c r="C6" s="32">
        <v>0.64898989007444796</v>
      </c>
      <c r="D6" s="32">
        <v>0.64898938430504882</v>
      </c>
      <c r="E6" s="32">
        <v>0</v>
      </c>
      <c r="F6" s="32">
        <v>5.0576939913948848E-7</v>
      </c>
      <c r="G6" s="11">
        <v>0.7150584499999999</v>
      </c>
      <c r="H6" s="32">
        <v>0.7150584499999999</v>
      </c>
      <c r="I6" s="32">
        <v>0.7150584499999999</v>
      </c>
      <c r="J6" s="32">
        <v>0</v>
      </c>
      <c r="K6" s="32">
        <v>0</v>
      </c>
      <c r="L6" s="16"/>
      <c r="M6" s="32">
        <v>6.606855992555194E-2</v>
      </c>
      <c r="N6" s="32">
        <v>6.6069065694951079E-2</v>
      </c>
      <c r="O6" s="32">
        <v>0</v>
      </c>
      <c r="P6" s="32">
        <v>-5.0576939913948848E-7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0.18614941666666668</v>
      </c>
      <c r="D7" s="34">
        <v>0.18516241666666666</v>
      </c>
      <c r="E7" s="34">
        <v>0</v>
      </c>
      <c r="F7" s="34">
        <v>9.8700000000001564E-4</v>
      </c>
      <c r="G7" s="54">
        <v>0.20900790999999999</v>
      </c>
      <c r="H7" s="34">
        <v>0.20900790999999999</v>
      </c>
      <c r="I7" s="34">
        <v>0.20900790999999996</v>
      </c>
      <c r="J7" s="34">
        <v>0</v>
      </c>
      <c r="K7" s="34">
        <v>2.7755575615628914E-17</v>
      </c>
      <c r="L7" s="14"/>
      <c r="M7" s="34">
        <v>2.2858493333333313E-2</v>
      </c>
      <c r="N7" s="34">
        <v>2.3845493333333301E-2</v>
      </c>
      <c r="O7" s="34">
        <v>0</v>
      </c>
      <c r="P7" s="34">
        <v>-9.8699999999998789E-4</v>
      </c>
    </row>
    <row r="8" spans="1:19" ht="19.5" customHeight="1" x14ac:dyDescent="0.25">
      <c r="A8" s="9">
        <v>1330</v>
      </c>
      <c r="B8" s="10" t="s">
        <v>403</v>
      </c>
      <c r="C8" s="32">
        <v>-2.1890999999999997E-2</v>
      </c>
      <c r="D8" s="32">
        <v>-2.1697083333333329E-2</v>
      </c>
      <c r="E8" s="32">
        <v>0</v>
      </c>
      <c r="F8" s="32">
        <v>-1.9391666666666862E-4</v>
      </c>
      <c r="G8" s="11">
        <v>0.15118555999999997</v>
      </c>
      <c r="H8" s="32">
        <v>-0.15118555999999997</v>
      </c>
      <c r="I8" s="32">
        <v>-0.15104292</v>
      </c>
      <c r="J8" s="32">
        <v>0</v>
      </c>
      <c r="K8" s="32">
        <v>-1.4263999999997168E-4</v>
      </c>
      <c r="L8" s="16"/>
      <c r="M8" s="32">
        <v>-0.12929455999999998</v>
      </c>
      <c r="N8" s="32">
        <v>-0.12934583666666666</v>
      </c>
      <c r="O8" s="32">
        <v>0</v>
      </c>
      <c r="P8" s="32">
        <v>5.1276666666683068E-5</v>
      </c>
    </row>
    <row r="9" spans="1:19" s="15" customFormat="1" ht="19.5" customHeight="1" x14ac:dyDescent="0.25">
      <c r="A9" s="12">
        <v>1993</v>
      </c>
      <c r="B9" s="13" t="s">
        <v>409</v>
      </c>
      <c r="C9" s="34">
        <v>0</v>
      </c>
      <c r="D9" s="34">
        <v>0</v>
      </c>
      <c r="E9" s="34">
        <v>0</v>
      </c>
      <c r="F9" s="34">
        <v>0</v>
      </c>
      <c r="G9" s="54">
        <v>7.8677999999999998E-2</v>
      </c>
      <c r="H9" s="34">
        <v>7.8677999999999998E-2</v>
      </c>
      <c r="I9" s="34">
        <v>0</v>
      </c>
      <c r="J9" s="34">
        <v>0</v>
      </c>
      <c r="K9" s="34">
        <v>7.8677999999999998E-2</v>
      </c>
      <c r="L9" s="14"/>
      <c r="M9" s="34">
        <v>7.8677999999999998E-2</v>
      </c>
      <c r="N9" s="34">
        <v>0</v>
      </c>
      <c r="O9" s="34">
        <v>0</v>
      </c>
      <c r="P9" s="34">
        <v>7.8677999999999998E-2</v>
      </c>
    </row>
    <row r="10" spans="1:19" ht="19.5" customHeight="1" x14ac:dyDescent="0.25">
      <c r="A10" s="9">
        <v>1340</v>
      </c>
      <c r="B10" s="10" t="s">
        <v>85</v>
      </c>
      <c r="C10" s="32">
        <v>0</v>
      </c>
      <c r="D10" s="32">
        <v>0</v>
      </c>
      <c r="E10" s="32">
        <v>0</v>
      </c>
      <c r="F10" s="32">
        <v>0</v>
      </c>
      <c r="G10" s="11">
        <v>9.1066599999999991E-3</v>
      </c>
      <c r="H10" s="32">
        <v>-9.1066599999999991E-3</v>
      </c>
      <c r="I10" s="32">
        <v>0</v>
      </c>
      <c r="J10" s="32">
        <v>0.53117113999999999</v>
      </c>
      <c r="K10" s="32">
        <v>-0.54027780000000003</v>
      </c>
      <c r="L10" s="16"/>
      <c r="M10" s="32">
        <v>-9.1066599999999991E-3</v>
      </c>
      <c r="N10" s="32">
        <v>0</v>
      </c>
      <c r="O10" s="32">
        <v>0.53117113999999999</v>
      </c>
      <c r="P10" s="32">
        <v>-0.54027780000000003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1.5215166666666669E-2</v>
      </c>
      <c r="D11" s="34">
        <v>1.1734166666666665E-2</v>
      </c>
      <c r="E11" s="34">
        <v>0</v>
      </c>
      <c r="F11" s="34">
        <v>3.4810000000000032E-3</v>
      </c>
      <c r="G11" s="54">
        <v>7.7424200000000007E-3</v>
      </c>
      <c r="H11" s="34">
        <v>7.7424200000000007E-3</v>
      </c>
      <c r="I11" s="34">
        <v>7.7424199999999999E-3</v>
      </c>
      <c r="J11" s="34">
        <v>0</v>
      </c>
      <c r="K11" s="34">
        <v>8.6736173798840355E-19</v>
      </c>
      <c r="L11" s="54"/>
      <c r="M11" s="34">
        <v>-7.4727466666666678E-3</v>
      </c>
      <c r="N11" s="34">
        <v>-3.9917466666666655E-3</v>
      </c>
      <c r="O11" s="34">
        <v>0</v>
      </c>
      <c r="P11" s="34">
        <v>-3.4810000000000023E-3</v>
      </c>
    </row>
    <row r="12" spans="1:19" s="15" customFormat="1" ht="19.5" customHeight="1" x14ac:dyDescent="0.25">
      <c r="A12" s="9">
        <v>1331</v>
      </c>
      <c r="B12" s="10" t="s">
        <v>404</v>
      </c>
      <c r="C12" s="32">
        <v>-1.503290467969288E-2</v>
      </c>
      <c r="D12" s="32">
        <v>-1.5032904679692878E-2</v>
      </c>
      <c r="E12" s="32">
        <v>0</v>
      </c>
      <c r="F12" s="32">
        <v>-1.7347234759768071E-18</v>
      </c>
      <c r="G12" s="11">
        <v>5.54961E-3</v>
      </c>
      <c r="H12" s="32">
        <v>-5.54961E-3</v>
      </c>
      <c r="I12" s="32">
        <v>-5.54961E-3</v>
      </c>
      <c r="J12" s="32">
        <v>0</v>
      </c>
      <c r="K12" s="32">
        <v>0</v>
      </c>
      <c r="L12" s="16"/>
      <c r="M12" s="32">
        <v>9.4832946796928799E-3</v>
      </c>
      <c r="N12" s="32">
        <v>9.4832946796928781E-3</v>
      </c>
      <c r="O12" s="32">
        <v>0</v>
      </c>
      <c r="P12" s="32">
        <v>1.7347234759768071E-18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1992</v>
      </c>
      <c r="B14" s="10" t="s">
        <v>90</v>
      </c>
      <c r="C14" s="122">
        <v>2.9697500000000002E-3</v>
      </c>
      <c r="D14" s="122">
        <v>2.9697500000000002E-3</v>
      </c>
      <c r="E14" s="122">
        <v>0</v>
      </c>
      <c r="F14" s="122">
        <v>0</v>
      </c>
      <c r="G14" s="11">
        <v>0</v>
      </c>
      <c r="H14" s="122">
        <v>0</v>
      </c>
      <c r="I14" s="122">
        <v>0</v>
      </c>
      <c r="J14" s="122">
        <v>0</v>
      </c>
      <c r="K14" s="122">
        <v>0</v>
      </c>
      <c r="L14" s="53"/>
      <c r="M14" s="122">
        <v>-2.9697500000000002E-3</v>
      </c>
      <c r="N14" s="122">
        <v>-2.9697500000000002E-3</v>
      </c>
      <c r="O14" s="122">
        <v>0</v>
      </c>
      <c r="P14" s="122">
        <v>0</v>
      </c>
    </row>
    <row r="15" spans="1:19" s="15" customFormat="1" ht="19.5" customHeight="1" x14ac:dyDescent="0.25">
      <c r="A15" s="12">
        <v>1910</v>
      </c>
      <c r="B15" s="87" t="s">
        <v>88</v>
      </c>
      <c r="C15" s="123">
        <v>7.3416666666666671E-5</v>
      </c>
      <c r="D15" s="123">
        <v>0</v>
      </c>
      <c r="E15" s="123">
        <v>7.3416666666666658E-5</v>
      </c>
      <c r="F15" s="123">
        <v>0</v>
      </c>
      <c r="G15" s="54">
        <v>0</v>
      </c>
      <c r="H15" s="123">
        <v>0</v>
      </c>
      <c r="I15" s="123">
        <v>0</v>
      </c>
      <c r="J15" s="123">
        <v>7.9692260000000001E-2</v>
      </c>
      <c r="K15" s="123">
        <v>-7.9692260000000001E-2</v>
      </c>
      <c r="L15" s="124"/>
      <c r="M15" s="123">
        <v>-7.3416666666666671E-5</v>
      </c>
      <c r="N15" s="123">
        <v>0</v>
      </c>
      <c r="O15" s="123">
        <v>7.9618843333333328E-2</v>
      </c>
      <c r="P15" s="123">
        <v>-7.9692260000000001E-2</v>
      </c>
    </row>
    <row r="16" spans="1:19" s="15" customFormat="1" ht="19.5" customHeight="1" x14ac:dyDescent="0.25">
      <c r="A16" s="9">
        <v>1810</v>
      </c>
      <c r="B16" s="10" t="s">
        <v>407</v>
      </c>
      <c r="C16" s="125">
        <v>0</v>
      </c>
      <c r="D16" s="125">
        <v>0</v>
      </c>
      <c r="E16" s="125">
        <v>0</v>
      </c>
      <c r="F16" s="125">
        <v>0</v>
      </c>
      <c r="G16" s="11">
        <v>0</v>
      </c>
      <c r="H16" s="125">
        <v>0</v>
      </c>
      <c r="I16" s="125">
        <v>-0.38937328000000004</v>
      </c>
      <c r="J16" s="125">
        <v>0</v>
      </c>
      <c r="K16" s="125">
        <v>0.38937328000000004</v>
      </c>
      <c r="L16" s="126"/>
      <c r="M16" s="125">
        <v>0</v>
      </c>
      <c r="N16" s="125">
        <v>-0.38937328000000004</v>
      </c>
      <c r="O16" s="125">
        <v>0</v>
      </c>
      <c r="P16" s="125">
        <v>0.38937328000000004</v>
      </c>
    </row>
    <row r="17" spans="1:16" s="28" customFormat="1" ht="19.5" customHeight="1" x14ac:dyDescent="0.25">
      <c r="A17" s="24"/>
      <c r="B17" s="25" t="s">
        <v>93</v>
      </c>
      <c r="C17" s="26">
        <v>16.471373738570907</v>
      </c>
      <c r="D17" s="26">
        <v>16.439772144238589</v>
      </c>
      <c r="E17" s="26">
        <v>7.3416666666666658E-5</v>
      </c>
      <c r="F17" s="26">
        <v>3.1528177665652017E-2</v>
      </c>
      <c r="G17" s="27"/>
      <c r="H17" s="26">
        <v>19.36586917</v>
      </c>
      <c r="I17" s="26">
        <v>18.900595520000007</v>
      </c>
      <c r="J17" s="26">
        <v>0.61125788999999997</v>
      </c>
      <c r="K17" s="27">
        <v>-0.14598424000000676</v>
      </c>
      <c r="L17" s="27"/>
      <c r="M17" s="26">
        <v>2.8944954314290885</v>
      </c>
      <c r="N17" s="26">
        <v>2.4608233757614171</v>
      </c>
      <c r="O17" s="26">
        <v>0.61118447333333337</v>
      </c>
      <c r="P17" s="26">
        <v>-0.17751241766566195</v>
      </c>
    </row>
    <row r="18" spans="1:16" ht="15" customHeight="1" x14ac:dyDescent="0.25">
      <c r="A18" s="4"/>
      <c r="B18" s="6"/>
      <c r="C18" s="133"/>
      <c r="D18" s="133"/>
      <c r="E18" s="133"/>
      <c r="F18" s="133"/>
      <c r="G18" s="134"/>
      <c r="H18" s="133"/>
      <c r="I18" s="133"/>
      <c r="J18" s="133"/>
      <c r="K18" s="135"/>
      <c r="L18" s="134"/>
      <c r="M18" s="133"/>
      <c r="N18" s="133"/>
      <c r="O18" s="133"/>
      <c r="P18" s="135"/>
    </row>
    <row r="19" spans="1:16" ht="15" customHeight="1" x14ac:dyDescent="0.3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25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25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25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25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25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25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25">
      <c r="A27" s="141" t="s">
        <v>459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39.140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417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25">
      <c r="A2" s="55"/>
      <c r="B2" s="57"/>
      <c r="C2" s="163" t="s">
        <v>466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191.79026991496301</v>
      </c>
      <c r="D4" s="11">
        <v>191.46102159648339</v>
      </c>
      <c r="E4" s="11">
        <v>0</v>
      </c>
      <c r="F4" s="11">
        <v>0.329248318479614</v>
      </c>
      <c r="G4" s="11">
        <v>203.33046261000004</v>
      </c>
      <c r="H4" s="11">
        <v>203.33046261000004</v>
      </c>
      <c r="I4" s="11">
        <v>203.32354707000002</v>
      </c>
      <c r="J4" s="11">
        <v>0</v>
      </c>
      <c r="K4" s="11">
        <v>6.9155400000227019E-3</v>
      </c>
      <c r="L4" s="16"/>
      <c r="M4" s="11">
        <v>11.540192695037035</v>
      </c>
      <c r="N4" s="11">
        <v>11.862525473516627</v>
      </c>
      <c r="O4" s="11">
        <v>0</v>
      </c>
      <c r="P4" s="11">
        <v>-0.3223327784795913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7.0484066489279096</v>
      </c>
      <c r="D5" s="34">
        <v>7.0484011559788673</v>
      </c>
      <c r="E5" s="34">
        <v>0</v>
      </c>
      <c r="F5" s="34">
        <v>5.4929490422850336E-6</v>
      </c>
      <c r="G5" s="54">
        <v>7.4701037599999998</v>
      </c>
      <c r="H5" s="34">
        <v>7.4701037599999998</v>
      </c>
      <c r="I5" s="34">
        <v>7.4701040000000001</v>
      </c>
      <c r="J5" s="34">
        <v>0</v>
      </c>
      <c r="K5" s="34">
        <v>-2.4000000031776381E-7</v>
      </c>
      <c r="L5" s="14"/>
      <c r="M5" s="34">
        <v>0.42169711107209018</v>
      </c>
      <c r="N5" s="34">
        <v>0.42170284402113278</v>
      </c>
      <c r="O5" s="34">
        <v>0</v>
      </c>
      <c r="P5" s="34">
        <v>-5.7329490426027974E-6</v>
      </c>
    </row>
    <row r="6" spans="1:19" ht="19.5" customHeight="1" x14ac:dyDescent="0.25">
      <c r="A6" s="9">
        <v>1102</v>
      </c>
      <c r="B6" s="10" t="s">
        <v>398</v>
      </c>
      <c r="C6" s="32">
        <v>2.0476435833333335</v>
      </c>
      <c r="D6" s="32">
        <v>2.0367865833333338</v>
      </c>
      <c r="E6" s="32">
        <v>0</v>
      </c>
      <c r="F6" s="32">
        <v>1.0856999999999672E-2</v>
      </c>
      <c r="G6" s="11">
        <v>1.8584423300000001</v>
      </c>
      <c r="H6" s="32">
        <v>1.8584423300000001</v>
      </c>
      <c r="I6" s="32">
        <v>1.8584423300000001</v>
      </c>
      <c r="J6" s="32">
        <v>0</v>
      </c>
      <c r="K6" s="32">
        <v>0</v>
      </c>
      <c r="L6" s="16"/>
      <c r="M6" s="32">
        <v>-0.18920125333333337</v>
      </c>
      <c r="N6" s="32">
        <v>-0.1783442533333337</v>
      </c>
      <c r="O6" s="32">
        <v>0</v>
      </c>
      <c r="P6" s="32">
        <v>-1.0856999999999672E-2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-0.24080099999999996</v>
      </c>
      <c r="D7" s="34">
        <v>-0.23866791666666656</v>
      </c>
      <c r="E7" s="34">
        <v>0</v>
      </c>
      <c r="F7" s="34">
        <v>-2.1330833333333965E-3</v>
      </c>
      <c r="G7" s="54">
        <v>1.0141418100000001</v>
      </c>
      <c r="H7" s="34">
        <v>-1.0141418100000001</v>
      </c>
      <c r="I7" s="34">
        <v>-1.02723721</v>
      </c>
      <c r="J7" s="34">
        <v>0</v>
      </c>
      <c r="K7" s="34">
        <v>1.3095399999999868E-2</v>
      </c>
      <c r="L7" s="14"/>
      <c r="M7" s="34">
        <v>-0.77334081000000021</v>
      </c>
      <c r="N7" s="34">
        <v>-0.78856929333333348</v>
      </c>
      <c r="O7" s="34">
        <v>0</v>
      </c>
      <c r="P7" s="34">
        <v>1.5228483333333265E-2</v>
      </c>
    </row>
    <row r="8" spans="1:19" ht="19.5" customHeight="1" x14ac:dyDescent="0.25">
      <c r="A8" s="9">
        <v>1320</v>
      </c>
      <c r="B8" s="10" t="s">
        <v>412</v>
      </c>
      <c r="C8" s="32">
        <v>-2.4268475</v>
      </c>
      <c r="D8" s="32">
        <v>-2.4268465833333335</v>
      </c>
      <c r="E8" s="32">
        <v>0</v>
      </c>
      <c r="F8" s="32">
        <v>-9.1666666657275186E-7</v>
      </c>
      <c r="G8" s="11">
        <v>0.90604426999999976</v>
      </c>
      <c r="H8" s="32">
        <v>0.90604426999999976</v>
      </c>
      <c r="I8" s="32">
        <v>0.82127707000000028</v>
      </c>
      <c r="J8" s="32">
        <v>3.12971E-3</v>
      </c>
      <c r="K8" s="32">
        <v>8.1637489999999494E-2</v>
      </c>
      <c r="L8" s="16"/>
      <c r="M8" s="32">
        <v>3.3328917699999998</v>
      </c>
      <c r="N8" s="32">
        <v>3.2481236533333337</v>
      </c>
      <c r="O8" s="32">
        <v>3.12971E-3</v>
      </c>
      <c r="P8" s="32">
        <v>8.1638406666666066E-2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-0.41822111378324123</v>
      </c>
      <c r="D9" s="34">
        <v>-0.41822111378324117</v>
      </c>
      <c r="E9" s="34">
        <v>0</v>
      </c>
      <c r="F9" s="34">
        <v>-5.5511151231257827E-17</v>
      </c>
      <c r="G9" s="54">
        <v>0.32519061999999999</v>
      </c>
      <c r="H9" s="34">
        <v>-0.32519061999999999</v>
      </c>
      <c r="I9" s="34">
        <v>-0.32519061999999999</v>
      </c>
      <c r="J9" s="34">
        <v>0</v>
      </c>
      <c r="K9" s="34">
        <v>0</v>
      </c>
      <c r="L9" s="14"/>
      <c r="M9" s="34">
        <v>9.3030493783241242E-2</v>
      </c>
      <c r="N9" s="34">
        <v>9.3030493783241186E-2</v>
      </c>
      <c r="O9" s="34">
        <v>0</v>
      </c>
      <c r="P9" s="34">
        <v>5.5511151231257827E-17</v>
      </c>
    </row>
    <row r="10" spans="1:19" ht="19.5" customHeight="1" x14ac:dyDescent="0.25">
      <c r="A10" s="9">
        <v>1101</v>
      </c>
      <c r="B10" s="10" t="s">
        <v>410</v>
      </c>
      <c r="C10" s="32">
        <v>0.16736683333333335</v>
      </c>
      <c r="D10" s="32">
        <v>0.12907583333333336</v>
      </c>
      <c r="E10" s="32">
        <v>0</v>
      </c>
      <c r="F10" s="32">
        <v>3.8290999999999992E-2</v>
      </c>
      <c r="G10" s="11">
        <v>9.3089460000000027E-2</v>
      </c>
      <c r="H10" s="32">
        <v>9.3089460000000027E-2</v>
      </c>
      <c r="I10" s="32">
        <v>9.3089460000000013E-2</v>
      </c>
      <c r="J10" s="32">
        <v>0</v>
      </c>
      <c r="K10" s="32">
        <v>1.3877787807814457E-17</v>
      </c>
      <c r="L10" s="16"/>
      <c r="M10" s="32">
        <v>-7.4277373333333327E-2</v>
      </c>
      <c r="N10" s="32">
        <v>-3.5986373333333349E-2</v>
      </c>
      <c r="O10" s="32">
        <v>0</v>
      </c>
      <c r="P10" s="32">
        <v>-3.8290999999999978E-2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0</v>
      </c>
      <c r="D11" s="34">
        <v>0</v>
      </c>
      <c r="E11" s="34">
        <v>0</v>
      </c>
      <c r="F11" s="34">
        <v>0</v>
      </c>
      <c r="G11" s="54">
        <v>9.0751250000000006E-2</v>
      </c>
      <c r="H11" s="34">
        <v>9.0751250000000006E-2</v>
      </c>
      <c r="I11" s="34">
        <v>-2.5545579999999998E-2</v>
      </c>
      <c r="J11" s="34">
        <v>1.9090000000000001E-4</v>
      </c>
      <c r="K11" s="34">
        <v>0.11610593000000001</v>
      </c>
      <c r="L11" s="54"/>
      <c r="M11" s="34">
        <v>9.0751250000000006E-2</v>
      </c>
      <c r="N11" s="34">
        <v>-2.5545579999999998E-2</v>
      </c>
      <c r="O11" s="34">
        <v>1.9090000000000001E-4</v>
      </c>
      <c r="P11" s="34">
        <v>0.11610593000000001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3.2667250000000002E-2</v>
      </c>
      <c r="D12" s="32">
        <v>3.2667250000000002E-2</v>
      </c>
      <c r="E12" s="32">
        <v>0</v>
      </c>
      <c r="F12" s="32">
        <v>0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2.9697500000000002E-3</v>
      </c>
      <c r="N12" s="32">
        <v>2.9698399999999944E-3</v>
      </c>
      <c r="O12" s="32">
        <v>0</v>
      </c>
      <c r="P12" s="32">
        <v>-8.9999999994261337E-8</v>
      </c>
    </row>
    <row r="13" spans="1:19" s="15" customFormat="1" ht="19.5" customHeight="1" x14ac:dyDescent="0.25">
      <c r="A13" s="12">
        <v>1340</v>
      </c>
      <c r="B13" s="13" t="s">
        <v>85</v>
      </c>
      <c r="C13" s="34">
        <v>0</v>
      </c>
      <c r="D13" s="34">
        <v>0</v>
      </c>
      <c r="E13" s="34">
        <v>0</v>
      </c>
      <c r="F13" s="34">
        <v>0</v>
      </c>
      <c r="G13" s="54">
        <v>2.798576999999999E-2</v>
      </c>
      <c r="H13" s="34">
        <v>-2.798576999999999E-2</v>
      </c>
      <c r="I13" s="34">
        <v>0</v>
      </c>
      <c r="J13" s="34">
        <v>-0.16536196</v>
      </c>
      <c r="K13" s="34">
        <v>0.13737619000000001</v>
      </c>
      <c r="L13" s="14"/>
      <c r="M13" s="34">
        <v>-2.798576999999999E-2</v>
      </c>
      <c r="N13" s="34">
        <v>0</v>
      </c>
      <c r="O13" s="34">
        <v>-0.16536196</v>
      </c>
      <c r="P13" s="34">
        <v>0.13737619000000001</v>
      </c>
    </row>
    <row r="14" spans="1:19" ht="19.5" customHeight="1" x14ac:dyDescent="0.25">
      <c r="A14" s="9">
        <v>1350</v>
      </c>
      <c r="B14" s="10" t="s">
        <v>406</v>
      </c>
      <c r="C14" s="122">
        <v>0</v>
      </c>
      <c r="D14" s="122">
        <v>0</v>
      </c>
      <c r="E14" s="122">
        <v>0</v>
      </c>
      <c r="F14" s="122">
        <v>0</v>
      </c>
      <c r="G14" s="11">
        <v>4.31388E-3</v>
      </c>
      <c r="H14" s="122">
        <v>-4.31388E-3</v>
      </c>
      <c r="I14" s="122">
        <v>0</v>
      </c>
      <c r="J14" s="122">
        <v>0</v>
      </c>
      <c r="K14" s="122">
        <v>-4.31388E-3</v>
      </c>
      <c r="L14" s="53"/>
      <c r="M14" s="122">
        <v>-4.31388E-3</v>
      </c>
      <c r="N14" s="122">
        <v>0</v>
      </c>
      <c r="O14" s="122">
        <v>0</v>
      </c>
      <c r="P14" s="122">
        <v>-4.31388E-3</v>
      </c>
    </row>
    <row r="15" spans="1:19" s="15" customFormat="1" ht="19.5" customHeight="1" x14ac:dyDescent="0.25">
      <c r="A15" s="12">
        <v>1910</v>
      </c>
      <c r="B15" s="87" t="s">
        <v>88</v>
      </c>
      <c r="C15" s="123">
        <v>8.0758333333333322E-4</v>
      </c>
      <c r="D15" s="123">
        <v>0</v>
      </c>
      <c r="E15" s="123">
        <v>8.07583333333333E-4</v>
      </c>
      <c r="F15" s="123">
        <v>0</v>
      </c>
      <c r="G15" s="54">
        <v>0</v>
      </c>
      <c r="H15" s="123">
        <v>0</v>
      </c>
      <c r="I15" s="123">
        <v>0</v>
      </c>
      <c r="J15" s="123">
        <v>0.20527707000000001</v>
      </c>
      <c r="K15" s="123">
        <v>-0.20527707000000001</v>
      </c>
      <c r="L15" s="124"/>
      <c r="M15" s="123">
        <v>-8.0758333333333322E-4</v>
      </c>
      <c r="N15" s="123">
        <v>0</v>
      </c>
      <c r="O15" s="123">
        <v>0.20446948666666667</v>
      </c>
      <c r="P15" s="123">
        <v>-0.20527707000000001</v>
      </c>
    </row>
    <row r="16" spans="1:19" s="15" customFormat="1" ht="19.5" customHeight="1" x14ac:dyDescent="0.25">
      <c r="A16" s="9">
        <v>1810</v>
      </c>
      <c r="B16" s="10" t="s">
        <v>407</v>
      </c>
      <c r="C16" s="125">
        <v>0</v>
      </c>
      <c r="D16" s="125">
        <v>0</v>
      </c>
      <c r="E16" s="125">
        <v>0</v>
      </c>
      <c r="F16" s="125">
        <v>0</v>
      </c>
      <c r="G16" s="11">
        <v>0</v>
      </c>
      <c r="H16" s="125">
        <v>0</v>
      </c>
      <c r="I16" s="125">
        <v>0.25395820000000002</v>
      </c>
      <c r="J16" s="125">
        <v>0</v>
      </c>
      <c r="K16" s="125">
        <v>-0.25395820000000002</v>
      </c>
      <c r="L16" s="126"/>
      <c r="M16" s="125">
        <v>0</v>
      </c>
      <c r="N16" s="125">
        <v>0.25395820000000002</v>
      </c>
      <c r="O16" s="125">
        <v>0</v>
      </c>
      <c r="P16" s="125">
        <v>-0.25395820000000002</v>
      </c>
    </row>
    <row r="17" spans="1:16" s="28" customFormat="1" ht="19.5" customHeight="1" x14ac:dyDescent="0.25">
      <c r="A17" s="24"/>
      <c r="B17" s="25" t="s">
        <v>93</v>
      </c>
      <c r="C17" s="26">
        <v>198.00129220010768</v>
      </c>
      <c r="D17" s="26">
        <v>197.6242168053457</v>
      </c>
      <c r="E17" s="26">
        <v>8.07583333333333E-4</v>
      </c>
      <c r="F17" s="26">
        <v>0.37626781142865473</v>
      </c>
      <c r="G17" s="27"/>
      <c r="H17" s="26">
        <v>212.41289860000003</v>
      </c>
      <c r="I17" s="26">
        <v>212.47808180999999</v>
      </c>
      <c r="J17" s="26">
        <v>4.3235720000000005E-2</v>
      </c>
      <c r="K17" s="27">
        <v>-0.10841892999995809</v>
      </c>
      <c r="L17" s="27"/>
      <c r="M17" s="26">
        <v>14.411606399892365</v>
      </c>
      <c r="N17" s="26">
        <v>14.853865004654335</v>
      </c>
      <c r="O17" s="26">
        <v>4.2428136666666671E-2</v>
      </c>
      <c r="P17" s="26">
        <v>-0.48468674142863588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25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25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25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25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25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25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25">
      <c r="A27" s="141" t="s">
        <v>459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4" t="s">
        <v>373</v>
      </c>
      <c r="B4" s="165"/>
      <c r="C4" s="161" t="s">
        <v>370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25">
      <c r="A5" s="55"/>
      <c r="B5" s="57"/>
      <c r="C5" s="163" t="e">
        <f>"Forecast"&amp;" "&amp;"-"&amp;" "&amp;#REF!&amp;" "&amp;"(MTD)"</f>
        <v>#REF!</v>
      </c>
      <c r="D5" s="163"/>
      <c r="E5" s="163"/>
      <c r="F5" s="163"/>
      <c r="G5" s="58"/>
      <c r="H5" s="163" t="e">
        <f>"Actuals"&amp;" "&amp;"-"&amp;" "&amp;#REF!&amp;" "&amp;"(MTD)"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25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25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25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25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25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25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89" t="s">
        <v>394</v>
      </c>
    </row>
    <row r="34" spans="1:1" x14ac:dyDescent="0.25">
      <c r="A34" s="89" t="s">
        <v>395</v>
      </c>
    </row>
    <row r="35" spans="1:1" x14ac:dyDescent="0.25">
      <c r="A35" s="8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4" t="s">
        <v>373</v>
      </c>
      <c r="B4" s="165"/>
      <c r="C4" s="161" t="s">
        <v>390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25">
      <c r="A5" s="55"/>
      <c r="B5" s="57"/>
      <c r="C5" s="163" t="e">
        <f>"Forecast"&amp;" "&amp;"-"&amp;" "&amp;#REF!&amp;" "&amp;"(YTD)"</f>
        <v>#REF!</v>
      </c>
      <c r="D5" s="163"/>
      <c r="E5" s="163"/>
      <c r="F5" s="163"/>
      <c r="G5" s="58"/>
      <c r="H5" s="163" t="e">
        <f>"Actuals"&amp;" "&amp;"-"&amp;" "&amp;#REF!&amp;" "&amp;"(YTD)"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88" t="s">
        <v>70</v>
      </c>
      <c r="D6" s="88" t="s">
        <v>71</v>
      </c>
      <c r="E6" s="88" t="s">
        <v>72</v>
      </c>
      <c r="F6" s="88" t="s">
        <v>73</v>
      </c>
      <c r="G6" s="58"/>
      <c r="H6" s="88" t="s">
        <v>70</v>
      </c>
      <c r="I6" s="88" t="s">
        <v>71</v>
      </c>
      <c r="J6" s="88" t="s">
        <v>72</v>
      </c>
      <c r="K6" s="88" t="s">
        <v>73</v>
      </c>
      <c r="L6" s="58"/>
      <c r="M6" s="88" t="s">
        <v>70</v>
      </c>
      <c r="N6" s="88" t="s">
        <v>71</v>
      </c>
      <c r="O6" s="88" t="s">
        <v>72</v>
      </c>
      <c r="P6" s="88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25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25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25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25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25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97"/>
      <c r="B26" s="98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89" t="s">
        <v>394</v>
      </c>
    </row>
    <row r="34" spans="1:1" x14ac:dyDescent="0.25">
      <c r="A34" s="89" t="s">
        <v>395</v>
      </c>
    </row>
    <row r="35" spans="1:1" x14ac:dyDescent="0.25">
      <c r="A35" s="89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G44"/>
  <sheetViews>
    <sheetView zoomScale="70" zoomScaleNormal="70" workbookViewId="0">
      <pane xSplit="1" ySplit="2" topLeftCell="B3" activePane="bottomRight" state="frozen"/>
      <selection activeCell="P36" sqref="P36"/>
      <selection pane="topRight" activeCell="P36" sqref="P36"/>
      <selection pane="bottomLeft" activeCell="P36" sqref="P36"/>
      <selection pane="bottomRight" activeCell="P36" sqref="P36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28515625" bestFit="1" customWidth="1"/>
  </cols>
  <sheetData>
    <row r="1" spans="1:7" ht="45" customHeight="1" x14ac:dyDescent="0.25">
      <c r="A1" s="169" t="s">
        <v>467</v>
      </c>
      <c r="B1" s="170"/>
      <c r="C1" s="171"/>
    </row>
    <row r="2" spans="1:7" ht="33" customHeight="1" x14ac:dyDescent="0.25">
      <c r="A2" s="50" t="s">
        <v>260</v>
      </c>
      <c r="B2" s="50" t="s">
        <v>258</v>
      </c>
      <c r="C2" s="50" t="s">
        <v>259</v>
      </c>
    </row>
    <row r="3" spans="1:7" ht="18" customHeight="1" x14ac:dyDescent="0.25">
      <c r="A3" s="73" t="s">
        <v>422</v>
      </c>
      <c r="B3" s="77">
        <v>0.73590076541205562</v>
      </c>
      <c r="C3" s="77">
        <v>0.37376921805257063</v>
      </c>
      <c r="G3" s="160"/>
    </row>
    <row r="4" spans="1:7" ht="18" customHeight="1" x14ac:dyDescent="0.25">
      <c r="A4" s="78" t="s">
        <v>423</v>
      </c>
      <c r="B4" s="79">
        <v>1.0465195284249504</v>
      </c>
      <c r="C4" s="79">
        <v>0.23142227365404752</v>
      </c>
      <c r="G4" s="160"/>
    </row>
    <row r="5" spans="1:7" ht="18" customHeight="1" x14ac:dyDescent="0.25">
      <c r="A5" s="73" t="s">
        <v>424</v>
      </c>
      <c r="B5" s="80">
        <v>36.32179494347826</v>
      </c>
      <c r="C5" s="80">
        <v>0</v>
      </c>
      <c r="G5" s="160"/>
    </row>
    <row r="6" spans="1:7" ht="18" customHeight="1" x14ac:dyDescent="0.25">
      <c r="A6" s="78" t="s">
        <v>425</v>
      </c>
      <c r="B6" s="79">
        <v>10.967988405501421</v>
      </c>
      <c r="C6" s="79">
        <v>0</v>
      </c>
      <c r="G6" s="160"/>
    </row>
    <row r="7" spans="1:7" ht="18" customHeight="1" x14ac:dyDescent="0.25">
      <c r="A7" s="73" t="s">
        <v>426</v>
      </c>
      <c r="B7" s="80">
        <v>2.9810165203319947</v>
      </c>
      <c r="C7" s="80">
        <v>0</v>
      </c>
      <c r="G7" s="160"/>
    </row>
    <row r="8" spans="1:7" ht="18" customHeight="1" x14ac:dyDescent="0.25">
      <c r="A8" s="78" t="s">
        <v>427</v>
      </c>
      <c r="B8" s="79">
        <v>5.5301412742688845</v>
      </c>
      <c r="C8" s="79">
        <v>3.0659390900240622</v>
      </c>
      <c r="G8" s="160"/>
    </row>
    <row r="9" spans="1:7" ht="18" customHeight="1" x14ac:dyDescent="0.25">
      <c r="A9" s="73" t="s">
        <v>428</v>
      </c>
      <c r="B9" s="80">
        <v>15.24316583799556</v>
      </c>
      <c r="C9" s="80">
        <v>19.666307286787532</v>
      </c>
      <c r="G9" s="160"/>
    </row>
    <row r="10" spans="1:7" ht="18" customHeight="1" x14ac:dyDescent="0.25">
      <c r="A10" s="78" t="s">
        <v>429</v>
      </c>
      <c r="B10" s="79">
        <v>9.850609841947005</v>
      </c>
      <c r="C10" s="79">
        <v>4.5767397733325987</v>
      </c>
      <c r="G10" s="160"/>
    </row>
    <row r="11" spans="1:7" ht="18" customHeight="1" x14ac:dyDescent="0.25">
      <c r="A11" s="73" t="s">
        <v>430</v>
      </c>
      <c r="B11" s="80">
        <v>3.0458687958533881</v>
      </c>
      <c r="C11" s="80">
        <v>2.7799947649749273</v>
      </c>
      <c r="G11" s="160"/>
    </row>
    <row r="12" spans="1:7" ht="18" customHeight="1" x14ac:dyDescent="0.25">
      <c r="A12" s="78" t="s">
        <v>448</v>
      </c>
      <c r="B12" s="79">
        <v>3.9436368452531894</v>
      </c>
      <c r="C12" s="79">
        <v>0</v>
      </c>
      <c r="G12" s="160"/>
    </row>
    <row r="13" spans="1:7" ht="18" customHeight="1" x14ac:dyDescent="0.25">
      <c r="A13" s="114" t="s">
        <v>431</v>
      </c>
      <c r="B13" s="115">
        <v>8.2165128496550199</v>
      </c>
      <c r="C13" s="115">
        <v>7.0654469976671993E-3</v>
      </c>
      <c r="G13" s="160"/>
    </row>
    <row r="14" spans="1:7" ht="18" customHeight="1" x14ac:dyDescent="0.25">
      <c r="A14" s="78" t="s">
        <v>432</v>
      </c>
      <c r="B14" s="79">
        <v>3.0907561060461632</v>
      </c>
      <c r="C14" s="79">
        <v>0</v>
      </c>
      <c r="G14" s="160"/>
    </row>
    <row r="15" spans="1:7" ht="18" customHeight="1" x14ac:dyDescent="0.25">
      <c r="A15" s="114" t="s">
        <v>433</v>
      </c>
      <c r="B15" s="115">
        <v>13.907640840004483</v>
      </c>
      <c r="C15" s="115">
        <v>7.6204180672654784</v>
      </c>
      <c r="G15" s="160"/>
    </row>
    <row r="16" spans="1:7" ht="18" customHeight="1" x14ac:dyDescent="0.25">
      <c r="A16" s="78" t="s">
        <v>253</v>
      </c>
      <c r="B16" s="79">
        <v>34.976554182964612</v>
      </c>
      <c r="C16" s="79">
        <v>7.2760091658860055</v>
      </c>
      <c r="G16" s="160"/>
    </row>
    <row r="17" spans="1:7" ht="18" customHeight="1" x14ac:dyDescent="0.25">
      <c r="A17" s="114" t="s">
        <v>254</v>
      </c>
      <c r="B17" s="115">
        <v>20.645423627928999</v>
      </c>
      <c r="C17" s="115">
        <v>12.484741095865248</v>
      </c>
      <c r="G17" s="160"/>
    </row>
    <row r="18" spans="1:7" ht="18" customHeight="1" x14ac:dyDescent="0.25">
      <c r="A18" s="78" t="s">
        <v>434</v>
      </c>
      <c r="B18" s="79">
        <v>4.0798108098874666</v>
      </c>
      <c r="C18" s="79">
        <v>1.3324123362906632</v>
      </c>
      <c r="G18" s="160"/>
    </row>
    <row r="19" spans="1:7" ht="18" customHeight="1" x14ac:dyDescent="0.25">
      <c r="A19" s="114" t="s">
        <v>255</v>
      </c>
      <c r="B19" s="115">
        <v>111.70052655941819</v>
      </c>
      <c r="C19" s="115">
        <v>0</v>
      </c>
      <c r="G19" s="160"/>
    </row>
    <row r="20" spans="1:7" ht="18" customHeight="1" x14ac:dyDescent="0.25">
      <c r="A20" s="78" t="s">
        <v>440</v>
      </c>
      <c r="B20" s="79">
        <v>2.6296143250953818</v>
      </c>
      <c r="C20" s="79">
        <v>0</v>
      </c>
      <c r="G20" s="160"/>
    </row>
    <row r="21" spans="1:7" ht="18" customHeight="1" x14ac:dyDescent="0.25">
      <c r="A21" s="73" t="s">
        <v>435</v>
      </c>
      <c r="B21" s="80">
        <v>1.2678203969056316</v>
      </c>
      <c r="C21" s="80">
        <v>2.2380378758656163</v>
      </c>
      <c r="G21" s="160"/>
    </row>
    <row r="22" spans="1:7" ht="18" customHeight="1" x14ac:dyDescent="0.25">
      <c r="A22" s="78" t="s">
        <v>436</v>
      </c>
      <c r="B22" s="79">
        <v>5.2984544806703022</v>
      </c>
      <c r="C22" s="79">
        <v>0</v>
      </c>
      <c r="G22" s="160"/>
    </row>
    <row r="23" spans="1:7" ht="18" customHeight="1" x14ac:dyDescent="0.25">
      <c r="A23" s="73" t="s">
        <v>437</v>
      </c>
      <c r="B23" s="80">
        <v>17.545653054262118</v>
      </c>
      <c r="C23" s="80">
        <v>0</v>
      </c>
      <c r="G23" s="160"/>
    </row>
    <row r="24" spans="1:7" ht="18" customHeight="1" x14ac:dyDescent="0.25">
      <c r="A24" s="78" t="s">
        <v>441</v>
      </c>
      <c r="B24" s="79">
        <v>39.172536922097528</v>
      </c>
      <c r="C24" s="79">
        <v>27.861183391194139</v>
      </c>
      <c r="G24" s="160"/>
    </row>
    <row r="25" spans="1:7" ht="18" customHeight="1" x14ac:dyDescent="0.25">
      <c r="A25" s="114" t="s">
        <v>439</v>
      </c>
      <c r="B25" s="115">
        <v>6.4661472736135188</v>
      </c>
      <c r="C25" s="115">
        <v>16.394636854576511</v>
      </c>
      <c r="G25" s="160"/>
    </row>
    <row r="26" spans="1:7" ht="18" customHeight="1" x14ac:dyDescent="0.25">
      <c r="A26" s="78" t="s">
        <v>256</v>
      </c>
      <c r="B26" s="79">
        <v>49.190951724715354</v>
      </c>
      <c r="C26" s="79">
        <v>0</v>
      </c>
      <c r="G26" s="160"/>
    </row>
    <row r="27" spans="1:7" ht="18" customHeight="1" x14ac:dyDescent="0.25">
      <c r="A27" s="114" t="s">
        <v>257</v>
      </c>
      <c r="B27" s="116">
        <v>3.7236822541522172</v>
      </c>
      <c r="C27" s="116">
        <v>0.87454850204808854</v>
      </c>
      <c r="G27" s="160"/>
    </row>
    <row r="28" spans="1:7" ht="18" customHeight="1" x14ac:dyDescent="0.25">
      <c r="A28" s="78" t="s">
        <v>443</v>
      </c>
      <c r="B28" s="117">
        <v>411.57872816588372</v>
      </c>
      <c r="C28" s="117">
        <v>106.78322514281514</v>
      </c>
      <c r="G28" s="160"/>
    </row>
    <row r="29" spans="1:7" ht="18" customHeight="1" x14ac:dyDescent="0.25">
      <c r="A29" s="81"/>
      <c r="B29" s="82"/>
      <c r="C29" s="82"/>
    </row>
    <row r="30" spans="1:7" ht="18" customHeight="1" x14ac:dyDescent="0.25">
      <c r="A30" s="81" t="s">
        <v>438</v>
      </c>
      <c r="B30" s="82"/>
      <c r="C30" s="82"/>
    </row>
    <row r="31" spans="1:7" ht="18" customHeight="1" x14ac:dyDescent="0.25">
      <c r="A31" s="81" t="s">
        <v>444</v>
      </c>
      <c r="B31" s="112">
        <v>73.848947780969056</v>
      </c>
      <c r="C31" s="112">
        <v>55.403199702430157</v>
      </c>
    </row>
    <row r="32" spans="1:7" ht="18" customHeight="1" x14ac:dyDescent="0.25">
      <c r="A32" s="81" t="s">
        <v>445</v>
      </c>
      <c r="B32" s="113">
        <v>-17.753319675858314</v>
      </c>
      <c r="C32" s="113">
        <v>-5.0969030693778582E-2</v>
      </c>
    </row>
    <row r="33" spans="1:3" ht="18" customHeight="1" x14ac:dyDescent="0.25">
      <c r="A33" s="118" t="s">
        <v>446</v>
      </c>
      <c r="B33" s="119">
        <v>56.095628105110741</v>
      </c>
      <c r="C33" s="119">
        <v>55.352230671736379</v>
      </c>
    </row>
    <row r="34" spans="1:3" ht="18" customHeight="1" x14ac:dyDescent="0.25">
      <c r="A34" s="149"/>
      <c r="B34" s="150"/>
      <c r="C34" s="150"/>
    </row>
    <row r="35" spans="1:3" ht="18" customHeight="1" x14ac:dyDescent="0.25">
      <c r="A35" s="149" t="s">
        <v>447</v>
      </c>
      <c r="B35" s="151">
        <v>467.67435627099445</v>
      </c>
      <c r="C35" s="151">
        <v>162.13545581455151</v>
      </c>
    </row>
    <row r="36" spans="1:3" ht="18" customHeight="1" x14ac:dyDescent="0.25">
      <c r="A36" s="149"/>
      <c r="B36" s="150"/>
      <c r="C36" s="150"/>
    </row>
    <row r="37" spans="1:3" ht="18" customHeight="1" x14ac:dyDescent="0.25">
      <c r="A37" s="149" t="s">
        <v>468</v>
      </c>
      <c r="B37" s="152">
        <v>2078227</v>
      </c>
      <c r="C37" s="152">
        <v>108882</v>
      </c>
    </row>
    <row r="38" spans="1:3" x14ac:dyDescent="0.25">
      <c r="A38" s="153"/>
      <c r="B38" s="136"/>
      <c r="C38" s="136"/>
    </row>
    <row r="39" spans="1:3" x14ac:dyDescent="0.25">
      <c r="A39" s="154" t="s">
        <v>442</v>
      </c>
      <c r="B39" s="155"/>
      <c r="C39" s="155"/>
    </row>
    <row r="40" spans="1:3" ht="28.15" customHeight="1" x14ac:dyDescent="0.25">
      <c r="A40" s="168" t="s">
        <v>449</v>
      </c>
      <c r="B40" s="168"/>
      <c r="C40" s="168"/>
    </row>
    <row r="41" spans="1:3" ht="28.9" customHeight="1" x14ac:dyDescent="0.25">
      <c r="A41" s="168" t="s">
        <v>457</v>
      </c>
      <c r="B41" s="168"/>
      <c r="C41" s="168"/>
    </row>
    <row r="42" spans="1:3" x14ac:dyDescent="0.25">
      <c r="A42" s="153"/>
      <c r="B42" s="136"/>
      <c r="C42" s="136"/>
    </row>
    <row r="43" spans="1:3" x14ac:dyDescent="0.25">
      <c r="A43" s="153"/>
      <c r="B43" s="136"/>
      <c r="C43" s="136"/>
    </row>
    <row r="44" spans="1:3" ht="32.25" customHeight="1" x14ac:dyDescent="0.25">
      <c r="A44" s="168" t="s">
        <v>459</v>
      </c>
      <c r="B44" s="168"/>
      <c r="C44" s="168"/>
    </row>
  </sheetData>
  <mergeCells count="4">
    <mergeCell ref="A40:C40"/>
    <mergeCell ref="A1:C1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3.28515625" style="2" bestFit="1" customWidth="1"/>
    <col min="16" max="16" width="14.28515625" style="2" bestFit="1" customWidth="1"/>
    <col min="17" max="27" width="13.28515625" style="2" bestFit="1" customWidth="1"/>
    <col min="28" max="28" width="14.28515625" style="2" bestFit="1" customWidth="1"/>
    <col min="29" max="39" width="13.28515625" style="2" bestFit="1" customWidth="1"/>
    <col min="40" max="40" width="14.28515625" style="2" bestFit="1" customWidth="1"/>
    <col min="41" max="41" width="1.7109375" style="2" customWidth="1"/>
    <col min="42" max="43" width="13.28515625" style="2" bestFit="1" customWidth="1"/>
    <col min="44" max="16384" width="8.85546875" style="2"/>
  </cols>
  <sheetData>
    <row r="1" spans="1:43" x14ac:dyDescent="0.2">
      <c r="AP1" s="90" t="e">
        <f>#REF!</f>
        <v>#REF!</v>
      </c>
    </row>
    <row r="2" spans="1:43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1">
        <f>SUMIF($E$3:$AN$3,$AP$1,$E4:$AN4)</f>
        <v>0</v>
      </c>
      <c r="AQ4" s="91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4"/>
  <sheetViews>
    <sheetView zoomScale="70" zoomScaleNormal="70" workbookViewId="0">
      <pane xSplit="1" ySplit="2" topLeftCell="B3" activePane="bottomRight" state="frozen"/>
      <selection activeCell="P36" sqref="P36"/>
      <selection pane="topRight" activeCell="P36" sqref="P36"/>
      <selection pane="bottomLeft" activeCell="P36" sqref="P36"/>
      <selection pane="bottomRight" activeCell="P36" sqref="P36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140625" bestFit="1" customWidth="1"/>
  </cols>
  <sheetData>
    <row r="1" spans="1:3" ht="45" customHeight="1" x14ac:dyDescent="0.25">
      <c r="A1" s="169" t="s">
        <v>469</v>
      </c>
      <c r="B1" s="170"/>
      <c r="C1" s="171"/>
    </row>
    <row r="2" spans="1:3" ht="33" customHeight="1" x14ac:dyDescent="0.25">
      <c r="A2" s="50" t="s">
        <v>260</v>
      </c>
      <c r="B2" s="50" t="s">
        <v>258</v>
      </c>
      <c r="C2" s="50" t="s">
        <v>259</v>
      </c>
    </row>
    <row r="3" spans="1:3" ht="18" customHeight="1" x14ac:dyDescent="0.25">
      <c r="A3" s="73" t="s">
        <v>422</v>
      </c>
      <c r="B3" s="129">
        <v>0.68091580192551515</v>
      </c>
      <c r="C3" s="83">
        <v>0.40107881506880599</v>
      </c>
    </row>
    <row r="4" spans="1:3" ht="18" customHeight="1" x14ac:dyDescent="0.25">
      <c r="A4" s="78" t="s">
        <v>423</v>
      </c>
      <c r="B4" s="84">
        <v>1.0942722420772759</v>
      </c>
      <c r="C4" s="84">
        <v>0.19723392800053399</v>
      </c>
    </row>
    <row r="5" spans="1:3" ht="18" customHeight="1" x14ac:dyDescent="0.25">
      <c r="A5" s="73" t="s">
        <v>424</v>
      </c>
      <c r="B5" s="85">
        <v>36.945396747241638</v>
      </c>
      <c r="C5" s="86">
        <v>0</v>
      </c>
    </row>
    <row r="6" spans="1:3" ht="18" customHeight="1" x14ac:dyDescent="0.25">
      <c r="A6" s="78" t="s">
        <v>425</v>
      </c>
      <c r="B6" s="84">
        <v>11.00369340727597</v>
      </c>
      <c r="C6" s="84">
        <v>0</v>
      </c>
    </row>
    <row r="7" spans="1:3" ht="18" customHeight="1" x14ac:dyDescent="0.25">
      <c r="A7" s="73" t="s">
        <v>426</v>
      </c>
      <c r="B7" s="85">
        <v>2.571247188798401</v>
      </c>
      <c r="C7" s="86">
        <v>0</v>
      </c>
    </row>
    <row r="8" spans="1:3" ht="18" customHeight="1" x14ac:dyDescent="0.25">
      <c r="A8" s="78" t="s">
        <v>427</v>
      </c>
      <c r="B8" s="84">
        <v>5.7069934725248821</v>
      </c>
      <c r="C8" s="84">
        <v>3.4124301664201573</v>
      </c>
    </row>
    <row r="9" spans="1:3" ht="18" customHeight="1" x14ac:dyDescent="0.25">
      <c r="A9" s="73" t="s">
        <v>428</v>
      </c>
      <c r="B9" s="85">
        <v>14.791130287306739</v>
      </c>
      <c r="C9" s="86">
        <v>20.084000310917961</v>
      </c>
    </row>
    <row r="10" spans="1:3" ht="18" customHeight="1" x14ac:dyDescent="0.25">
      <c r="A10" s="78" t="s">
        <v>429</v>
      </c>
      <c r="B10" s="84">
        <v>10.357588020231324</v>
      </c>
      <c r="C10" s="84">
        <v>4.6745514613144277</v>
      </c>
    </row>
    <row r="11" spans="1:3" ht="18" customHeight="1" x14ac:dyDescent="0.25">
      <c r="A11" s="73" t="s">
        <v>430</v>
      </c>
      <c r="B11" s="85">
        <v>3.5829009739250908</v>
      </c>
      <c r="C11" s="86">
        <v>3.770161615859978</v>
      </c>
    </row>
    <row r="12" spans="1:3" ht="18" customHeight="1" x14ac:dyDescent="0.25">
      <c r="A12" s="78" t="s">
        <v>448</v>
      </c>
      <c r="B12" s="84">
        <v>3.1198423572432055</v>
      </c>
      <c r="C12" s="84">
        <v>0</v>
      </c>
    </row>
    <row r="13" spans="1:3" ht="18" customHeight="1" x14ac:dyDescent="0.25">
      <c r="A13" s="114" t="s">
        <v>431</v>
      </c>
      <c r="B13" s="85">
        <v>9.0848268990010848</v>
      </c>
      <c r="C13" s="85">
        <v>1.172169504744573E-2</v>
      </c>
    </row>
    <row r="14" spans="1:3" ht="18" customHeight="1" x14ac:dyDescent="0.25">
      <c r="A14" s="78" t="s">
        <v>432</v>
      </c>
      <c r="B14" s="84">
        <v>3.4057489976503121</v>
      </c>
      <c r="C14" s="84">
        <v>0</v>
      </c>
    </row>
    <row r="15" spans="1:3" ht="18" customHeight="1" x14ac:dyDescent="0.25">
      <c r="A15" s="114" t="s">
        <v>433</v>
      </c>
      <c r="B15" s="85">
        <v>14.725043196584474</v>
      </c>
      <c r="C15" s="85">
        <v>7.9269092470866811</v>
      </c>
    </row>
    <row r="16" spans="1:3" ht="18" customHeight="1" x14ac:dyDescent="0.25">
      <c r="A16" s="78" t="s">
        <v>253</v>
      </c>
      <c r="B16" s="84">
        <v>41.770218267882456</v>
      </c>
      <c r="C16" s="84">
        <v>12.358657185718153</v>
      </c>
    </row>
    <row r="17" spans="1:3" ht="18" customHeight="1" x14ac:dyDescent="0.25">
      <c r="A17" s="114" t="s">
        <v>254</v>
      </c>
      <c r="B17" s="85">
        <v>23.350337374409861</v>
      </c>
      <c r="C17" s="85">
        <v>12.927319632449297</v>
      </c>
    </row>
    <row r="18" spans="1:3" ht="18" customHeight="1" x14ac:dyDescent="0.25">
      <c r="A18" s="78" t="s">
        <v>434</v>
      </c>
      <c r="B18" s="84">
        <v>4.6769902194949946</v>
      </c>
      <c r="C18" s="84">
        <v>1.5443467736552361</v>
      </c>
    </row>
    <row r="19" spans="1:3" ht="18" customHeight="1" x14ac:dyDescent="0.25">
      <c r="A19" s="114" t="s">
        <v>255</v>
      </c>
      <c r="B19" s="85">
        <v>108.68568486067132</v>
      </c>
      <c r="C19" s="85">
        <v>0</v>
      </c>
    </row>
    <row r="20" spans="1:3" ht="18" customHeight="1" x14ac:dyDescent="0.25">
      <c r="A20" s="78" t="s">
        <v>440</v>
      </c>
      <c r="B20" s="84">
        <v>2.8330219946950388</v>
      </c>
      <c r="C20" s="84">
        <v>0</v>
      </c>
    </row>
    <row r="21" spans="1:3" ht="18" customHeight="1" x14ac:dyDescent="0.25">
      <c r="A21" s="73" t="s">
        <v>435</v>
      </c>
      <c r="B21" s="85">
        <v>1.1529396100051601</v>
      </c>
      <c r="C21" s="86">
        <v>2.4931034443386584</v>
      </c>
    </row>
    <row r="22" spans="1:3" ht="18" customHeight="1" x14ac:dyDescent="0.25">
      <c r="A22" s="78" t="s">
        <v>436</v>
      </c>
      <c r="B22" s="84">
        <v>3.2014450433489881</v>
      </c>
      <c r="C22" s="84">
        <v>0</v>
      </c>
    </row>
    <row r="23" spans="1:3" ht="18" customHeight="1" x14ac:dyDescent="0.25">
      <c r="A23" s="73" t="s">
        <v>437</v>
      </c>
      <c r="B23" s="85">
        <v>19.387353857260042</v>
      </c>
      <c r="C23" s="86">
        <v>0</v>
      </c>
    </row>
    <row r="24" spans="1:3" ht="18" customHeight="1" x14ac:dyDescent="0.25">
      <c r="A24" s="78" t="s">
        <v>441</v>
      </c>
      <c r="B24" s="84">
        <v>43.662415278344476</v>
      </c>
      <c r="C24" s="84">
        <v>30.663889416844381</v>
      </c>
    </row>
    <row r="25" spans="1:3" ht="18" customHeight="1" x14ac:dyDescent="0.25">
      <c r="A25" s="114" t="s">
        <v>439</v>
      </c>
      <c r="B25" s="85">
        <v>6.4929824293029856</v>
      </c>
      <c r="C25" s="85">
        <v>16.321485230518441</v>
      </c>
    </row>
    <row r="26" spans="1:3" ht="18" customHeight="1" x14ac:dyDescent="0.25">
      <c r="A26" s="78" t="s">
        <v>256</v>
      </c>
      <c r="B26" s="84">
        <v>53.216501675542503</v>
      </c>
      <c r="C26" s="84">
        <v>0</v>
      </c>
    </row>
    <row r="27" spans="1:3" ht="18" customHeight="1" x14ac:dyDescent="0.25">
      <c r="A27" s="114" t="s">
        <v>257</v>
      </c>
      <c r="B27" s="120">
        <v>3.2271658721603917</v>
      </c>
      <c r="C27" s="120">
        <v>0.81368368400897984</v>
      </c>
    </row>
    <row r="28" spans="1:3" ht="18" customHeight="1" x14ac:dyDescent="0.25">
      <c r="A28" s="78" t="s">
        <v>443</v>
      </c>
      <c r="B28" s="117">
        <v>428.72665607490421</v>
      </c>
      <c r="C28" s="117">
        <v>117.60057260724913</v>
      </c>
    </row>
    <row r="29" spans="1:3" ht="18" customHeight="1" x14ac:dyDescent="0.25">
      <c r="A29" s="149"/>
      <c r="B29" s="156"/>
      <c r="C29" s="156"/>
    </row>
    <row r="30" spans="1:3" ht="18" customHeight="1" x14ac:dyDescent="0.25">
      <c r="A30" s="149" t="s">
        <v>438</v>
      </c>
      <c r="B30" s="156"/>
      <c r="C30" s="156"/>
    </row>
    <row r="31" spans="1:3" ht="18" customHeight="1" x14ac:dyDescent="0.25">
      <c r="A31" s="149" t="s">
        <v>444</v>
      </c>
      <c r="B31" s="157">
        <v>78.575307771969278</v>
      </c>
      <c r="C31" s="157">
        <v>60.984436764204737</v>
      </c>
    </row>
    <row r="32" spans="1:3" ht="18" customHeight="1" x14ac:dyDescent="0.25">
      <c r="A32" s="149" t="s">
        <v>445</v>
      </c>
      <c r="B32" s="158">
        <v>-44.963179605920047</v>
      </c>
      <c r="C32" s="158">
        <v>-0.28561470413608719</v>
      </c>
    </row>
    <row r="33" spans="1:3" ht="18" customHeight="1" x14ac:dyDescent="0.25">
      <c r="A33" s="118" t="s">
        <v>446</v>
      </c>
      <c r="B33" s="119">
        <v>33.612128166049231</v>
      </c>
      <c r="C33" s="119">
        <v>60.69882206006865</v>
      </c>
    </row>
    <row r="34" spans="1:3" ht="18" customHeight="1" x14ac:dyDescent="0.25">
      <c r="A34" s="149"/>
      <c r="B34" s="159"/>
      <c r="C34" s="159"/>
    </row>
    <row r="35" spans="1:3" ht="18" customHeight="1" x14ac:dyDescent="0.25">
      <c r="A35" s="149" t="s">
        <v>447</v>
      </c>
      <c r="B35" s="151">
        <v>462.33878424095343</v>
      </c>
      <c r="C35" s="151">
        <v>178.29939466731778</v>
      </c>
    </row>
    <row r="36" spans="1:3" ht="18" customHeight="1" x14ac:dyDescent="0.25">
      <c r="A36" s="149"/>
      <c r="B36" s="159"/>
      <c r="C36" s="159"/>
    </row>
    <row r="37" spans="1:3" ht="18" customHeight="1" x14ac:dyDescent="0.25">
      <c r="A37" s="149" t="s">
        <v>470</v>
      </c>
      <c r="B37" s="152">
        <v>22834097</v>
      </c>
      <c r="C37" s="152">
        <v>1138564</v>
      </c>
    </row>
    <row r="38" spans="1:3" x14ac:dyDescent="0.25">
      <c r="A38" s="153"/>
      <c r="B38" s="136"/>
      <c r="C38" s="136"/>
    </row>
    <row r="39" spans="1:3" x14ac:dyDescent="0.25">
      <c r="A39" s="154" t="s">
        <v>261</v>
      </c>
      <c r="B39" s="155"/>
      <c r="C39" s="155"/>
    </row>
    <row r="40" spans="1:3" ht="28.15" customHeight="1" x14ac:dyDescent="0.25">
      <c r="A40" s="168" t="s">
        <v>450</v>
      </c>
      <c r="B40" s="168"/>
      <c r="C40" s="168"/>
    </row>
    <row r="41" spans="1:3" ht="28.9" customHeight="1" x14ac:dyDescent="0.25">
      <c r="A41" s="168" t="s">
        <v>457</v>
      </c>
      <c r="B41" s="168"/>
      <c r="C41" s="168"/>
    </row>
    <row r="42" spans="1:3" x14ac:dyDescent="0.25">
      <c r="A42" s="153"/>
      <c r="B42" s="136"/>
      <c r="C42" s="136"/>
    </row>
    <row r="43" spans="1:3" x14ac:dyDescent="0.25">
      <c r="A43" s="153"/>
      <c r="B43" s="136"/>
      <c r="C43" s="136"/>
    </row>
    <row r="44" spans="1:3" ht="32.25" customHeight="1" x14ac:dyDescent="0.25">
      <c r="A44" s="168" t="s">
        <v>459</v>
      </c>
      <c r="B44" s="168"/>
      <c r="C44" s="168"/>
    </row>
  </sheetData>
  <mergeCells count="4">
    <mergeCell ref="A1:C1"/>
    <mergeCell ref="A40:C40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T105"/>
  <sheetViews>
    <sheetView view="pageBreakPreview" zoomScale="70" zoomScaleNormal="70" zoomScaleSheetLayoutView="70" workbookViewId="0">
      <pane xSplit="1" ySplit="2" topLeftCell="B3" activePane="bottomRight" state="frozen"/>
      <selection activeCell="P36" sqref="P36"/>
      <selection pane="topRight" activeCell="P36" sqref="P36"/>
      <selection pane="bottomLeft" activeCell="P36" sqref="P36"/>
      <selection pane="bottomRight" activeCell="P36" sqref="P36"/>
    </sheetView>
  </sheetViews>
  <sheetFormatPr defaultColWidth="8.85546875" defaultRowHeight="15" x14ac:dyDescent="0.25"/>
  <cols>
    <col min="1" max="1" width="21.7109375" customWidth="1"/>
    <col min="2" max="7" width="14.7109375" customWidth="1"/>
    <col min="8" max="8" width="15.85546875" customWidth="1"/>
    <col min="9" max="20" width="14.7109375" customWidth="1"/>
    <col min="21" max="16384" width="8.85546875" style="15"/>
  </cols>
  <sheetData>
    <row r="1" spans="1:20" s="110" customFormat="1" ht="26.25" customHeight="1" x14ac:dyDescent="0.35">
      <c r="A1" s="172" t="s">
        <v>458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s="69" customFormat="1" ht="76.900000000000006" customHeight="1" x14ac:dyDescent="0.25">
      <c r="A2" s="99" t="s">
        <v>374</v>
      </c>
      <c r="B2" s="99" t="s">
        <v>375</v>
      </c>
      <c r="C2" s="99" t="s">
        <v>376</v>
      </c>
      <c r="D2" s="99" t="s">
        <v>377</v>
      </c>
      <c r="E2" s="99" t="s">
        <v>378</v>
      </c>
      <c r="F2" s="99" t="s">
        <v>379</v>
      </c>
      <c r="G2" s="99" t="s">
        <v>451</v>
      </c>
      <c r="H2" s="99" t="s">
        <v>380</v>
      </c>
      <c r="I2" s="99" t="s">
        <v>381</v>
      </c>
      <c r="J2" s="99" t="s">
        <v>382</v>
      </c>
      <c r="K2" s="99" t="s">
        <v>262</v>
      </c>
      <c r="L2" s="99" t="s">
        <v>263</v>
      </c>
      <c r="M2" s="99" t="s">
        <v>264</v>
      </c>
      <c r="N2" s="99" t="s">
        <v>265</v>
      </c>
      <c r="O2" s="99" t="s">
        <v>266</v>
      </c>
      <c r="P2" s="99" t="s">
        <v>383</v>
      </c>
      <c r="Q2" s="99" t="s">
        <v>384</v>
      </c>
      <c r="R2" s="99" t="s">
        <v>452</v>
      </c>
      <c r="S2" s="99" t="s">
        <v>385</v>
      </c>
      <c r="T2" s="99" t="s">
        <v>65</v>
      </c>
    </row>
    <row r="3" spans="1:20" s="72" customFormat="1" ht="18" customHeight="1" x14ac:dyDescent="0.3">
      <c r="A3" s="107" t="s">
        <v>267</v>
      </c>
      <c r="B3" s="100">
        <v>2169</v>
      </c>
      <c r="C3" s="100">
        <v>20</v>
      </c>
      <c r="D3" s="100">
        <v>4546</v>
      </c>
      <c r="E3" s="100">
        <v>8747</v>
      </c>
      <c r="F3" s="100">
        <v>2785</v>
      </c>
      <c r="G3" s="100">
        <v>51</v>
      </c>
      <c r="H3" s="100">
        <v>413</v>
      </c>
      <c r="I3" s="100">
        <v>5223</v>
      </c>
      <c r="J3" s="100">
        <v>7750</v>
      </c>
      <c r="K3" s="100">
        <v>2824</v>
      </c>
      <c r="L3" s="100">
        <v>188</v>
      </c>
      <c r="M3" s="100">
        <v>808</v>
      </c>
      <c r="N3" s="100">
        <v>493</v>
      </c>
      <c r="O3" s="100">
        <v>21</v>
      </c>
      <c r="P3" s="100"/>
      <c r="Q3" s="100">
        <v>261</v>
      </c>
      <c r="R3" s="100"/>
      <c r="S3" s="101">
        <v>36299</v>
      </c>
      <c r="T3" s="101">
        <v>1992</v>
      </c>
    </row>
    <row r="4" spans="1:20" s="72" customFormat="1" ht="18" customHeight="1" x14ac:dyDescent="0.3">
      <c r="A4" s="108" t="s">
        <v>268</v>
      </c>
      <c r="B4" s="102">
        <v>489</v>
      </c>
      <c r="C4" s="102">
        <v>4</v>
      </c>
      <c r="D4" s="102">
        <v>875</v>
      </c>
      <c r="E4" s="102">
        <v>1587</v>
      </c>
      <c r="F4" s="102">
        <v>689</v>
      </c>
      <c r="G4" s="102">
        <v>23</v>
      </c>
      <c r="H4" s="102">
        <v>87</v>
      </c>
      <c r="I4" s="102">
        <v>1114</v>
      </c>
      <c r="J4" s="102">
        <v>1426</v>
      </c>
      <c r="K4" s="102">
        <v>651</v>
      </c>
      <c r="L4" s="102">
        <v>43</v>
      </c>
      <c r="M4" s="102">
        <v>216</v>
      </c>
      <c r="N4" s="102">
        <v>120</v>
      </c>
      <c r="O4" s="102"/>
      <c r="P4" s="102"/>
      <c r="Q4" s="102">
        <v>11</v>
      </c>
      <c r="R4" s="102"/>
      <c r="S4" s="103">
        <v>7335</v>
      </c>
      <c r="T4" s="103">
        <v>493</v>
      </c>
    </row>
    <row r="5" spans="1:20" s="72" customFormat="1" ht="18" customHeight="1" x14ac:dyDescent="0.3">
      <c r="A5" s="107" t="s">
        <v>269</v>
      </c>
      <c r="B5" s="100">
        <v>206</v>
      </c>
      <c r="C5" s="100"/>
      <c r="D5" s="100">
        <v>365</v>
      </c>
      <c r="E5" s="100">
        <v>470</v>
      </c>
      <c r="F5" s="100">
        <v>153</v>
      </c>
      <c r="G5" s="100">
        <v>14</v>
      </c>
      <c r="H5" s="100">
        <v>26</v>
      </c>
      <c r="I5" s="100">
        <v>370</v>
      </c>
      <c r="J5" s="100">
        <v>532</v>
      </c>
      <c r="K5" s="100">
        <v>193</v>
      </c>
      <c r="L5" s="100">
        <v>29</v>
      </c>
      <c r="M5" s="100">
        <v>109</v>
      </c>
      <c r="N5" s="100">
        <v>53</v>
      </c>
      <c r="O5" s="100">
        <v>1</v>
      </c>
      <c r="P5" s="100"/>
      <c r="Q5" s="100">
        <v>4</v>
      </c>
      <c r="R5" s="100"/>
      <c r="S5" s="101">
        <v>2525</v>
      </c>
      <c r="T5" s="101">
        <v>155</v>
      </c>
    </row>
    <row r="6" spans="1:20" s="72" customFormat="1" ht="18" customHeight="1" x14ac:dyDescent="0.3">
      <c r="A6" s="108" t="s">
        <v>270</v>
      </c>
      <c r="B6" s="102">
        <v>632</v>
      </c>
      <c r="C6" s="102">
        <v>5</v>
      </c>
      <c r="D6" s="102">
        <v>1280</v>
      </c>
      <c r="E6" s="102">
        <v>1792</v>
      </c>
      <c r="F6" s="102">
        <v>591</v>
      </c>
      <c r="G6" s="102">
        <v>9</v>
      </c>
      <c r="H6" s="102">
        <v>79</v>
      </c>
      <c r="I6" s="102">
        <v>1263</v>
      </c>
      <c r="J6" s="102">
        <v>1215</v>
      </c>
      <c r="K6" s="102">
        <v>415</v>
      </c>
      <c r="L6" s="102">
        <v>34</v>
      </c>
      <c r="M6" s="102">
        <v>318</v>
      </c>
      <c r="N6" s="102">
        <v>135</v>
      </c>
      <c r="O6" s="102"/>
      <c r="P6" s="102"/>
      <c r="Q6" s="102">
        <v>4</v>
      </c>
      <c r="R6" s="102"/>
      <c r="S6" s="103">
        <v>7772</v>
      </c>
      <c r="T6" s="103">
        <v>261</v>
      </c>
    </row>
    <row r="7" spans="1:20" s="72" customFormat="1" ht="18" customHeight="1" x14ac:dyDescent="0.3">
      <c r="A7" s="107" t="s">
        <v>271</v>
      </c>
      <c r="B7" s="100">
        <v>627</v>
      </c>
      <c r="C7" s="100">
        <v>5</v>
      </c>
      <c r="D7" s="100">
        <v>905</v>
      </c>
      <c r="E7" s="100">
        <v>888</v>
      </c>
      <c r="F7" s="100">
        <v>423</v>
      </c>
      <c r="G7" s="100">
        <v>30</v>
      </c>
      <c r="H7" s="100">
        <v>51</v>
      </c>
      <c r="I7" s="100">
        <v>779</v>
      </c>
      <c r="J7" s="100">
        <v>1096</v>
      </c>
      <c r="K7" s="100">
        <v>427</v>
      </c>
      <c r="L7" s="100">
        <v>73</v>
      </c>
      <c r="M7" s="100">
        <v>247</v>
      </c>
      <c r="N7" s="100">
        <v>105</v>
      </c>
      <c r="O7" s="100">
        <v>2</v>
      </c>
      <c r="P7" s="100"/>
      <c r="Q7" s="100">
        <v>13</v>
      </c>
      <c r="R7" s="100"/>
      <c r="S7" s="101">
        <v>5671</v>
      </c>
      <c r="T7" s="101">
        <v>367</v>
      </c>
    </row>
    <row r="8" spans="1:20" s="72" customFormat="1" ht="18" customHeight="1" x14ac:dyDescent="0.3">
      <c r="A8" s="108" t="s">
        <v>272</v>
      </c>
      <c r="B8" s="102">
        <v>361</v>
      </c>
      <c r="C8" s="102">
        <v>1</v>
      </c>
      <c r="D8" s="102">
        <v>468</v>
      </c>
      <c r="E8" s="102">
        <v>528</v>
      </c>
      <c r="F8" s="102">
        <v>170</v>
      </c>
      <c r="G8" s="102">
        <v>4</v>
      </c>
      <c r="H8" s="102">
        <v>38</v>
      </c>
      <c r="I8" s="102">
        <v>233</v>
      </c>
      <c r="J8" s="102">
        <v>707</v>
      </c>
      <c r="K8" s="102">
        <v>275</v>
      </c>
      <c r="L8" s="102">
        <v>26</v>
      </c>
      <c r="M8" s="102">
        <v>126</v>
      </c>
      <c r="N8" s="102">
        <v>51</v>
      </c>
      <c r="O8" s="102"/>
      <c r="P8" s="102"/>
      <c r="Q8" s="102">
        <v>1</v>
      </c>
      <c r="R8" s="102"/>
      <c r="S8" s="103">
        <v>2989</v>
      </c>
      <c r="T8" s="103">
        <v>236</v>
      </c>
    </row>
    <row r="9" spans="1:20" s="72" customFormat="1" ht="18" customHeight="1" x14ac:dyDescent="0.3">
      <c r="A9" s="107" t="s">
        <v>273</v>
      </c>
      <c r="B9" s="100">
        <v>1041</v>
      </c>
      <c r="C9" s="100">
        <v>8</v>
      </c>
      <c r="D9" s="100">
        <v>2057</v>
      </c>
      <c r="E9" s="100">
        <v>2720</v>
      </c>
      <c r="F9" s="100">
        <v>1008</v>
      </c>
      <c r="G9" s="100">
        <v>48</v>
      </c>
      <c r="H9" s="100">
        <v>98</v>
      </c>
      <c r="I9" s="100">
        <v>1424</v>
      </c>
      <c r="J9" s="100">
        <v>2263</v>
      </c>
      <c r="K9" s="100">
        <v>701</v>
      </c>
      <c r="L9" s="100">
        <v>76</v>
      </c>
      <c r="M9" s="100">
        <v>337</v>
      </c>
      <c r="N9" s="100">
        <v>151</v>
      </c>
      <c r="O9" s="100">
        <v>7</v>
      </c>
      <c r="P9" s="100"/>
      <c r="Q9" s="100">
        <v>12</v>
      </c>
      <c r="R9" s="100"/>
      <c r="S9" s="101">
        <v>11951</v>
      </c>
      <c r="T9" s="101">
        <v>536</v>
      </c>
    </row>
    <row r="10" spans="1:20" s="72" customFormat="1" ht="18" customHeight="1" x14ac:dyDescent="0.3">
      <c r="A10" s="108" t="s">
        <v>274</v>
      </c>
      <c r="B10" s="102">
        <v>655</v>
      </c>
      <c r="C10" s="102">
        <v>7</v>
      </c>
      <c r="D10" s="102">
        <v>1157</v>
      </c>
      <c r="E10" s="102">
        <v>1107</v>
      </c>
      <c r="F10" s="102">
        <v>381</v>
      </c>
      <c r="G10" s="102">
        <v>9</v>
      </c>
      <c r="H10" s="102">
        <v>47</v>
      </c>
      <c r="I10" s="102">
        <v>804</v>
      </c>
      <c r="J10" s="102">
        <v>922</v>
      </c>
      <c r="K10" s="102">
        <v>271</v>
      </c>
      <c r="L10" s="102">
        <v>69</v>
      </c>
      <c r="M10" s="102">
        <v>257</v>
      </c>
      <c r="N10" s="102">
        <v>133</v>
      </c>
      <c r="O10" s="102">
        <v>2</v>
      </c>
      <c r="P10" s="102"/>
      <c r="Q10" s="102">
        <v>1</v>
      </c>
      <c r="R10" s="102"/>
      <c r="S10" s="103">
        <v>5822</v>
      </c>
      <c r="T10" s="103">
        <v>205</v>
      </c>
    </row>
    <row r="11" spans="1:20" s="72" customFormat="1" ht="18" customHeight="1" x14ac:dyDescent="0.3">
      <c r="A11" s="107" t="s">
        <v>275</v>
      </c>
      <c r="B11" s="100">
        <v>857</v>
      </c>
      <c r="C11" s="100">
        <v>5</v>
      </c>
      <c r="D11" s="100">
        <v>1620</v>
      </c>
      <c r="E11" s="100">
        <v>2058</v>
      </c>
      <c r="F11" s="100">
        <v>750</v>
      </c>
      <c r="G11" s="100">
        <v>7</v>
      </c>
      <c r="H11" s="100">
        <v>92</v>
      </c>
      <c r="I11" s="100">
        <v>1407</v>
      </c>
      <c r="J11" s="100">
        <v>1683</v>
      </c>
      <c r="K11" s="100">
        <v>599</v>
      </c>
      <c r="L11" s="100">
        <v>70</v>
      </c>
      <c r="M11" s="100">
        <v>277</v>
      </c>
      <c r="N11" s="100">
        <v>145</v>
      </c>
      <c r="O11" s="100">
        <v>1</v>
      </c>
      <c r="P11" s="100"/>
      <c r="Q11" s="100">
        <v>6</v>
      </c>
      <c r="R11" s="100"/>
      <c r="S11" s="101">
        <v>9577</v>
      </c>
      <c r="T11" s="101">
        <v>453</v>
      </c>
    </row>
    <row r="12" spans="1:20" s="72" customFormat="1" ht="18" customHeight="1" x14ac:dyDescent="0.3">
      <c r="A12" s="108" t="s">
        <v>276</v>
      </c>
      <c r="B12" s="102">
        <v>1283</v>
      </c>
      <c r="C12" s="102">
        <v>20</v>
      </c>
      <c r="D12" s="102">
        <v>3038</v>
      </c>
      <c r="E12" s="102">
        <v>5294</v>
      </c>
      <c r="F12" s="102">
        <v>2341</v>
      </c>
      <c r="G12" s="102">
        <v>57</v>
      </c>
      <c r="H12" s="102">
        <v>199</v>
      </c>
      <c r="I12" s="102">
        <v>4403</v>
      </c>
      <c r="J12" s="102">
        <v>4552</v>
      </c>
      <c r="K12" s="102">
        <v>1447</v>
      </c>
      <c r="L12" s="102">
        <v>101</v>
      </c>
      <c r="M12" s="102">
        <v>496</v>
      </c>
      <c r="N12" s="102">
        <v>269</v>
      </c>
      <c r="O12" s="102">
        <v>5</v>
      </c>
      <c r="P12" s="102"/>
      <c r="Q12" s="102">
        <v>63</v>
      </c>
      <c r="R12" s="102"/>
      <c r="S12" s="103">
        <v>23568</v>
      </c>
      <c r="T12" s="103">
        <v>1211</v>
      </c>
    </row>
    <row r="13" spans="1:20" s="72" customFormat="1" ht="18" customHeight="1" x14ac:dyDescent="0.3">
      <c r="A13" s="107" t="s">
        <v>277</v>
      </c>
      <c r="B13" s="100">
        <v>3427</v>
      </c>
      <c r="C13" s="100">
        <v>32</v>
      </c>
      <c r="D13" s="100">
        <v>7122</v>
      </c>
      <c r="E13" s="100">
        <v>7228</v>
      </c>
      <c r="F13" s="100">
        <v>2811</v>
      </c>
      <c r="G13" s="100">
        <v>195</v>
      </c>
      <c r="H13" s="100">
        <v>512</v>
      </c>
      <c r="I13" s="100">
        <v>6199</v>
      </c>
      <c r="J13" s="100">
        <v>8951</v>
      </c>
      <c r="K13" s="100">
        <v>3891</v>
      </c>
      <c r="L13" s="100">
        <v>319</v>
      </c>
      <c r="M13" s="100">
        <v>1132</v>
      </c>
      <c r="N13" s="100">
        <v>625</v>
      </c>
      <c r="O13" s="100">
        <v>26</v>
      </c>
      <c r="P13" s="100">
        <v>1</v>
      </c>
      <c r="Q13" s="100">
        <v>626</v>
      </c>
      <c r="R13" s="100"/>
      <c r="S13" s="101">
        <v>43097</v>
      </c>
      <c r="T13" s="101">
        <v>2658</v>
      </c>
    </row>
    <row r="14" spans="1:20" s="72" customFormat="1" ht="18" customHeight="1" x14ac:dyDescent="0.3">
      <c r="A14" s="108" t="s">
        <v>278</v>
      </c>
      <c r="B14" s="102">
        <v>1325</v>
      </c>
      <c r="C14" s="102">
        <v>14</v>
      </c>
      <c r="D14" s="102">
        <v>2734</v>
      </c>
      <c r="E14" s="102">
        <v>4592</v>
      </c>
      <c r="F14" s="102">
        <v>1578</v>
      </c>
      <c r="G14" s="102">
        <v>112</v>
      </c>
      <c r="H14" s="102">
        <v>215</v>
      </c>
      <c r="I14" s="102">
        <v>3480</v>
      </c>
      <c r="J14" s="102">
        <v>4046</v>
      </c>
      <c r="K14" s="102">
        <v>1512</v>
      </c>
      <c r="L14" s="102">
        <v>134</v>
      </c>
      <c r="M14" s="102">
        <v>595</v>
      </c>
      <c r="N14" s="102">
        <v>316</v>
      </c>
      <c r="O14" s="102"/>
      <c r="P14" s="102"/>
      <c r="Q14" s="102">
        <v>86</v>
      </c>
      <c r="R14" s="102"/>
      <c r="S14" s="103">
        <v>20739</v>
      </c>
      <c r="T14" s="103">
        <v>1096</v>
      </c>
    </row>
    <row r="15" spans="1:20" s="72" customFormat="1" ht="18" customHeight="1" x14ac:dyDescent="0.3">
      <c r="A15" s="107" t="s">
        <v>279</v>
      </c>
      <c r="B15" s="100">
        <v>1796</v>
      </c>
      <c r="C15" s="100">
        <v>15</v>
      </c>
      <c r="D15" s="100">
        <v>3832</v>
      </c>
      <c r="E15" s="100">
        <v>7895</v>
      </c>
      <c r="F15" s="100">
        <v>2760</v>
      </c>
      <c r="G15" s="100">
        <v>69</v>
      </c>
      <c r="H15" s="100">
        <v>398</v>
      </c>
      <c r="I15" s="100">
        <v>5986</v>
      </c>
      <c r="J15" s="100">
        <v>8688</v>
      </c>
      <c r="K15" s="100">
        <v>3636</v>
      </c>
      <c r="L15" s="100">
        <v>145</v>
      </c>
      <c r="M15" s="100">
        <v>638</v>
      </c>
      <c r="N15" s="100">
        <v>357</v>
      </c>
      <c r="O15" s="100">
        <v>9</v>
      </c>
      <c r="P15" s="100"/>
      <c r="Q15" s="100">
        <v>429</v>
      </c>
      <c r="R15" s="100"/>
      <c r="S15" s="101">
        <v>36653</v>
      </c>
      <c r="T15" s="101">
        <v>2586</v>
      </c>
    </row>
    <row r="16" spans="1:20" s="72" customFormat="1" ht="18" customHeight="1" x14ac:dyDescent="0.3">
      <c r="A16" s="108" t="s">
        <v>280</v>
      </c>
      <c r="B16" s="102">
        <v>1272</v>
      </c>
      <c r="C16" s="102">
        <v>12</v>
      </c>
      <c r="D16" s="102">
        <v>2671</v>
      </c>
      <c r="E16" s="102">
        <v>5036</v>
      </c>
      <c r="F16" s="102">
        <v>2030</v>
      </c>
      <c r="G16" s="102">
        <v>76</v>
      </c>
      <c r="H16" s="102">
        <v>224</v>
      </c>
      <c r="I16" s="102">
        <v>3303</v>
      </c>
      <c r="J16" s="102">
        <v>3633</v>
      </c>
      <c r="K16" s="102">
        <v>1521</v>
      </c>
      <c r="L16" s="102">
        <v>139</v>
      </c>
      <c r="M16" s="102">
        <v>810</v>
      </c>
      <c r="N16" s="102">
        <v>383</v>
      </c>
      <c r="O16" s="102">
        <v>9</v>
      </c>
      <c r="P16" s="102"/>
      <c r="Q16" s="102">
        <v>76</v>
      </c>
      <c r="R16" s="102"/>
      <c r="S16" s="103">
        <v>21195</v>
      </c>
      <c r="T16" s="103">
        <v>916</v>
      </c>
    </row>
    <row r="17" spans="1:20" s="72" customFormat="1" ht="18" customHeight="1" x14ac:dyDescent="0.3">
      <c r="A17" s="107" t="s">
        <v>281</v>
      </c>
      <c r="B17" s="100">
        <v>76</v>
      </c>
      <c r="C17" s="100">
        <v>2</v>
      </c>
      <c r="D17" s="100">
        <v>158</v>
      </c>
      <c r="E17" s="100">
        <v>233</v>
      </c>
      <c r="F17" s="100">
        <v>100</v>
      </c>
      <c r="G17" s="100"/>
      <c r="H17" s="100">
        <v>15</v>
      </c>
      <c r="I17" s="100">
        <v>241</v>
      </c>
      <c r="J17" s="100">
        <v>221</v>
      </c>
      <c r="K17" s="100">
        <v>110</v>
      </c>
      <c r="L17" s="100">
        <v>12</v>
      </c>
      <c r="M17" s="100">
        <v>31</v>
      </c>
      <c r="N17" s="100">
        <v>11</v>
      </c>
      <c r="O17" s="100"/>
      <c r="P17" s="100"/>
      <c r="Q17" s="100">
        <v>1</v>
      </c>
      <c r="R17" s="100"/>
      <c r="S17" s="101">
        <v>1211</v>
      </c>
      <c r="T17" s="101">
        <v>71</v>
      </c>
    </row>
    <row r="18" spans="1:20" s="72" customFormat="1" ht="18" customHeight="1" x14ac:dyDescent="0.3">
      <c r="A18" s="108" t="s">
        <v>282</v>
      </c>
      <c r="B18" s="102">
        <v>853</v>
      </c>
      <c r="C18" s="102">
        <v>2</v>
      </c>
      <c r="D18" s="102">
        <v>1617</v>
      </c>
      <c r="E18" s="102">
        <v>1962</v>
      </c>
      <c r="F18" s="102">
        <v>791</v>
      </c>
      <c r="G18" s="102">
        <v>62</v>
      </c>
      <c r="H18" s="102">
        <v>121</v>
      </c>
      <c r="I18" s="102">
        <v>2553</v>
      </c>
      <c r="J18" s="102">
        <v>2066</v>
      </c>
      <c r="K18" s="102">
        <v>702</v>
      </c>
      <c r="L18" s="102">
        <v>102</v>
      </c>
      <c r="M18" s="102">
        <v>314</v>
      </c>
      <c r="N18" s="102">
        <v>178</v>
      </c>
      <c r="O18" s="102">
        <v>6</v>
      </c>
      <c r="P18" s="102"/>
      <c r="Q18" s="102">
        <v>9</v>
      </c>
      <c r="R18" s="102"/>
      <c r="S18" s="103">
        <v>11338</v>
      </c>
      <c r="T18" s="103">
        <v>659</v>
      </c>
    </row>
    <row r="19" spans="1:20" s="72" customFormat="1" ht="18" customHeight="1" x14ac:dyDescent="0.3">
      <c r="A19" s="107" t="s">
        <v>283</v>
      </c>
      <c r="B19" s="100">
        <v>538</v>
      </c>
      <c r="C19" s="100">
        <v>10</v>
      </c>
      <c r="D19" s="100">
        <v>833</v>
      </c>
      <c r="E19" s="100">
        <v>1312</v>
      </c>
      <c r="F19" s="100">
        <v>488</v>
      </c>
      <c r="G19" s="100">
        <v>5</v>
      </c>
      <c r="H19" s="100">
        <v>54</v>
      </c>
      <c r="I19" s="100">
        <v>842</v>
      </c>
      <c r="J19" s="100">
        <v>936</v>
      </c>
      <c r="K19" s="100">
        <v>298</v>
      </c>
      <c r="L19" s="100">
        <v>39</v>
      </c>
      <c r="M19" s="100">
        <v>194</v>
      </c>
      <c r="N19" s="100">
        <v>102</v>
      </c>
      <c r="O19" s="100">
        <v>2</v>
      </c>
      <c r="P19" s="100"/>
      <c r="Q19" s="100">
        <v>2</v>
      </c>
      <c r="R19" s="100"/>
      <c r="S19" s="101">
        <v>5655</v>
      </c>
      <c r="T19" s="101">
        <v>206</v>
      </c>
    </row>
    <row r="20" spans="1:20" s="72" customFormat="1" ht="18" customHeight="1" x14ac:dyDescent="0.3">
      <c r="A20" s="108" t="s">
        <v>284</v>
      </c>
      <c r="B20" s="102">
        <v>1975</v>
      </c>
      <c r="C20" s="102">
        <v>25</v>
      </c>
      <c r="D20" s="102">
        <v>4181</v>
      </c>
      <c r="E20" s="102">
        <v>6214</v>
      </c>
      <c r="F20" s="102">
        <v>2172</v>
      </c>
      <c r="G20" s="102">
        <v>209</v>
      </c>
      <c r="H20" s="102">
        <v>386</v>
      </c>
      <c r="I20" s="102">
        <v>3297</v>
      </c>
      <c r="J20" s="102">
        <v>7084</v>
      </c>
      <c r="K20" s="102">
        <v>2997</v>
      </c>
      <c r="L20" s="102">
        <v>174</v>
      </c>
      <c r="M20" s="102">
        <v>828</v>
      </c>
      <c r="N20" s="102">
        <v>477</v>
      </c>
      <c r="O20" s="102">
        <v>14</v>
      </c>
      <c r="P20" s="102"/>
      <c r="Q20" s="102">
        <v>218</v>
      </c>
      <c r="R20" s="102"/>
      <c r="S20" s="103">
        <v>30251</v>
      </c>
      <c r="T20" s="103">
        <v>2058</v>
      </c>
    </row>
    <row r="21" spans="1:20" s="72" customFormat="1" ht="18" customHeight="1" x14ac:dyDescent="0.3">
      <c r="A21" s="107" t="s">
        <v>285</v>
      </c>
      <c r="B21" s="100">
        <v>651</v>
      </c>
      <c r="C21" s="100">
        <v>5</v>
      </c>
      <c r="D21" s="100">
        <v>1103</v>
      </c>
      <c r="E21" s="100">
        <v>1660</v>
      </c>
      <c r="F21" s="100">
        <v>487</v>
      </c>
      <c r="G21" s="100">
        <v>97</v>
      </c>
      <c r="H21" s="100">
        <v>84</v>
      </c>
      <c r="I21" s="100">
        <v>1207</v>
      </c>
      <c r="J21" s="100">
        <v>2460</v>
      </c>
      <c r="K21" s="100">
        <v>946</v>
      </c>
      <c r="L21" s="100">
        <v>53</v>
      </c>
      <c r="M21" s="100">
        <v>260</v>
      </c>
      <c r="N21" s="100">
        <v>174</v>
      </c>
      <c r="O21" s="100"/>
      <c r="P21" s="100"/>
      <c r="Q21" s="100">
        <v>79</v>
      </c>
      <c r="R21" s="100"/>
      <c r="S21" s="101">
        <v>9266</v>
      </c>
      <c r="T21" s="101">
        <v>786</v>
      </c>
    </row>
    <row r="22" spans="1:20" s="72" customFormat="1" ht="18" customHeight="1" x14ac:dyDescent="0.3">
      <c r="A22" s="108" t="s">
        <v>286</v>
      </c>
      <c r="B22" s="102">
        <v>610</v>
      </c>
      <c r="C22" s="102">
        <v>7</v>
      </c>
      <c r="D22" s="102">
        <v>1018</v>
      </c>
      <c r="E22" s="102">
        <v>1268</v>
      </c>
      <c r="F22" s="102">
        <v>490</v>
      </c>
      <c r="G22" s="102">
        <v>32</v>
      </c>
      <c r="H22" s="102">
        <v>80</v>
      </c>
      <c r="I22" s="102">
        <v>1274</v>
      </c>
      <c r="J22" s="102">
        <v>1339</v>
      </c>
      <c r="K22" s="102">
        <v>393</v>
      </c>
      <c r="L22" s="102">
        <v>67</v>
      </c>
      <c r="M22" s="102">
        <v>272</v>
      </c>
      <c r="N22" s="102">
        <v>126</v>
      </c>
      <c r="O22" s="102">
        <v>1</v>
      </c>
      <c r="P22" s="102"/>
      <c r="Q22" s="102">
        <v>8</v>
      </c>
      <c r="R22" s="102"/>
      <c r="S22" s="103">
        <v>6985</v>
      </c>
      <c r="T22" s="103">
        <v>284</v>
      </c>
    </row>
    <row r="23" spans="1:20" s="72" customFormat="1" ht="18" customHeight="1" x14ac:dyDescent="0.3">
      <c r="A23" s="107" t="s">
        <v>287</v>
      </c>
      <c r="B23" s="100">
        <v>362</v>
      </c>
      <c r="C23" s="100">
        <v>4</v>
      </c>
      <c r="D23" s="100">
        <v>569</v>
      </c>
      <c r="E23" s="100">
        <v>724</v>
      </c>
      <c r="F23" s="100">
        <v>257</v>
      </c>
      <c r="G23" s="100">
        <v>1</v>
      </c>
      <c r="H23" s="100">
        <v>29</v>
      </c>
      <c r="I23" s="100">
        <v>594</v>
      </c>
      <c r="J23" s="100">
        <v>646</v>
      </c>
      <c r="K23" s="100">
        <v>189</v>
      </c>
      <c r="L23" s="100">
        <v>25</v>
      </c>
      <c r="M23" s="100">
        <v>103</v>
      </c>
      <c r="N23" s="100">
        <v>53</v>
      </c>
      <c r="O23" s="100"/>
      <c r="P23" s="100"/>
      <c r="Q23" s="100">
        <v>2</v>
      </c>
      <c r="R23" s="100"/>
      <c r="S23" s="101">
        <v>3558</v>
      </c>
      <c r="T23" s="101">
        <v>159</v>
      </c>
    </row>
    <row r="24" spans="1:20" s="72" customFormat="1" ht="18" customHeight="1" x14ac:dyDescent="0.3">
      <c r="A24" s="108" t="s">
        <v>288</v>
      </c>
      <c r="B24" s="102">
        <v>251</v>
      </c>
      <c r="C24" s="102">
        <v>3</v>
      </c>
      <c r="D24" s="102">
        <v>313</v>
      </c>
      <c r="E24" s="102">
        <v>402</v>
      </c>
      <c r="F24" s="102">
        <v>162</v>
      </c>
      <c r="G24" s="102">
        <v>10</v>
      </c>
      <c r="H24" s="102">
        <v>33</v>
      </c>
      <c r="I24" s="102">
        <v>308</v>
      </c>
      <c r="J24" s="102">
        <v>504</v>
      </c>
      <c r="K24" s="102">
        <v>171</v>
      </c>
      <c r="L24" s="102">
        <v>17</v>
      </c>
      <c r="M24" s="102">
        <v>77</v>
      </c>
      <c r="N24" s="102">
        <v>37</v>
      </c>
      <c r="O24" s="102">
        <v>2</v>
      </c>
      <c r="P24" s="102"/>
      <c r="Q24" s="102">
        <v>10</v>
      </c>
      <c r="R24" s="102"/>
      <c r="S24" s="103">
        <v>2300</v>
      </c>
      <c r="T24" s="103">
        <v>122</v>
      </c>
    </row>
    <row r="25" spans="1:20" s="72" customFormat="1" ht="18" customHeight="1" x14ac:dyDescent="0.3">
      <c r="A25" s="107" t="s">
        <v>289</v>
      </c>
      <c r="B25" s="100">
        <v>1893</v>
      </c>
      <c r="C25" s="100">
        <v>19</v>
      </c>
      <c r="D25" s="100">
        <v>4245</v>
      </c>
      <c r="E25" s="100">
        <v>7058</v>
      </c>
      <c r="F25" s="100">
        <v>3001</v>
      </c>
      <c r="G25" s="100">
        <v>114</v>
      </c>
      <c r="H25" s="100">
        <v>222</v>
      </c>
      <c r="I25" s="100">
        <v>4569</v>
      </c>
      <c r="J25" s="100">
        <v>4777</v>
      </c>
      <c r="K25" s="100">
        <v>1570</v>
      </c>
      <c r="L25" s="100">
        <v>156</v>
      </c>
      <c r="M25" s="100">
        <v>868</v>
      </c>
      <c r="N25" s="100">
        <v>459</v>
      </c>
      <c r="O25" s="100">
        <v>8</v>
      </c>
      <c r="P25" s="100"/>
      <c r="Q25" s="100">
        <v>44</v>
      </c>
      <c r="R25" s="100"/>
      <c r="S25" s="101">
        <v>29003</v>
      </c>
      <c r="T25" s="101">
        <v>968</v>
      </c>
    </row>
    <row r="26" spans="1:20" s="72" customFormat="1" ht="18" customHeight="1" x14ac:dyDescent="0.3">
      <c r="A26" s="108" t="s">
        <v>290</v>
      </c>
      <c r="B26" s="102">
        <v>1491</v>
      </c>
      <c r="C26" s="102">
        <v>13</v>
      </c>
      <c r="D26" s="102">
        <v>2951</v>
      </c>
      <c r="E26" s="102">
        <v>4170</v>
      </c>
      <c r="F26" s="102">
        <v>1427</v>
      </c>
      <c r="G26" s="102">
        <v>5</v>
      </c>
      <c r="H26" s="102">
        <v>135</v>
      </c>
      <c r="I26" s="102">
        <v>2363</v>
      </c>
      <c r="J26" s="102">
        <v>2922</v>
      </c>
      <c r="K26" s="102">
        <v>896</v>
      </c>
      <c r="L26" s="102">
        <v>127</v>
      </c>
      <c r="M26" s="102">
        <v>458</v>
      </c>
      <c r="N26" s="102">
        <v>182</v>
      </c>
      <c r="O26" s="102">
        <v>2</v>
      </c>
      <c r="P26" s="102"/>
      <c r="Q26" s="102">
        <v>8</v>
      </c>
      <c r="R26" s="102"/>
      <c r="S26" s="103">
        <v>17150</v>
      </c>
      <c r="T26" s="103">
        <v>612</v>
      </c>
    </row>
    <row r="27" spans="1:20" s="72" customFormat="1" ht="18" customHeight="1" x14ac:dyDescent="0.3">
      <c r="A27" s="107" t="s">
        <v>291</v>
      </c>
      <c r="B27" s="100">
        <v>1232</v>
      </c>
      <c r="C27" s="100">
        <v>18</v>
      </c>
      <c r="D27" s="100">
        <v>2717</v>
      </c>
      <c r="E27" s="100">
        <v>3889</v>
      </c>
      <c r="F27" s="100">
        <v>1520</v>
      </c>
      <c r="G27" s="100">
        <v>39</v>
      </c>
      <c r="H27" s="100">
        <v>230</v>
      </c>
      <c r="I27" s="100">
        <v>3050</v>
      </c>
      <c r="J27" s="100">
        <v>4123</v>
      </c>
      <c r="K27" s="100">
        <v>1344</v>
      </c>
      <c r="L27" s="100">
        <v>120</v>
      </c>
      <c r="M27" s="100">
        <v>403</v>
      </c>
      <c r="N27" s="100">
        <v>199</v>
      </c>
      <c r="O27" s="100">
        <v>8</v>
      </c>
      <c r="P27" s="100">
        <v>16</v>
      </c>
      <c r="Q27" s="100">
        <v>576</v>
      </c>
      <c r="R27" s="100"/>
      <c r="S27" s="101">
        <v>19484</v>
      </c>
      <c r="T27" s="101">
        <v>1046</v>
      </c>
    </row>
    <row r="28" spans="1:20" s="72" customFormat="1" ht="18" customHeight="1" x14ac:dyDescent="0.3">
      <c r="A28" s="108" t="s">
        <v>292</v>
      </c>
      <c r="B28" s="102">
        <v>4424</v>
      </c>
      <c r="C28" s="102">
        <v>50</v>
      </c>
      <c r="D28" s="102">
        <v>13398</v>
      </c>
      <c r="E28" s="102">
        <v>21968</v>
      </c>
      <c r="F28" s="102">
        <v>9686</v>
      </c>
      <c r="G28" s="102">
        <v>543</v>
      </c>
      <c r="H28" s="102">
        <v>895</v>
      </c>
      <c r="I28" s="102">
        <v>13103</v>
      </c>
      <c r="J28" s="102">
        <v>16269</v>
      </c>
      <c r="K28" s="102">
        <v>4686</v>
      </c>
      <c r="L28" s="102">
        <v>283</v>
      </c>
      <c r="M28" s="102">
        <v>1157</v>
      </c>
      <c r="N28" s="102">
        <v>506</v>
      </c>
      <c r="O28" s="102">
        <v>9</v>
      </c>
      <c r="P28" s="102"/>
      <c r="Q28" s="102">
        <v>375</v>
      </c>
      <c r="R28" s="102"/>
      <c r="S28" s="103">
        <v>87352</v>
      </c>
      <c r="T28" s="103">
        <v>3167</v>
      </c>
    </row>
    <row r="29" spans="1:20" s="72" customFormat="1" ht="18" customHeight="1" x14ac:dyDescent="0.3">
      <c r="A29" s="107" t="s">
        <v>293</v>
      </c>
      <c r="B29" s="100">
        <v>160</v>
      </c>
      <c r="C29" s="100">
        <v>3</v>
      </c>
      <c r="D29" s="100">
        <v>409</v>
      </c>
      <c r="E29" s="100">
        <v>559</v>
      </c>
      <c r="F29" s="100">
        <v>262</v>
      </c>
      <c r="G29" s="100">
        <v>9</v>
      </c>
      <c r="H29" s="100">
        <v>37</v>
      </c>
      <c r="I29" s="100">
        <v>402</v>
      </c>
      <c r="J29" s="100">
        <v>687</v>
      </c>
      <c r="K29" s="100">
        <v>258</v>
      </c>
      <c r="L29" s="100">
        <v>23</v>
      </c>
      <c r="M29" s="100">
        <v>59</v>
      </c>
      <c r="N29" s="100">
        <v>43</v>
      </c>
      <c r="O29" s="100"/>
      <c r="P29" s="100"/>
      <c r="Q29" s="100">
        <v>7</v>
      </c>
      <c r="R29" s="100"/>
      <c r="S29" s="101">
        <v>2918</v>
      </c>
      <c r="T29" s="101">
        <v>209</v>
      </c>
    </row>
    <row r="30" spans="1:20" s="72" customFormat="1" ht="18" customHeight="1" x14ac:dyDescent="0.3">
      <c r="A30" s="108" t="s">
        <v>294</v>
      </c>
      <c r="B30" s="102">
        <v>266</v>
      </c>
      <c r="C30" s="102">
        <v>1</v>
      </c>
      <c r="D30" s="102">
        <v>484</v>
      </c>
      <c r="E30" s="102">
        <v>951</v>
      </c>
      <c r="F30" s="102">
        <v>345</v>
      </c>
      <c r="G30" s="102">
        <v>16</v>
      </c>
      <c r="H30" s="102">
        <v>56</v>
      </c>
      <c r="I30" s="102">
        <v>887</v>
      </c>
      <c r="J30" s="102">
        <v>1249</v>
      </c>
      <c r="K30" s="102">
        <v>549</v>
      </c>
      <c r="L30" s="102">
        <v>33</v>
      </c>
      <c r="M30" s="102">
        <v>81</v>
      </c>
      <c r="N30" s="102">
        <v>50</v>
      </c>
      <c r="O30" s="102">
        <v>1</v>
      </c>
      <c r="P30" s="102"/>
      <c r="Q30" s="102">
        <v>27</v>
      </c>
      <c r="R30" s="102"/>
      <c r="S30" s="103">
        <v>4996</v>
      </c>
      <c r="T30" s="103">
        <v>506</v>
      </c>
    </row>
    <row r="31" spans="1:20" s="72" customFormat="1" ht="18" customHeight="1" x14ac:dyDescent="0.3">
      <c r="A31" s="107" t="s">
        <v>295</v>
      </c>
      <c r="B31" s="100">
        <v>2233</v>
      </c>
      <c r="C31" s="100">
        <v>24</v>
      </c>
      <c r="D31" s="100">
        <v>4748</v>
      </c>
      <c r="E31" s="100">
        <v>7482</v>
      </c>
      <c r="F31" s="100">
        <v>2693</v>
      </c>
      <c r="G31" s="100">
        <v>42</v>
      </c>
      <c r="H31" s="100">
        <v>422</v>
      </c>
      <c r="I31" s="100">
        <v>4623</v>
      </c>
      <c r="J31" s="100">
        <v>7569</v>
      </c>
      <c r="K31" s="100">
        <v>2782</v>
      </c>
      <c r="L31" s="100">
        <v>221</v>
      </c>
      <c r="M31" s="100">
        <v>997</v>
      </c>
      <c r="N31" s="100">
        <v>582</v>
      </c>
      <c r="O31" s="100">
        <v>7</v>
      </c>
      <c r="P31" s="100"/>
      <c r="Q31" s="100">
        <v>113</v>
      </c>
      <c r="R31" s="100"/>
      <c r="S31" s="101">
        <v>34538</v>
      </c>
      <c r="T31" s="101">
        <v>1910</v>
      </c>
    </row>
    <row r="32" spans="1:20" s="72" customFormat="1" ht="18" customHeight="1" x14ac:dyDescent="0.3">
      <c r="A32" s="108" t="s">
        <v>296</v>
      </c>
      <c r="B32" s="102">
        <v>438</v>
      </c>
      <c r="C32" s="102">
        <v>2</v>
      </c>
      <c r="D32" s="102">
        <v>868</v>
      </c>
      <c r="E32" s="102">
        <v>1502</v>
      </c>
      <c r="F32" s="102">
        <v>520</v>
      </c>
      <c r="G32" s="102">
        <v>29</v>
      </c>
      <c r="H32" s="102">
        <v>77</v>
      </c>
      <c r="I32" s="102">
        <v>908</v>
      </c>
      <c r="J32" s="102">
        <v>1478</v>
      </c>
      <c r="K32" s="102">
        <v>593</v>
      </c>
      <c r="L32" s="102">
        <v>34</v>
      </c>
      <c r="M32" s="102">
        <v>185</v>
      </c>
      <c r="N32" s="102">
        <v>111</v>
      </c>
      <c r="O32" s="102">
        <v>1</v>
      </c>
      <c r="P32" s="102"/>
      <c r="Q32" s="102">
        <v>24</v>
      </c>
      <c r="R32" s="102"/>
      <c r="S32" s="103">
        <v>6770</v>
      </c>
      <c r="T32" s="103">
        <v>466</v>
      </c>
    </row>
    <row r="33" spans="1:20" s="72" customFormat="1" ht="18" customHeight="1" x14ac:dyDescent="0.3">
      <c r="A33" s="107" t="s">
        <v>297</v>
      </c>
      <c r="B33" s="100">
        <v>1117</v>
      </c>
      <c r="C33" s="100">
        <v>6</v>
      </c>
      <c r="D33" s="100">
        <v>1853</v>
      </c>
      <c r="E33" s="100">
        <v>3331</v>
      </c>
      <c r="F33" s="100">
        <v>917</v>
      </c>
      <c r="G33" s="100">
        <v>12</v>
      </c>
      <c r="H33" s="100">
        <v>130</v>
      </c>
      <c r="I33" s="100">
        <v>1931</v>
      </c>
      <c r="J33" s="100">
        <v>4091</v>
      </c>
      <c r="K33" s="100">
        <v>1290</v>
      </c>
      <c r="L33" s="100">
        <v>72</v>
      </c>
      <c r="M33" s="100">
        <v>316</v>
      </c>
      <c r="N33" s="100">
        <v>144</v>
      </c>
      <c r="O33" s="100">
        <v>7</v>
      </c>
      <c r="P33" s="100"/>
      <c r="Q33" s="100">
        <v>117</v>
      </c>
      <c r="R33" s="100"/>
      <c r="S33" s="101">
        <v>15334</v>
      </c>
      <c r="T33" s="101">
        <v>875</v>
      </c>
    </row>
    <row r="34" spans="1:20" s="72" customFormat="1" ht="18" customHeight="1" x14ac:dyDescent="0.3">
      <c r="A34" s="108" t="s">
        <v>298</v>
      </c>
      <c r="B34" s="102">
        <v>2959</v>
      </c>
      <c r="C34" s="102">
        <v>27</v>
      </c>
      <c r="D34" s="102">
        <v>7753</v>
      </c>
      <c r="E34" s="102">
        <v>12932</v>
      </c>
      <c r="F34" s="102">
        <v>3956</v>
      </c>
      <c r="G34" s="102">
        <v>115</v>
      </c>
      <c r="H34" s="102">
        <v>460</v>
      </c>
      <c r="I34" s="102">
        <v>7903</v>
      </c>
      <c r="J34" s="102">
        <v>13096</v>
      </c>
      <c r="K34" s="102">
        <v>3997</v>
      </c>
      <c r="L34" s="102">
        <v>173</v>
      </c>
      <c r="M34" s="102">
        <v>698</v>
      </c>
      <c r="N34" s="102">
        <v>306</v>
      </c>
      <c r="O34" s="102">
        <v>3</v>
      </c>
      <c r="P34" s="102">
        <v>15</v>
      </c>
      <c r="Q34" s="102">
        <v>1116</v>
      </c>
      <c r="R34" s="102"/>
      <c r="S34" s="103">
        <v>55509</v>
      </c>
      <c r="T34" s="103">
        <v>3353</v>
      </c>
    </row>
    <row r="35" spans="1:20" s="72" customFormat="1" ht="18" customHeight="1" x14ac:dyDescent="0.3">
      <c r="A35" s="107" t="s">
        <v>299</v>
      </c>
      <c r="B35" s="100">
        <v>1543</v>
      </c>
      <c r="C35" s="100">
        <v>14</v>
      </c>
      <c r="D35" s="100">
        <v>3306</v>
      </c>
      <c r="E35" s="100">
        <v>5172</v>
      </c>
      <c r="F35" s="100">
        <v>2099</v>
      </c>
      <c r="G35" s="100">
        <v>28</v>
      </c>
      <c r="H35" s="100">
        <v>125</v>
      </c>
      <c r="I35" s="100">
        <v>2990</v>
      </c>
      <c r="J35" s="100">
        <v>3112</v>
      </c>
      <c r="K35" s="100">
        <v>917</v>
      </c>
      <c r="L35" s="100">
        <v>102</v>
      </c>
      <c r="M35" s="100">
        <v>515</v>
      </c>
      <c r="N35" s="100">
        <v>232</v>
      </c>
      <c r="O35" s="100">
        <v>5</v>
      </c>
      <c r="P35" s="100"/>
      <c r="Q35" s="100">
        <v>5</v>
      </c>
      <c r="R35" s="100"/>
      <c r="S35" s="101">
        <v>20165</v>
      </c>
      <c r="T35" s="101">
        <v>588</v>
      </c>
    </row>
    <row r="36" spans="1:20" s="72" customFormat="1" ht="18" customHeight="1" x14ac:dyDescent="0.3">
      <c r="A36" s="108" t="s">
        <v>300</v>
      </c>
      <c r="B36" s="102">
        <v>4115</v>
      </c>
      <c r="C36" s="102">
        <v>75</v>
      </c>
      <c r="D36" s="102">
        <v>10454</v>
      </c>
      <c r="E36" s="102">
        <v>18033</v>
      </c>
      <c r="F36" s="102">
        <v>5932</v>
      </c>
      <c r="G36" s="102">
        <v>155</v>
      </c>
      <c r="H36" s="102">
        <v>788</v>
      </c>
      <c r="I36" s="102">
        <v>11562</v>
      </c>
      <c r="J36" s="102">
        <v>19067</v>
      </c>
      <c r="K36" s="102">
        <v>6030</v>
      </c>
      <c r="L36" s="102">
        <v>403</v>
      </c>
      <c r="M36" s="102">
        <v>1474</v>
      </c>
      <c r="N36" s="102">
        <v>690</v>
      </c>
      <c r="O36" s="102">
        <v>17</v>
      </c>
      <c r="P36" s="102">
        <v>5</v>
      </c>
      <c r="Q36" s="102">
        <v>762</v>
      </c>
      <c r="R36" s="102"/>
      <c r="S36" s="103">
        <v>79562</v>
      </c>
      <c r="T36" s="103">
        <v>4064</v>
      </c>
    </row>
    <row r="37" spans="1:20" s="72" customFormat="1" ht="18" customHeight="1" x14ac:dyDescent="0.3">
      <c r="A37" s="107" t="s">
        <v>301</v>
      </c>
      <c r="B37" s="100">
        <v>869</v>
      </c>
      <c r="C37" s="100">
        <v>6</v>
      </c>
      <c r="D37" s="100">
        <v>1768</v>
      </c>
      <c r="E37" s="100">
        <v>2714</v>
      </c>
      <c r="F37" s="100">
        <v>951</v>
      </c>
      <c r="G37" s="100">
        <v>17</v>
      </c>
      <c r="H37" s="100">
        <v>159</v>
      </c>
      <c r="I37" s="100">
        <v>2003</v>
      </c>
      <c r="J37" s="100">
        <v>2951</v>
      </c>
      <c r="K37" s="100">
        <v>1096</v>
      </c>
      <c r="L37" s="100">
        <v>87</v>
      </c>
      <c r="M37" s="100">
        <v>349</v>
      </c>
      <c r="N37" s="100">
        <v>162</v>
      </c>
      <c r="O37" s="100">
        <v>4</v>
      </c>
      <c r="P37" s="100"/>
      <c r="Q37" s="100">
        <v>48</v>
      </c>
      <c r="R37" s="100"/>
      <c r="S37" s="101">
        <v>13184</v>
      </c>
      <c r="T37" s="101">
        <v>783</v>
      </c>
    </row>
    <row r="38" spans="1:20" s="72" customFormat="1" ht="18" customHeight="1" x14ac:dyDescent="0.3">
      <c r="A38" s="108" t="s">
        <v>302</v>
      </c>
      <c r="B38" s="102">
        <v>3152</v>
      </c>
      <c r="C38" s="102">
        <v>35</v>
      </c>
      <c r="D38" s="102">
        <v>6831</v>
      </c>
      <c r="E38" s="102">
        <v>11627</v>
      </c>
      <c r="F38" s="102">
        <v>4324</v>
      </c>
      <c r="G38" s="102">
        <v>132</v>
      </c>
      <c r="H38" s="102">
        <v>576</v>
      </c>
      <c r="I38" s="102">
        <v>6707</v>
      </c>
      <c r="J38" s="102">
        <v>9431</v>
      </c>
      <c r="K38" s="102">
        <v>3496</v>
      </c>
      <c r="L38" s="102">
        <v>258</v>
      </c>
      <c r="M38" s="102">
        <v>1332</v>
      </c>
      <c r="N38" s="102">
        <v>718</v>
      </c>
      <c r="O38" s="102">
        <v>16</v>
      </c>
      <c r="P38" s="102"/>
      <c r="Q38" s="102">
        <v>134</v>
      </c>
      <c r="R38" s="102"/>
      <c r="S38" s="103">
        <v>48769</v>
      </c>
      <c r="T38" s="103">
        <v>2208</v>
      </c>
    </row>
    <row r="39" spans="1:20" s="72" customFormat="1" ht="18" customHeight="1" x14ac:dyDescent="0.3">
      <c r="A39" s="107" t="s">
        <v>303</v>
      </c>
      <c r="B39" s="100">
        <v>196</v>
      </c>
      <c r="C39" s="100">
        <v>2</v>
      </c>
      <c r="D39" s="100">
        <v>315</v>
      </c>
      <c r="E39" s="100">
        <v>490</v>
      </c>
      <c r="F39" s="100">
        <v>177</v>
      </c>
      <c r="G39" s="100">
        <v>2</v>
      </c>
      <c r="H39" s="100">
        <v>23</v>
      </c>
      <c r="I39" s="100">
        <v>297</v>
      </c>
      <c r="J39" s="100">
        <v>361</v>
      </c>
      <c r="K39" s="100">
        <v>145</v>
      </c>
      <c r="L39" s="100">
        <v>17</v>
      </c>
      <c r="M39" s="100">
        <v>56</v>
      </c>
      <c r="N39" s="100">
        <v>26</v>
      </c>
      <c r="O39" s="100">
        <v>1</v>
      </c>
      <c r="P39" s="100"/>
      <c r="Q39" s="100"/>
      <c r="R39" s="100"/>
      <c r="S39" s="101">
        <v>2108</v>
      </c>
      <c r="T39" s="101">
        <v>131</v>
      </c>
    </row>
    <row r="40" spans="1:20" s="72" customFormat="1" ht="18" customHeight="1" x14ac:dyDescent="0.3">
      <c r="A40" s="108" t="s">
        <v>304</v>
      </c>
      <c r="B40" s="102">
        <v>251</v>
      </c>
      <c r="C40" s="102">
        <v>1</v>
      </c>
      <c r="D40" s="102">
        <v>324</v>
      </c>
      <c r="E40" s="102">
        <v>537</v>
      </c>
      <c r="F40" s="102">
        <v>193</v>
      </c>
      <c r="G40" s="102">
        <v>9</v>
      </c>
      <c r="H40" s="102">
        <v>28</v>
      </c>
      <c r="I40" s="102">
        <v>393</v>
      </c>
      <c r="J40" s="102">
        <v>387</v>
      </c>
      <c r="K40" s="102">
        <v>132</v>
      </c>
      <c r="L40" s="102">
        <v>26</v>
      </c>
      <c r="M40" s="102">
        <v>70</v>
      </c>
      <c r="N40" s="102">
        <v>38</v>
      </c>
      <c r="O40" s="102"/>
      <c r="P40" s="102"/>
      <c r="Q40" s="102"/>
      <c r="R40" s="102"/>
      <c r="S40" s="103">
        <v>2389</v>
      </c>
      <c r="T40" s="103">
        <v>107</v>
      </c>
    </row>
    <row r="41" spans="1:20" s="72" customFormat="1" ht="18" customHeight="1" x14ac:dyDescent="0.3">
      <c r="A41" s="107" t="s">
        <v>305</v>
      </c>
      <c r="B41" s="100">
        <v>711</v>
      </c>
      <c r="C41" s="100">
        <v>10</v>
      </c>
      <c r="D41" s="100">
        <v>1444</v>
      </c>
      <c r="E41" s="100">
        <v>2094</v>
      </c>
      <c r="F41" s="100">
        <v>796</v>
      </c>
      <c r="G41" s="100">
        <v>24</v>
      </c>
      <c r="H41" s="100">
        <v>110</v>
      </c>
      <c r="I41" s="100">
        <v>1607</v>
      </c>
      <c r="J41" s="100">
        <v>2249</v>
      </c>
      <c r="K41" s="100">
        <v>957</v>
      </c>
      <c r="L41" s="100">
        <v>68</v>
      </c>
      <c r="M41" s="100">
        <v>255</v>
      </c>
      <c r="N41" s="100">
        <v>134</v>
      </c>
      <c r="O41" s="100">
        <v>3</v>
      </c>
      <c r="P41" s="100"/>
      <c r="Q41" s="100">
        <v>47</v>
      </c>
      <c r="R41" s="100"/>
      <c r="S41" s="101">
        <v>10509</v>
      </c>
      <c r="T41" s="101">
        <v>684</v>
      </c>
    </row>
    <row r="42" spans="1:20" s="72" customFormat="1" ht="18" customHeight="1" x14ac:dyDescent="0.3">
      <c r="A42" s="108" t="s">
        <v>306</v>
      </c>
      <c r="B42" s="102">
        <v>364</v>
      </c>
      <c r="C42" s="102">
        <v>5</v>
      </c>
      <c r="D42" s="102">
        <v>649</v>
      </c>
      <c r="E42" s="102">
        <v>1195</v>
      </c>
      <c r="F42" s="102">
        <v>363</v>
      </c>
      <c r="G42" s="102">
        <v>3</v>
      </c>
      <c r="H42" s="102">
        <v>47</v>
      </c>
      <c r="I42" s="102">
        <v>584</v>
      </c>
      <c r="J42" s="102">
        <v>1188</v>
      </c>
      <c r="K42" s="102">
        <v>355</v>
      </c>
      <c r="L42" s="102">
        <v>14</v>
      </c>
      <c r="M42" s="102">
        <v>109</v>
      </c>
      <c r="N42" s="102">
        <v>62</v>
      </c>
      <c r="O42" s="102">
        <v>1</v>
      </c>
      <c r="P42" s="102"/>
      <c r="Q42" s="102">
        <v>11</v>
      </c>
      <c r="R42" s="102"/>
      <c r="S42" s="103">
        <v>4950</v>
      </c>
      <c r="T42" s="103">
        <v>323</v>
      </c>
    </row>
    <row r="43" spans="1:20" s="72" customFormat="1" ht="18" customHeight="1" x14ac:dyDescent="0.3">
      <c r="A43" s="107" t="s">
        <v>307</v>
      </c>
      <c r="B43" s="100">
        <v>6626</v>
      </c>
      <c r="C43" s="100">
        <v>81</v>
      </c>
      <c r="D43" s="100">
        <v>14277</v>
      </c>
      <c r="E43" s="100">
        <v>28645</v>
      </c>
      <c r="F43" s="100">
        <v>9123</v>
      </c>
      <c r="G43" s="100">
        <v>318</v>
      </c>
      <c r="H43" s="100">
        <v>1183</v>
      </c>
      <c r="I43" s="100">
        <v>17176</v>
      </c>
      <c r="J43" s="100">
        <v>24828</v>
      </c>
      <c r="K43" s="100">
        <v>8131</v>
      </c>
      <c r="L43" s="100">
        <v>535</v>
      </c>
      <c r="M43" s="100">
        <v>2089</v>
      </c>
      <c r="N43" s="100">
        <v>990</v>
      </c>
      <c r="O43" s="100">
        <v>44</v>
      </c>
      <c r="P43" s="100">
        <v>46</v>
      </c>
      <c r="Q43" s="100">
        <v>3393</v>
      </c>
      <c r="R43" s="100"/>
      <c r="S43" s="101">
        <v>117485</v>
      </c>
      <c r="T43" s="101">
        <v>5907</v>
      </c>
    </row>
    <row r="44" spans="1:20" s="72" customFormat="1" ht="18" customHeight="1" x14ac:dyDescent="0.3">
      <c r="A44" s="108" t="s">
        <v>308</v>
      </c>
      <c r="B44" s="102">
        <v>1859</v>
      </c>
      <c r="C44" s="102">
        <v>12</v>
      </c>
      <c r="D44" s="102">
        <v>3638</v>
      </c>
      <c r="E44" s="102">
        <v>3420</v>
      </c>
      <c r="F44" s="102">
        <v>1039</v>
      </c>
      <c r="G44" s="102">
        <v>20</v>
      </c>
      <c r="H44" s="102">
        <v>158</v>
      </c>
      <c r="I44" s="102">
        <v>1710</v>
      </c>
      <c r="J44" s="102">
        <v>2813</v>
      </c>
      <c r="K44" s="102">
        <v>861</v>
      </c>
      <c r="L44" s="102">
        <v>119</v>
      </c>
      <c r="M44" s="102">
        <v>576</v>
      </c>
      <c r="N44" s="102">
        <v>276</v>
      </c>
      <c r="O44" s="102">
        <v>9</v>
      </c>
      <c r="P44" s="102"/>
      <c r="Q44" s="102">
        <v>11</v>
      </c>
      <c r="R44" s="102"/>
      <c r="S44" s="103">
        <v>16521</v>
      </c>
      <c r="T44" s="103">
        <v>463</v>
      </c>
    </row>
    <row r="45" spans="1:20" s="72" customFormat="1" ht="18" customHeight="1" x14ac:dyDescent="0.3">
      <c r="A45" s="107" t="s">
        <v>309</v>
      </c>
      <c r="B45" s="100">
        <v>1585</v>
      </c>
      <c r="C45" s="100">
        <v>15</v>
      </c>
      <c r="D45" s="100">
        <v>3436</v>
      </c>
      <c r="E45" s="100">
        <v>6308</v>
      </c>
      <c r="F45" s="100">
        <v>2242</v>
      </c>
      <c r="G45" s="100">
        <v>57</v>
      </c>
      <c r="H45" s="100">
        <v>300</v>
      </c>
      <c r="I45" s="100">
        <v>3701</v>
      </c>
      <c r="J45" s="100">
        <v>6034</v>
      </c>
      <c r="K45" s="100">
        <v>2000</v>
      </c>
      <c r="L45" s="100">
        <v>140</v>
      </c>
      <c r="M45" s="100">
        <v>611</v>
      </c>
      <c r="N45" s="100">
        <v>311</v>
      </c>
      <c r="O45" s="100"/>
      <c r="P45" s="100"/>
      <c r="Q45" s="100">
        <v>150</v>
      </c>
      <c r="R45" s="100"/>
      <c r="S45" s="101">
        <v>26890</v>
      </c>
      <c r="T45" s="101">
        <v>1506</v>
      </c>
    </row>
    <row r="46" spans="1:20" s="72" customFormat="1" ht="18" customHeight="1" x14ac:dyDescent="0.3">
      <c r="A46" s="108" t="s">
        <v>310</v>
      </c>
      <c r="B46" s="102">
        <v>1073</v>
      </c>
      <c r="C46" s="102">
        <v>10</v>
      </c>
      <c r="D46" s="102">
        <v>2099</v>
      </c>
      <c r="E46" s="102">
        <v>2613</v>
      </c>
      <c r="F46" s="102">
        <v>1146</v>
      </c>
      <c r="G46" s="102">
        <v>45</v>
      </c>
      <c r="H46" s="102">
        <v>123</v>
      </c>
      <c r="I46" s="102">
        <v>2171</v>
      </c>
      <c r="J46" s="102">
        <v>2370</v>
      </c>
      <c r="K46" s="102">
        <v>989</v>
      </c>
      <c r="L46" s="102">
        <v>114</v>
      </c>
      <c r="M46" s="102">
        <v>359</v>
      </c>
      <c r="N46" s="102">
        <v>211</v>
      </c>
      <c r="O46" s="102">
        <v>9</v>
      </c>
      <c r="P46" s="102"/>
      <c r="Q46" s="102">
        <v>41</v>
      </c>
      <c r="R46" s="102"/>
      <c r="S46" s="103">
        <v>13373</v>
      </c>
      <c r="T46" s="103">
        <v>596</v>
      </c>
    </row>
    <row r="47" spans="1:20" s="72" customFormat="1" ht="18" customHeight="1" x14ac:dyDescent="0.3">
      <c r="A47" s="107" t="s">
        <v>311</v>
      </c>
      <c r="B47" s="100">
        <v>1311</v>
      </c>
      <c r="C47" s="100">
        <v>5</v>
      </c>
      <c r="D47" s="100">
        <v>2364</v>
      </c>
      <c r="E47" s="100">
        <v>2763</v>
      </c>
      <c r="F47" s="100">
        <v>955</v>
      </c>
      <c r="G47" s="100">
        <v>106</v>
      </c>
      <c r="H47" s="100">
        <v>235</v>
      </c>
      <c r="I47" s="100">
        <v>1561</v>
      </c>
      <c r="J47" s="100">
        <v>4583</v>
      </c>
      <c r="K47" s="100">
        <v>2029</v>
      </c>
      <c r="L47" s="100">
        <v>107</v>
      </c>
      <c r="M47" s="100">
        <v>472</v>
      </c>
      <c r="N47" s="100">
        <v>239</v>
      </c>
      <c r="O47" s="100">
        <v>13</v>
      </c>
      <c r="P47" s="100"/>
      <c r="Q47" s="100">
        <v>106</v>
      </c>
      <c r="R47" s="100"/>
      <c r="S47" s="101">
        <v>16849</v>
      </c>
      <c r="T47" s="101">
        <v>1423</v>
      </c>
    </row>
    <row r="48" spans="1:20" s="72" customFormat="1" ht="18" customHeight="1" x14ac:dyDescent="0.3">
      <c r="A48" s="108" t="s">
        <v>312</v>
      </c>
      <c r="B48" s="102">
        <v>719</v>
      </c>
      <c r="C48" s="102">
        <v>4</v>
      </c>
      <c r="D48" s="102">
        <v>1313</v>
      </c>
      <c r="E48" s="102">
        <v>1510</v>
      </c>
      <c r="F48" s="102">
        <v>554</v>
      </c>
      <c r="G48" s="102">
        <v>1</v>
      </c>
      <c r="H48" s="102">
        <v>46</v>
      </c>
      <c r="I48" s="102">
        <v>1143</v>
      </c>
      <c r="J48" s="102">
        <v>1119</v>
      </c>
      <c r="K48" s="102">
        <v>359</v>
      </c>
      <c r="L48" s="102">
        <v>40</v>
      </c>
      <c r="M48" s="102">
        <v>231</v>
      </c>
      <c r="N48" s="102">
        <v>116</v>
      </c>
      <c r="O48" s="102">
        <v>1</v>
      </c>
      <c r="P48" s="102"/>
      <c r="Q48" s="102">
        <v>6</v>
      </c>
      <c r="R48" s="102"/>
      <c r="S48" s="103">
        <v>7162</v>
      </c>
      <c r="T48" s="103">
        <v>225</v>
      </c>
    </row>
    <row r="49" spans="1:20" s="72" customFormat="1" ht="18" customHeight="1" x14ac:dyDescent="0.3">
      <c r="A49" s="107" t="s">
        <v>313</v>
      </c>
      <c r="B49" s="100">
        <v>685</v>
      </c>
      <c r="C49" s="100">
        <v>6</v>
      </c>
      <c r="D49" s="100">
        <v>1599</v>
      </c>
      <c r="E49" s="100">
        <v>4101</v>
      </c>
      <c r="F49" s="100">
        <v>1387</v>
      </c>
      <c r="G49" s="100">
        <v>15</v>
      </c>
      <c r="H49" s="100">
        <v>115</v>
      </c>
      <c r="I49" s="100">
        <v>2269</v>
      </c>
      <c r="J49" s="100">
        <v>2709</v>
      </c>
      <c r="K49" s="100">
        <v>773</v>
      </c>
      <c r="L49" s="100">
        <v>54</v>
      </c>
      <c r="M49" s="100">
        <v>234</v>
      </c>
      <c r="N49" s="100">
        <v>102</v>
      </c>
      <c r="O49" s="100">
        <v>2</v>
      </c>
      <c r="P49" s="100"/>
      <c r="Q49" s="100">
        <v>19</v>
      </c>
      <c r="R49" s="100"/>
      <c r="S49" s="101">
        <v>14070</v>
      </c>
      <c r="T49" s="101">
        <v>512</v>
      </c>
    </row>
    <row r="50" spans="1:20" s="72" customFormat="1" ht="18" customHeight="1" x14ac:dyDescent="0.3">
      <c r="A50" s="108" t="s">
        <v>314</v>
      </c>
      <c r="B50" s="102">
        <v>129</v>
      </c>
      <c r="C50" s="102"/>
      <c r="D50" s="102">
        <v>177</v>
      </c>
      <c r="E50" s="102">
        <v>300</v>
      </c>
      <c r="F50" s="102">
        <v>119</v>
      </c>
      <c r="G50" s="102">
        <v>4</v>
      </c>
      <c r="H50" s="102">
        <v>3</v>
      </c>
      <c r="I50" s="102">
        <v>138</v>
      </c>
      <c r="J50" s="102">
        <v>184</v>
      </c>
      <c r="K50" s="102">
        <v>56</v>
      </c>
      <c r="L50" s="102">
        <v>8</v>
      </c>
      <c r="M50" s="102">
        <v>33</v>
      </c>
      <c r="N50" s="102">
        <v>15</v>
      </c>
      <c r="O50" s="102">
        <v>1</v>
      </c>
      <c r="P50" s="102"/>
      <c r="Q50" s="102"/>
      <c r="R50" s="102"/>
      <c r="S50" s="103">
        <v>1167</v>
      </c>
      <c r="T50" s="103">
        <v>38</v>
      </c>
    </row>
    <row r="51" spans="1:20" s="72" customFormat="1" ht="18" customHeight="1" x14ac:dyDescent="0.3">
      <c r="A51" s="107" t="s">
        <v>315</v>
      </c>
      <c r="B51" s="100">
        <v>1623</v>
      </c>
      <c r="C51" s="100">
        <v>16</v>
      </c>
      <c r="D51" s="100">
        <v>3523</v>
      </c>
      <c r="E51" s="100">
        <v>5900</v>
      </c>
      <c r="F51" s="100">
        <v>2364</v>
      </c>
      <c r="G51" s="100">
        <v>120</v>
      </c>
      <c r="H51" s="100">
        <v>345</v>
      </c>
      <c r="I51" s="100">
        <v>4447</v>
      </c>
      <c r="J51" s="100">
        <v>6151</v>
      </c>
      <c r="K51" s="100">
        <v>2652</v>
      </c>
      <c r="L51" s="100">
        <v>157</v>
      </c>
      <c r="M51" s="100">
        <v>656</v>
      </c>
      <c r="N51" s="100">
        <v>367</v>
      </c>
      <c r="O51" s="100">
        <v>4</v>
      </c>
      <c r="P51" s="100"/>
      <c r="Q51" s="100">
        <v>213</v>
      </c>
      <c r="R51" s="100"/>
      <c r="S51" s="101">
        <v>28538</v>
      </c>
      <c r="T51" s="101">
        <v>1924</v>
      </c>
    </row>
    <row r="52" spans="1:20" s="72" customFormat="1" ht="18" customHeight="1" x14ac:dyDescent="0.3">
      <c r="A52" s="108" t="s">
        <v>316</v>
      </c>
      <c r="B52" s="102">
        <v>551</v>
      </c>
      <c r="C52" s="102">
        <v>4</v>
      </c>
      <c r="D52" s="102">
        <v>1004</v>
      </c>
      <c r="E52" s="102">
        <v>1835</v>
      </c>
      <c r="F52" s="102">
        <v>799</v>
      </c>
      <c r="G52" s="102">
        <v>49</v>
      </c>
      <c r="H52" s="102">
        <v>83</v>
      </c>
      <c r="I52" s="102">
        <v>834</v>
      </c>
      <c r="J52" s="102">
        <v>1456</v>
      </c>
      <c r="K52" s="102">
        <v>595</v>
      </c>
      <c r="L52" s="102">
        <v>71</v>
      </c>
      <c r="M52" s="102">
        <v>212</v>
      </c>
      <c r="N52" s="102">
        <v>96</v>
      </c>
      <c r="O52" s="102">
        <v>4</v>
      </c>
      <c r="P52" s="102"/>
      <c r="Q52" s="102">
        <v>19</v>
      </c>
      <c r="R52" s="102"/>
      <c r="S52" s="103">
        <v>7612</v>
      </c>
      <c r="T52" s="103">
        <v>361</v>
      </c>
    </row>
    <row r="53" spans="1:20" s="72" customFormat="1" ht="18" customHeight="1" x14ac:dyDescent="0.3">
      <c r="A53" s="107" t="s">
        <v>317</v>
      </c>
      <c r="B53" s="100">
        <v>2260</v>
      </c>
      <c r="C53" s="100">
        <v>30</v>
      </c>
      <c r="D53" s="100">
        <v>4790</v>
      </c>
      <c r="E53" s="100">
        <v>8463</v>
      </c>
      <c r="F53" s="100">
        <v>2911</v>
      </c>
      <c r="G53" s="100">
        <v>64</v>
      </c>
      <c r="H53" s="100">
        <v>383</v>
      </c>
      <c r="I53" s="100">
        <v>6720</v>
      </c>
      <c r="J53" s="100">
        <v>9211</v>
      </c>
      <c r="K53" s="100">
        <v>3609</v>
      </c>
      <c r="L53" s="100">
        <v>218</v>
      </c>
      <c r="M53" s="100">
        <v>829</v>
      </c>
      <c r="N53" s="100">
        <v>451</v>
      </c>
      <c r="O53" s="100">
        <v>11</v>
      </c>
      <c r="P53" s="100"/>
      <c r="Q53" s="100">
        <v>396</v>
      </c>
      <c r="R53" s="100"/>
      <c r="S53" s="101">
        <v>40346</v>
      </c>
      <c r="T53" s="101">
        <v>2919</v>
      </c>
    </row>
    <row r="54" spans="1:20" s="72" customFormat="1" ht="18" customHeight="1" x14ac:dyDescent="0.3">
      <c r="A54" s="108" t="s">
        <v>318</v>
      </c>
      <c r="B54" s="102">
        <v>298</v>
      </c>
      <c r="C54" s="102">
        <v>3</v>
      </c>
      <c r="D54" s="102">
        <v>451</v>
      </c>
      <c r="E54" s="102">
        <v>528</v>
      </c>
      <c r="F54" s="102">
        <v>211</v>
      </c>
      <c r="G54" s="102">
        <v>5</v>
      </c>
      <c r="H54" s="102">
        <v>14</v>
      </c>
      <c r="I54" s="102">
        <v>301</v>
      </c>
      <c r="J54" s="102">
        <v>413</v>
      </c>
      <c r="K54" s="102">
        <v>130</v>
      </c>
      <c r="L54" s="102">
        <v>23</v>
      </c>
      <c r="M54" s="102">
        <v>78</v>
      </c>
      <c r="N54" s="102">
        <v>39</v>
      </c>
      <c r="O54" s="102">
        <v>4</v>
      </c>
      <c r="P54" s="102"/>
      <c r="Q54" s="102">
        <v>4</v>
      </c>
      <c r="R54" s="102"/>
      <c r="S54" s="103">
        <v>2502</v>
      </c>
      <c r="T54" s="103">
        <v>103</v>
      </c>
    </row>
    <row r="55" spans="1:20" s="72" customFormat="1" ht="18" customHeight="1" x14ac:dyDescent="0.3">
      <c r="A55" s="107" t="s">
        <v>319</v>
      </c>
      <c r="B55" s="100">
        <v>841</v>
      </c>
      <c r="C55" s="100">
        <v>5</v>
      </c>
      <c r="D55" s="100">
        <v>1744</v>
      </c>
      <c r="E55" s="100">
        <v>2963</v>
      </c>
      <c r="F55" s="100">
        <v>1121</v>
      </c>
      <c r="G55" s="100">
        <v>30</v>
      </c>
      <c r="H55" s="100">
        <v>142</v>
      </c>
      <c r="I55" s="100">
        <v>2466</v>
      </c>
      <c r="J55" s="100">
        <v>3752</v>
      </c>
      <c r="K55" s="100">
        <v>1455</v>
      </c>
      <c r="L55" s="100">
        <v>97</v>
      </c>
      <c r="M55" s="100">
        <v>294</v>
      </c>
      <c r="N55" s="100">
        <v>160</v>
      </c>
      <c r="O55" s="100"/>
      <c r="P55" s="100"/>
      <c r="Q55" s="100">
        <v>137</v>
      </c>
      <c r="R55" s="100"/>
      <c r="S55" s="101">
        <v>15207</v>
      </c>
      <c r="T55" s="101">
        <v>1085</v>
      </c>
    </row>
    <row r="56" spans="1:20" s="72" customFormat="1" ht="18" customHeight="1" x14ac:dyDescent="0.3">
      <c r="A56" s="108" t="s">
        <v>320</v>
      </c>
      <c r="B56" s="102">
        <v>1517</v>
      </c>
      <c r="C56" s="102">
        <v>22</v>
      </c>
      <c r="D56" s="102">
        <v>3110</v>
      </c>
      <c r="E56" s="102">
        <v>4047</v>
      </c>
      <c r="F56" s="102">
        <v>1442</v>
      </c>
      <c r="G56" s="102">
        <v>30</v>
      </c>
      <c r="H56" s="102">
        <v>134</v>
      </c>
      <c r="I56" s="102">
        <v>2285</v>
      </c>
      <c r="J56" s="102">
        <v>3227</v>
      </c>
      <c r="K56" s="102">
        <v>1008</v>
      </c>
      <c r="L56" s="102">
        <v>104</v>
      </c>
      <c r="M56" s="102">
        <v>403</v>
      </c>
      <c r="N56" s="102">
        <v>223</v>
      </c>
      <c r="O56" s="102">
        <v>7</v>
      </c>
      <c r="P56" s="102"/>
      <c r="Q56" s="102">
        <v>17</v>
      </c>
      <c r="R56" s="102"/>
      <c r="S56" s="103">
        <v>17576</v>
      </c>
      <c r="T56" s="103">
        <v>701</v>
      </c>
    </row>
    <row r="57" spans="1:20" s="72" customFormat="1" ht="18" customHeight="1" x14ac:dyDescent="0.3">
      <c r="A57" s="107" t="s">
        <v>321</v>
      </c>
      <c r="B57" s="100">
        <v>946</v>
      </c>
      <c r="C57" s="100">
        <v>8</v>
      </c>
      <c r="D57" s="100">
        <v>1889</v>
      </c>
      <c r="E57" s="100">
        <v>3529</v>
      </c>
      <c r="F57" s="100">
        <v>1280</v>
      </c>
      <c r="G57" s="100">
        <v>76</v>
      </c>
      <c r="H57" s="100">
        <v>178</v>
      </c>
      <c r="I57" s="100">
        <v>2468</v>
      </c>
      <c r="J57" s="100">
        <v>2685</v>
      </c>
      <c r="K57" s="100">
        <v>1188</v>
      </c>
      <c r="L57" s="100">
        <v>86</v>
      </c>
      <c r="M57" s="100">
        <v>436</v>
      </c>
      <c r="N57" s="100">
        <v>228</v>
      </c>
      <c r="O57" s="100">
        <v>1</v>
      </c>
      <c r="P57" s="100"/>
      <c r="Q57" s="100">
        <v>89</v>
      </c>
      <c r="R57" s="100"/>
      <c r="S57" s="101">
        <v>15087</v>
      </c>
      <c r="T57" s="101">
        <v>827</v>
      </c>
    </row>
    <row r="58" spans="1:20" s="72" customFormat="1" ht="18" customHeight="1" x14ac:dyDescent="0.3">
      <c r="A58" s="108" t="s">
        <v>322</v>
      </c>
      <c r="B58" s="102">
        <v>564</v>
      </c>
      <c r="C58" s="102">
        <v>2</v>
      </c>
      <c r="D58" s="102">
        <v>985</v>
      </c>
      <c r="E58" s="102">
        <v>1286</v>
      </c>
      <c r="F58" s="102">
        <v>421</v>
      </c>
      <c r="G58" s="102">
        <v>34</v>
      </c>
      <c r="H58" s="102">
        <v>73</v>
      </c>
      <c r="I58" s="102">
        <v>1050</v>
      </c>
      <c r="J58" s="102">
        <v>1646</v>
      </c>
      <c r="K58" s="102">
        <v>589</v>
      </c>
      <c r="L58" s="102">
        <v>40</v>
      </c>
      <c r="M58" s="102">
        <v>216</v>
      </c>
      <c r="N58" s="102">
        <v>111</v>
      </c>
      <c r="O58" s="102">
        <v>3</v>
      </c>
      <c r="P58" s="102"/>
      <c r="Q58" s="102">
        <v>13</v>
      </c>
      <c r="R58" s="102"/>
      <c r="S58" s="103">
        <v>7033</v>
      </c>
      <c r="T58" s="103">
        <v>477</v>
      </c>
    </row>
    <row r="59" spans="1:20" s="72" customFormat="1" ht="18" customHeight="1" x14ac:dyDescent="0.3">
      <c r="A59" s="107" t="s">
        <v>323</v>
      </c>
      <c r="B59" s="100">
        <v>527</v>
      </c>
      <c r="C59" s="100">
        <v>3</v>
      </c>
      <c r="D59" s="100">
        <v>736</v>
      </c>
      <c r="E59" s="100">
        <v>835</v>
      </c>
      <c r="F59" s="100">
        <v>352</v>
      </c>
      <c r="G59" s="100">
        <v>38</v>
      </c>
      <c r="H59" s="100">
        <v>32</v>
      </c>
      <c r="I59" s="100">
        <v>601</v>
      </c>
      <c r="J59" s="100">
        <v>843</v>
      </c>
      <c r="K59" s="100">
        <v>342</v>
      </c>
      <c r="L59" s="100">
        <v>36</v>
      </c>
      <c r="M59" s="100">
        <v>135</v>
      </c>
      <c r="N59" s="100">
        <v>72</v>
      </c>
      <c r="O59" s="100">
        <v>3</v>
      </c>
      <c r="P59" s="100"/>
      <c r="Q59" s="100">
        <v>1</v>
      </c>
      <c r="R59" s="100"/>
      <c r="S59" s="101">
        <v>4556</v>
      </c>
      <c r="T59" s="101">
        <v>264</v>
      </c>
    </row>
    <row r="60" spans="1:20" s="72" customFormat="1" ht="18" customHeight="1" x14ac:dyDescent="0.3">
      <c r="A60" s="108" t="s">
        <v>324</v>
      </c>
      <c r="B60" s="102">
        <v>666</v>
      </c>
      <c r="C60" s="102">
        <v>15</v>
      </c>
      <c r="D60" s="102">
        <v>1102</v>
      </c>
      <c r="E60" s="102">
        <v>1342</v>
      </c>
      <c r="F60" s="102">
        <v>492</v>
      </c>
      <c r="G60" s="102">
        <v>25</v>
      </c>
      <c r="H60" s="102">
        <v>54</v>
      </c>
      <c r="I60" s="102">
        <v>855</v>
      </c>
      <c r="J60" s="102">
        <v>1149</v>
      </c>
      <c r="K60" s="102">
        <v>318</v>
      </c>
      <c r="L60" s="102">
        <v>60</v>
      </c>
      <c r="M60" s="102">
        <v>187</v>
      </c>
      <c r="N60" s="102">
        <v>92</v>
      </c>
      <c r="O60" s="102">
        <v>3</v>
      </c>
      <c r="P60" s="102"/>
      <c r="Q60" s="102">
        <v>7</v>
      </c>
      <c r="R60" s="102"/>
      <c r="S60" s="103">
        <v>6367</v>
      </c>
      <c r="T60" s="103">
        <v>259</v>
      </c>
    </row>
    <row r="61" spans="1:20" s="72" customFormat="1" ht="18" customHeight="1" x14ac:dyDescent="0.3">
      <c r="A61" s="107" t="s">
        <v>325</v>
      </c>
      <c r="B61" s="100">
        <v>788</v>
      </c>
      <c r="C61" s="100">
        <v>7</v>
      </c>
      <c r="D61" s="100">
        <v>1674</v>
      </c>
      <c r="E61" s="100">
        <v>2385</v>
      </c>
      <c r="F61" s="100">
        <v>829</v>
      </c>
      <c r="G61" s="100">
        <v>70</v>
      </c>
      <c r="H61" s="100">
        <v>126</v>
      </c>
      <c r="I61" s="100">
        <v>1462</v>
      </c>
      <c r="J61" s="100">
        <v>2056</v>
      </c>
      <c r="K61" s="100">
        <v>741</v>
      </c>
      <c r="L61" s="100">
        <v>72</v>
      </c>
      <c r="M61" s="100">
        <v>438</v>
      </c>
      <c r="N61" s="100">
        <v>232</v>
      </c>
      <c r="O61" s="100">
        <v>3</v>
      </c>
      <c r="P61" s="100"/>
      <c r="Q61" s="100">
        <v>14</v>
      </c>
      <c r="R61" s="100"/>
      <c r="S61" s="101">
        <v>10897</v>
      </c>
      <c r="T61" s="101">
        <v>594</v>
      </c>
    </row>
    <row r="62" spans="1:20" s="72" customFormat="1" ht="18" customHeight="1" x14ac:dyDescent="0.3">
      <c r="A62" s="108" t="s">
        <v>326</v>
      </c>
      <c r="B62" s="102">
        <v>10488</v>
      </c>
      <c r="C62" s="102">
        <v>143</v>
      </c>
      <c r="D62" s="102">
        <v>21307</v>
      </c>
      <c r="E62" s="102">
        <v>44361</v>
      </c>
      <c r="F62" s="102">
        <v>15884</v>
      </c>
      <c r="G62" s="102">
        <v>352</v>
      </c>
      <c r="H62" s="102">
        <v>1798</v>
      </c>
      <c r="I62" s="102">
        <v>35165</v>
      </c>
      <c r="J62" s="102">
        <v>45468</v>
      </c>
      <c r="K62" s="102">
        <v>15232</v>
      </c>
      <c r="L62" s="102">
        <v>658</v>
      </c>
      <c r="M62" s="102">
        <v>2393</v>
      </c>
      <c r="N62" s="102">
        <v>1177</v>
      </c>
      <c r="O62" s="102">
        <v>76</v>
      </c>
      <c r="P62" s="102">
        <v>39</v>
      </c>
      <c r="Q62" s="102">
        <v>6349</v>
      </c>
      <c r="R62" s="102"/>
      <c r="S62" s="103">
        <v>200890</v>
      </c>
      <c r="T62" s="103">
        <v>8888</v>
      </c>
    </row>
    <row r="63" spans="1:20" s="72" customFormat="1" ht="18" customHeight="1" x14ac:dyDescent="0.3">
      <c r="A63" s="107" t="s">
        <v>327</v>
      </c>
      <c r="B63" s="100">
        <v>334</v>
      </c>
      <c r="C63" s="100">
        <v>3</v>
      </c>
      <c r="D63" s="100">
        <v>512</v>
      </c>
      <c r="E63" s="100">
        <v>622</v>
      </c>
      <c r="F63" s="100">
        <v>264</v>
      </c>
      <c r="G63" s="100">
        <v>33</v>
      </c>
      <c r="H63" s="100">
        <v>24</v>
      </c>
      <c r="I63" s="100">
        <v>489</v>
      </c>
      <c r="J63" s="100">
        <v>551</v>
      </c>
      <c r="K63" s="100">
        <v>229</v>
      </c>
      <c r="L63" s="100">
        <v>50</v>
      </c>
      <c r="M63" s="100">
        <v>162</v>
      </c>
      <c r="N63" s="100">
        <v>71</v>
      </c>
      <c r="O63" s="100">
        <v>2</v>
      </c>
      <c r="P63" s="100"/>
      <c r="Q63" s="100">
        <v>14</v>
      </c>
      <c r="R63" s="100"/>
      <c r="S63" s="101">
        <v>3360</v>
      </c>
      <c r="T63" s="101">
        <v>204</v>
      </c>
    </row>
    <row r="64" spans="1:20" s="72" customFormat="1" ht="18" customHeight="1" x14ac:dyDescent="0.3">
      <c r="A64" s="108" t="s">
        <v>328</v>
      </c>
      <c r="B64" s="102">
        <v>543</v>
      </c>
      <c r="C64" s="102">
        <v>4</v>
      </c>
      <c r="D64" s="102">
        <v>905</v>
      </c>
      <c r="E64" s="102">
        <v>1379</v>
      </c>
      <c r="F64" s="102">
        <v>546</v>
      </c>
      <c r="G64" s="102">
        <v>5</v>
      </c>
      <c r="H64" s="102">
        <v>64</v>
      </c>
      <c r="I64" s="102">
        <v>1090</v>
      </c>
      <c r="J64" s="102">
        <v>1606</v>
      </c>
      <c r="K64" s="102">
        <v>674</v>
      </c>
      <c r="L64" s="102">
        <v>44</v>
      </c>
      <c r="M64" s="102">
        <v>242</v>
      </c>
      <c r="N64" s="102">
        <v>144</v>
      </c>
      <c r="O64" s="102">
        <v>2</v>
      </c>
      <c r="P64" s="102"/>
      <c r="Q64" s="102">
        <v>34</v>
      </c>
      <c r="R64" s="102"/>
      <c r="S64" s="103">
        <v>7282</v>
      </c>
      <c r="T64" s="103">
        <v>497</v>
      </c>
    </row>
    <row r="65" spans="1:20" s="72" customFormat="1" ht="18" customHeight="1" x14ac:dyDescent="0.3">
      <c r="A65" s="107" t="s">
        <v>329</v>
      </c>
      <c r="B65" s="100">
        <v>1111</v>
      </c>
      <c r="C65" s="100">
        <v>7</v>
      </c>
      <c r="D65" s="100">
        <v>2063</v>
      </c>
      <c r="E65" s="100">
        <v>3466</v>
      </c>
      <c r="F65" s="100">
        <v>1429</v>
      </c>
      <c r="G65" s="100">
        <v>19</v>
      </c>
      <c r="H65" s="100">
        <v>147</v>
      </c>
      <c r="I65" s="100">
        <v>2416</v>
      </c>
      <c r="J65" s="100">
        <v>3174</v>
      </c>
      <c r="K65" s="100">
        <v>1079</v>
      </c>
      <c r="L65" s="100">
        <v>119</v>
      </c>
      <c r="M65" s="100">
        <v>395</v>
      </c>
      <c r="N65" s="100">
        <v>197</v>
      </c>
      <c r="O65" s="100">
        <v>2</v>
      </c>
      <c r="P65" s="100">
        <v>1</v>
      </c>
      <c r="Q65" s="100">
        <v>36</v>
      </c>
      <c r="R65" s="100"/>
      <c r="S65" s="101">
        <v>15661</v>
      </c>
      <c r="T65" s="101">
        <v>756</v>
      </c>
    </row>
    <row r="66" spans="1:20" s="72" customFormat="1" ht="18" customHeight="1" x14ac:dyDescent="0.3">
      <c r="A66" s="108" t="s">
        <v>330</v>
      </c>
      <c r="B66" s="102">
        <v>1796</v>
      </c>
      <c r="C66" s="102">
        <v>18</v>
      </c>
      <c r="D66" s="102">
        <v>3803</v>
      </c>
      <c r="E66" s="102">
        <v>4783</v>
      </c>
      <c r="F66" s="102">
        <v>1724</v>
      </c>
      <c r="G66" s="102">
        <v>26</v>
      </c>
      <c r="H66" s="102">
        <v>270</v>
      </c>
      <c r="I66" s="102">
        <v>3450</v>
      </c>
      <c r="J66" s="102">
        <v>4371</v>
      </c>
      <c r="K66" s="102">
        <v>1508</v>
      </c>
      <c r="L66" s="102">
        <v>100</v>
      </c>
      <c r="M66" s="102">
        <v>607</v>
      </c>
      <c r="N66" s="102">
        <v>289</v>
      </c>
      <c r="O66" s="102">
        <v>10</v>
      </c>
      <c r="P66" s="102"/>
      <c r="Q66" s="102">
        <v>36</v>
      </c>
      <c r="R66" s="102"/>
      <c r="S66" s="103">
        <v>22791</v>
      </c>
      <c r="T66" s="103">
        <v>1106</v>
      </c>
    </row>
    <row r="67" spans="1:20" s="72" customFormat="1" ht="18" customHeight="1" x14ac:dyDescent="0.3">
      <c r="A67" s="107" t="s">
        <v>331</v>
      </c>
      <c r="B67" s="100">
        <v>2191</v>
      </c>
      <c r="C67" s="100">
        <v>22</v>
      </c>
      <c r="D67" s="100">
        <v>5652</v>
      </c>
      <c r="E67" s="100">
        <v>6981</v>
      </c>
      <c r="F67" s="100">
        <v>2664</v>
      </c>
      <c r="G67" s="100">
        <v>267</v>
      </c>
      <c r="H67" s="100">
        <v>348</v>
      </c>
      <c r="I67" s="100">
        <v>5433</v>
      </c>
      <c r="J67" s="100">
        <v>6988</v>
      </c>
      <c r="K67" s="100">
        <v>2255</v>
      </c>
      <c r="L67" s="100">
        <v>193</v>
      </c>
      <c r="M67" s="100">
        <v>715</v>
      </c>
      <c r="N67" s="100">
        <v>390</v>
      </c>
      <c r="O67" s="100">
        <v>11</v>
      </c>
      <c r="P67" s="100">
        <v>1</v>
      </c>
      <c r="Q67" s="100">
        <v>175</v>
      </c>
      <c r="R67" s="100"/>
      <c r="S67" s="101">
        <v>34286</v>
      </c>
      <c r="T67" s="101">
        <v>1568</v>
      </c>
    </row>
    <row r="68" spans="1:20" s="72" customFormat="1" ht="18" customHeight="1" x14ac:dyDescent="0.3">
      <c r="A68" s="108" t="s">
        <v>332</v>
      </c>
      <c r="B68" s="102">
        <v>623</v>
      </c>
      <c r="C68" s="102">
        <v>8</v>
      </c>
      <c r="D68" s="102">
        <v>1131</v>
      </c>
      <c r="E68" s="102">
        <v>1247</v>
      </c>
      <c r="F68" s="102">
        <v>493</v>
      </c>
      <c r="G68" s="102">
        <v>5</v>
      </c>
      <c r="H68" s="102">
        <v>28</v>
      </c>
      <c r="I68" s="102">
        <v>903</v>
      </c>
      <c r="J68" s="102">
        <v>856</v>
      </c>
      <c r="K68" s="102">
        <v>262</v>
      </c>
      <c r="L68" s="102">
        <v>28</v>
      </c>
      <c r="M68" s="102">
        <v>196</v>
      </c>
      <c r="N68" s="102">
        <v>89</v>
      </c>
      <c r="O68" s="102">
        <v>1</v>
      </c>
      <c r="P68" s="102"/>
      <c r="Q68" s="102">
        <v>1</v>
      </c>
      <c r="R68" s="102"/>
      <c r="S68" s="103">
        <v>5871</v>
      </c>
      <c r="T68" s="103">
        <v>199</v>
      </c>
    </row>
    <row r="69" spans="1:20" s="72" customFormat="1" ht="18" customHeight="1" x14ac:dyDescent="0.3">
      <c r="A69" s="107" t="s">
        <v>333</v>
      </c>
      <c r="B69" s="100">
        <v>1484</v>
      </c>
      <c r="C69" s="100">
        <v>20</v>
      </c>
      <c r="D69" s="100">
        <v>4186</v>
      </c>
      <c r="E69" s="100">
        <v>7717</v>
      </c>
      <c r="F69" s="100">
        <v>3308</v>
      </c>
      <c r="G69" s="100">
        <v>129</v>
      </c>
      <c r="H69" s="100">
        <v>448</v>
      </c>
      <c r="I69" s="100">
        <v>6232</v>
      </c>
      <c r="J69" s="100">
        <v>7439</v>
      </c>
      <c r="K69" s="100">
        <v>2313</v>
      </c>
      <c r="L69" s="100">
        <v>179</v>
      </c>
      <c r="M69" s="100">
        <v>486</v>
      </c>
      <c r="N69" s="100">
        <v>307</v>
      </c>
      <c r="O69" s="100">
        <v>9</v>
      </c>
      <c r="P69" s="100"/>
      <c r="Q69" s="100">
        <v>228</v>
      </c>
      <c r="R69" s="100"/>
      <c r="S69" s="101">
        <v>34485</v>
      </c>
      <c r="T69" s="101">
        <v>1356</v>
      </c>
    </row>
    <row r="70" spans="1:20" s="72" customFormat="1" ht="18" customHeight="1" x14ac:dyDescent="0.3">
      <c r="A70" s="108" t="s">
        <v>334</v>
      </c>
      <c r="B70" s="102">
        <v>968</v>
      </c>
      <c r="C70" s="102">
        <v>12</v>
      </c>
      <c r="D70" s="102">
        <v>2099</v>
      </c>
      <c r="E70" s="102">
        <v>2746</v>
      </c>
      <c r="F70" s="102">
        <v>1105</v>
      </c>
      <c r="G70" s="102">
        <v>43</v>
      </c>
      <c r="H70" s="102">
        <v>127</v>
      </c>
      <c r="I70" s="102">
        <v>2068</v>
      </c>
      <c r="J70" s="102">
        <v>3428</v>
      </c>
      <c r="K70" s="102">
        <v>1315</v>
      </c>
      <c r="L70" s="102">
        <v>76</v>
      </c>
      <c r="M70" s="102">
        <v>280</v>
      </c>
      <c r="N70" s="102">
        <v>141</v>
      </c>
      <c r="O70" s="102">
        <v>1</v>
      </c>
      <c r="P70" s="102">
        <v>9</v>
      </c>
      <c r="Q70" s="102">
        <v>802</v>
      </c>
      <c r="R70" s="102"/>
      <c r="S70" s="103">
        <v>15220</v>
      </c>
      <c r="T70" s="103">
        <v>1009</v>
      </c>
    </row>
    <row r="71" spans="1:20" s="72" customFormat="1" ht="18" customHeight="1" x14ac:dyDescent="0.3">
      <c r="A71" s="107" t="s">
        <v>335</v>
      </c>
      <c r="B71" s="100">
        <v>252</v>
      </c>
      <c r="C71" s="100">
        <v>2</v>
      </c>
      <c r="D71" s="100">
        <v>338</v>
      </c>
      <c r="E71" s="100">
        <v>615</v>
      </c>
      <c r="F71" s="100">
        <v>228</v>
      </c>
      <c r="G71" s="100">
        <v>1</v>
      </c>
      <c r="H71" s="100">
        <v>17</v>
      </c>
      <c r="I71" s="100">
        <v>234</v>
      </c>
      <c r="J71" s="100">
        <v>403</v>
      </c>
      <c r="K71" s="100">
        <v>115</v>
      </c>
      <c r="L71" s="100">
        <v>22</v>
      </c>
      <c r="M71" s="100">
        <v>71</v>
      </c>
      <c r="N71" s="100">
        <v>30</v>
      </c>
      <c r="O71" s="100"/>
      <c r="P71" s="100"/>
      <c r="Q71" s="100">
        <v>1</v>
      </c>
      <c r="R71" s="100"/>
      <c r="S71" s="101">
        <v>2329</v>
      </c>
      <c r="T71" s="101">
        <v>122</v>
      </c>
    </row>
    <row r="72" spans="1:20" s="72" customFormat="1" ht="18" customHeight="1" x14ac:dyDescent="0.3">
      <c r="A72" s="108" t="s">
        <v>336</v>
      </c>
      <c r="B72" s="102">
        <v>658</v>
      </c>
      <c r="C72" s="102">
        <v>10</v>
      </c>
      <c r="D72" s="102">
        <v>1374</v>
      </c>
      <c r="E72" s="102">
        <v>1817</v>
      </c>
      <c r="F72" s="102">
        <v>747</v>
      </c>
      <c r="G72" s="102">
        <v>10</v>
      </c>
      <c r="H72" s="102">
        <v>110</v>
      </c>
      <c r="I72" s="102">
        <v>1485</v>
      </c>
      <c r="J72" s="102">
        <v>2082</v>
      </c>
      <c r="K72" s="102">
        <v>571</v>
      </c>
      <c r="L72" s="102">
        <v>49</v>
      </c>
      <c r="M72" s="102">
        <v>212</v>
      </c>
      <c r="N72" s="102">
        <v>94</v>
      </c>
      <c r="O72" s="102">
        <v>1</v>
      </c>
      <c r="P72" s="102"/>
      <c r="Q72" s="102">
        <v>21</v>
      </c>
      <c r="R72" s="102"/>
      <c r="S72" s="103">
        <v>9241</v>
      </c>
      <c r="T72" s="103">
        <v>379</v>
      </c>
    </row>
    <row r="73" spans="1:20" s="72" customFormat="1" ht="18" customHeight="1" x14ac:dyDescent="0.3">
      <c r="A73" s="107" t="s">
        <v>337</v>
      </c>
      <c r="B73" s="100">
        <v>768</v>
      </c>
      <c r="C73" s="100">
        <v>6</v>
      </c>
      <c r="D73" s="100">
        <v>1590</v>
      </c>
      <c r="E73" s="100">
        <v>2582</v>
      </c>
      <c r="F73" s="100">
        <v>1128</v>
      </c>
      <c r="G73" s="100">
        <v>49</v>
      </c>
      <c r="H73" s="100">
        <v>88</v>
      </c>
      <c r="I73" s="100">
        <v>2564</v>
      </c>
      <c r="J73" s="100">
        <v>2577</v>
      </c>
      <c r="K73" s="100">
        <v>831</v>
      </c>
      <c r="L73" s="100">
        <v>71</v>
      </c>
      <c r="M73" s="100">
        <v>276</v>
      </c>
      <c r="N73" s="100">
        <v>164</v>
      </c>
      <c r="O73" s="100">
        <v>1</v>
      </c>
      <c r="P73" s="100"/>
      <c r="Q73" s="100">
        <v>40</v>
      </c>
      <c r="R73" s="100"/>
      <c r="S73" s="101">
        <v>12735</v>
      </c>
      <c r="T73" s="101">
        <v>653</v>
      </c>
    </row>
    <row r="74" spans="1:20" s="72" customFormat="1" ht="18" customHeight="1" x14ac:dyDescent="0.3">
      <c r="A74" s="108" t="s">
        <v>338</v>
      </c>
      <c r="B74" s="102">
        <v>242</v>
      </c>
      <c r="C74" s="102">
        <v>2</v>
      </c>
      <c r="D74" s="102">
        <v>458</v>
      </c>
      <c r="E74" s="102">
        <v>555</v>
      </c>
      <c r="F74" s="102">
        <v>203</v>
      </c>
      <c r="G74" s="102">
        <v>7</v>
      </c>
      <c r="H74" s="102">
        <v>34</v>
      </c>
      <c r="I74" s="102">
        <v>400</v>
      </c>
      <c r="J74" s="102">
        <v>508</v>
      </c>
      <c r="K74" s="102">
        <v>151</v>
      </c>
      <c r="L74" s="102">
        <v>19</v>
      </c>
      <c r="M74" s="102">
        <v>92</v>
      </c>
      <c r="N74" s="102">
        <v>62</v>
      </c>
      <c r="O74" s="102"/>
      <c r="P74" s="102"/>
      <c r="Q74" s="102">
        <v>2</v>
      </c>
      <c r="R74" s="102"/>
      <c r="S74" s="103">
        <v>2735</v>
      </c>
      <c r="T74" s="103">
        <v>156</v>
      </c>
    </row>
    <row r="75" spans="1:20" s="72" customFormat="1" ht="18" customHeight="1" x14ac:dyDescent="0.3">
      <c r="A75" s="107" t="s">
        <v>339</v>
      </c>
      <c r="B75" s="100">
        <v>711</v>
      </c>
      <c r="C75" s="100">
        <v>4</v>
      </c>
      <c r="D75" s="100">
        <v>1264</v>
      </c>
      <c r="E75" s="100">
        <v>1975</v>
      </c>
      <c r="F75" s="100">
        <v>734</v>
      </c>
      <c r="G75" s="100">
        <v>55</v>
      </c>
      <c r="H75" s="100">
        <v>95</v>
      </c>
      <c r="I75" s="100">
        <v>1317</v>
      </c>
      <c r="J75" s="100">
        <v>1497</v>
      </c>
      <c r="K75" s="100">
        <v>614</v>
      </c>
      <c r="L75" s="100">
        <v>78</v>
      </c>
      <c r="M75" s="100">
        <v>257</v>
      </c>
      <c r="N75" s="100">
        <v>145</v>
      </c>
      <c r="O75" s="100">
        <v>2</v>
      </c>
      <c r="P75" s="100"/>
      <c r="Q75" s="100">
        <v>34</v>
      </c>
      <c r="R75" s="100"/>
      <c r="S75" s="101">
        <v>8782</v>
      </c>
      <c r="T75" s="101">
        <v>405</v>
      </c>
    </row>
    <row r="76" spans="1:20" s="72" customFormat="1" ht="18" customHeight="1" x14ac:dyDescent="0.3">
      <c r="A76" s="108" t="s">
        <v>340</v>
      </c>
      <c r="B76" s="102">
        <v>2525</v>
      </c>
      <c r="C76" s="102">
        <v>44</v>
      </c>
      <c r="D76" s="102">
        <v>7065</v>
      </c>
      <c r="E76" s="102">
        <v>8541</v>
      </c>
      <c r="F76" s="102">
        <v>3090</v>
      </c>
      <c r="G76" s="102">
        <v>128</v>
      </c>
      <c r="H76" s="102">
        <v>458</v>
      </c>
      <c r="I76" s="102">
        <v>6505</v>
      </c>
      <c r="J76" s="102">
        <v>8009</v>
      </c>
      <c r="K76" s="102">
        <v>2551</v>
      </c>
      <c r="L76" s="102">
        <v>178</v>
      </c>
      <c r="M76" s="102">
        <v>738</v>
      </c>
      <c r="N76" s="102">
        <v>384</v>
      </c>
      <c r="O76" s="102">
        <v>10</v>
      </c>
      <c r="P76" s="102"/>
      <c r="Q76" s="102">
        <v>139</v>
      </c>
      <c r="R76" s="102"/>
      <c r="S76" s="103">
        <v>40365</v>
      </c>
      <c r="T76" s="103">
        <v>1938</v>
      </c>
    </row>
    <row r="77" spans="1:20" s="72" customFormat="1" ht="18" customHeight="1" x14ac:dyDescent="0.3">
      <c r="A77" s="107" t="s">
        <v>341</v>
      </c>
      <c r="B77" s="100">
        <v>258</v>
      </c>
      <c r="C77" s="100">
        <v>3</v>
      </c>
      <c r="D77" s="100">
        <v>454</v>
      </c>
      <c r="E77" s="100">
        <v>616</v>
      </c>
      <c r="F77" s="100">
        <v>218</v>
      </c>
      <c r="G77" s="100">
        <v>22</v>
      </c>
      <c r="H77" s="100">
        <v>35</v>
      </c>
      <c r="I77" s="100">
        <v>464</v>
      </c>
      <c r="J77" s="100">
        <v>674</v>
      </c>
      <c r="K77" s="100">
        <v>292</v>
      </c>
      <c r="L77" s="100">
        <v>36</v>
      </c>
      <c r="M77" s="100">
        <v>98</v>
      </c>
      <c r="N77" s="100">
        <v>62</v>
      </c>
      <c r="O77" s="100">
        <v>3</v>
      </c>
      <c r="P77" s="100"/>
      <c r="Q77" s="100">
        <v>11</v>
      </c>
      <c r="R77" s="100"/>
      <c r="S77" s="101">
        <v>3246</v>
      </c>
      <c r="T77" s="101">
        <v>215</v>
      </c>
    </row>
    <row r="78" spans="1:20" s="72" customFormat="1" ht="18" customHeight="1" x14ac:dyDescent="0.3">
      <c r="A78" s="108" t="s">
        <v>342</v>
      </c>
      <c r="B78" s="102">
        <v>1956</v>
      </c>
      <c r="C78" s="102">
        <v>13</v>
      </c>
      <c r="D78" s="102">
        <v>4087</v>
      </c>
      <c r="E78" s="102">
        <v>6842</v>
      </c>
      <c r="F78" s="102">
        <v>2509</v>
      </c>
      <c r="G78" s="102">
        <v>73</v>
      </c>
      <c r="H78" s="102">
        <v>342</v>
      </c>
      <c r="I78" s="102">
        <v>4623</v>
      </c>
      <c r="J78" s="102">
        <v>7417</v>
      </c>
      <c r="K78" s="102">
        <v>2827</v>
      </c>
      <c r="L78" s="102">
        <v>197</v>
      </c>
      <c r="M78" s="102">
        <v>901</v>
      </c>
      <c r="N78" s="102">
        <v>542</v>
      </c>
      <c r="O78" s="102">
        <v>10</v>
      </c>
      <c r="P78" s="102">
        <v>4</v>
      </c>
      <c r="Q78" s="102">
        <v>242</v>
      </c>
      <c r="R78" s="102"/>
      <c r="S78" s="103">
        <v>32585</v>
      </c>
      <c r="T78" s="103">
        <v>2079</v>
      </c>
    </row>
    <row r="79" spans="1:20" s="72" customFormat="1" ht="18" customHeight="1" x14ac:dyDescent="0.3">
      <c r="A79" s="107" t="s">
        <v>343</v>
      </c>
      <c r="B79" s="100">
        <v>952</v>
      </c>
      <c r="C79" s="100">
        <v>10</v>
      </c>
      <c r="D79" s="100">
        <v>2567</v>
      </c>
      <c r="E79" s="100">
        <v>4043</v>
      </c>
      <c r="F79" s="100">
        <v>1607</v>
      </c>
      <c r="G79" s="100">
        <v>22</v>
      </c>
      <c r="H79" s="100">
        <v>159</v>
      </c>
      <c r="I79" s="100">
        <v>2802</v>
      </c>
      <c r="J79" s="100">
        <v>2889</v>
      </c>
      <c r="K79" s="100">
        <v>793</v>
      </c>
      <c r="L79" s="100">
        <v>98</v>
      </c>
      <c r="M79" s="100">
        <v>478</v>
      </c>
      <c r="N79" s="100">
        <v>221</v>
      </c>
      <c r="O79" s="100">
        <v>2</v>
      </c>
      <c r="P79" s="100"/>
      <c r="Q79" s="100">
        <v>36</v>
      </c>
      <c r="R79" s="100"/>
      <c r="S79" s="101">
        <v>16679</v>
      </c>
      <c r="T79" s="101">
        <v>547</v>
      </c>
    </row>
    <row r="80" spans="1:20" s="72" customFormat="1" ht="18" customHeight="1" x14ac:dyDescent="0.3">
      <c r="A80" s="108" t="s">
        <v>344</v>
      </c>
      <c r="B80" s="102">
        <v>3347</v>
      </c>
      <c r="C80" s="102">
        <v>28</v>
      </c>
      <c r="D80" s="102">
        <v>7479</v>
      </c>
      <c r="E80" s="102">
        <v>12240</v>
      </c>
      <c r="F80" s="102">
        <v>5032</v>
      </c>
      <c r="G80" s="102">
        <v>78</v>
      </c>
      <c r="H80" s="102">
        <v>420</v>
      </c>
      <c r="I80" s="102">
        <v>7737</v>
      </c>
      <c r="J80" s="102">
        <v>9261</v>
      </c>
      <c r="K80" s="102">
        <v>2709</v>
      </c>
      <c r="L80" s="102">
        <v>280</v>
      </c>
      <c r="M80" s="102">
        <v>1186</v>
      </c>
      <c r="N80" s="102">
        <v>562</v>
      </c>
      <c r="O80" s="102">
        <v>7</v>
      </c>
      <c r="P80" s="102"/>
      <c r="Q80" s="102">
        <v>37</v>
      </c>
      <c r="R80" s="102"/>
      <c r="S80" s="103">
        <v>50403</v>
      </c>
      <c r="T80" s="103">
        <v>1783</v>
      </c>
    </row>
    <row r="81" spans="1:20" s="72" customFormat="1" ht="18" customHeight="1" x14ac:dyDescent="0.3">
      <c r="A81" s="107" t="s">
        <v>345</v>
      </c>
      <c r="B81" s="100">
        <v>1757</v>
      </c>
      <c r="C81" s="100">
        <v>16</v>
      </c>
      <c r="D81" s="100">
        <v>3597</v>
      </c>
      <c r="E81" s="100">
        <v>5072</v>
      </c>
      <c r="F81" s="100">
        <v>1893</v>
      </c>
      <c r="G81" s="100">
        <v>60</v>
      </c>
      <c r="H81" s="100">
        <v>199</v>
      </c>
      <c r="I81" s="100">
        <v>2881</v>
      </c>
      <c r="J81" s="100">
        <v>4140</v>
      </c>
      <c r="K81" s="100">
        <v>1359</v>
      </c>
      <c r="L81" s="100">
        <v>188</v>
      </c>
      <c r="M81" s="100">
        <v>795</v>
      </c>
      <c r="N81" s="100">
        <v>441</v>
      </c>
      <c r="O81" s="100">
        <v>2</v>
      </c>
      <c r="P81" s="100"/>
      <c r="Q81" s="100">
        <v>35</v>
      </c>
      <c r="R81" s="100"/>
      <c r="S81" s="101">
        <v>22435</v>
      </c>
      <c r="T81" s="101">
        <v>905</v>
      </c>
    </row>
    <row r="82" spans="1:20" s="72" customFormat="1" ht="18" customHeight="1" x14ac:dyDescent="0.3">
      <c r="A82" s="108" t="s">
        <v>346</v>
      </c>
      <c r="B82" s="102">
        <v>1809</v>
      </c>
      <c r="C82" s="102">
        <v>25</v>
      </c>
      <c r="D82" s="102">
        <v>4147</v>
      </c>
      <c r="E82" s="102">
        <v>7786</v>
      </c>
      <c r="F82" s="102">
        <v>2947</v>
      </c>
      <c r="G82" s="102">
        <v>115</v>
      </c>
      <c r="H82" s="102">
        <v>316</v>
      </c>
      <c r="I82" s="102">
        <v>5424</v>
      </c>
      <c r="J82" s="102">
        <v>6838</v>
      </c>
      <c r="K82" s="102">
        <v>2327</v>
      </c>
      <c r="L82" s="102">
        <v>193</v>
      </c>
      <c r="M82" s="102">
        <v>697</v>
      </c>
      <c r="N82" s="102">
        <v>414</v>
      </c>
      <c r="O82" s="102">
        <v>9</v>
      </c>
      <c r="P82" s="102"/>
      <c r="Q82" s="102">
        <v>145</v>
      </c>
      <c r="R82" s="102"/>
      <c r="S82" s="103">
        <v>33192</v>
      </c>
      <c r="T82" s="103">
        <v>1645</v>
      </c>
    </row>
    <row r="83" spans="1:20" s="72" customFormat="1" ht="18" customHeight="1" x14ac:dyDescent="0.3">
      <c r="A83" s="107" t="s">
        <v>347</v>
      </c>
      <c r="B83" s="100">
        <v>1194</v>
      </c>
      <c r="C83" s="100">
        <v>8</v>
      </c>
      <c r="D83" s="100">
        <v>2556</v>
      </c>
      <c r="E83" s="100">
        <v>3260</v>
      </c>
      <c r="F83" s="100">
        <v>1178</v>
      </c>
      <c r="G83" s="100">
        <v>76</v>
      </c>
      <c r="H83" s="100">
        <v>228</v>
      </c>
      <c r="I83" s="100">
        <v>1922</v>
      </c>
      <c r="J83" s="100">
        <v>2834</v>
      </c>
      <c r="K83" s="100">
        <v>1135</v>
      </c>
      <c r="L83" s="100">
        <v>112</v>
      </c>
      <c r="M83" s="100">
        <v>479</v>
      </c>
      <c r="N83" s="100">
        <v>261</v>
      </c>
      <c r="O83" s="100">
        <v>6</v>
      </c>
      <c r="P83" s="100"/>
      <c r="Q83" s="100">
        <v>35</v>
      </c>
      <c r="R83" s="100"/>
      <c r="S83" s="101">
        <v>15284</v>
      </c>
      <c r="T83" s="101">
        <v>821</v>
      </c>
    </row>
    <row r="84" spans="1:20" s="72" customFormat="1" ht="18" customHeight="1" x14ac:dyDescent="0.3">
      <c r="A84" s="108" t="s">
        <v>348</v>
      </c>
      <c r="B84" s="102">
        <v>1298</v>
      </c>
      <c r="C84" s="102">
        <v>13</v>
      </c>
      <c r="D84" s="102">
        <v>2187</v>
      </c>
      <c r="E84" s="102">
        <v>4475</v>
      </c>
      <c r="F84" s="102">
        <v>1257</v>
      </c>
      <c r="G84" s="102">
        <v>59</v>
      </c>
      <c r="H84" s="102">
        <v>134</v>
      </c>
      <c r="I84" s="102">
        <v>2794</v>
      </c>
      <c r="J84" s="102">
        <v>4144</v>
      </c>
      <c r="K84" s="102">
        <v>1239</v>
      </c>
      <c r="L84" s="102">
        <v>121</v>
      </c>
      <c r="M84" s="102">
        <v>442</v>
      </c>
      <c r="N84" s="102">
        <v>224</v>
      </c>
      <c r="O84" s="102">
        <v>1</v>
      </c>
      <c r="P84" s="102"/>
      <c r="Q84" s="102">
        <v>77</v>
      </c>
      <c r="R84" s="102"/>
      <c r="S84" s="103">
        <v>18465</v>
      </c>
      <c r="T84" s="103">
        <v>1030</v>
      </c>
    </row>
    <row r="85" spans="1:20" s="72" customFormat="1" ht="18" customHeight="1" x14ac:dyDescent="0.3">
      <c r="A85" s="107" t="s">
        <v>349</v>
      </c>
      <c r="B85" s="100">
        <v>790</v>
      </c>
      <c r="C85" s="100">
        <v>7</v>
      </c>
      <c r="D85" s="100">
        <v>2036</v>
      </c>
      <c r="E85" s="100">
        <v>3515</v>
      </c>
      <c r="F85" s="100">
        <v>1369</v>
      </c>
      <c r="G85" s="100">
        <v>21</v>
      </c>
      <c r="H85" s="100">
        <v>110</v>
      </c>
      <c r="I85" s="100">
        <v>1778</v>
      </c>
      <c r="J85" s="100">
        <v>2096</v>
      </c>
      <c r="K85" s="100">
        <v>514</v>
      </c>
      <c r="L85" s="100">
        <v>80</v>
      </c>
      <c r="M85" s="100">
        <v>326</v>
      </c>
      <c r="N85" s="100">
        <v>177</v>
      </c>
      <c r="O85" s="100">
        <v>1</v>
      </c>
      <c r="P85" s="100"/>
      <c r="Q85" s="100">
        <v>13</v>
      </c>
      <c r="R85" s="100"/>
      <c r="S85" s="101">
        <v>12833</v>
      </c>
      <c r="T85" s="101">
        <v>340</v>
      </c>
    </row>
    <row r="86" spans="1:20" s="72" customFormat="1" ht="18" customHeight="1" x14ac:dyDescent="0.3">
      <c r="A86" s="108" t="s">
        <v>350</v>
      </c>
      <c r="B86" s="102">
        <v>853</v>
      </c>
      <c r="C86" s="102">
        <v>11</v>
      </c>
      <c r="D86" s="102">
        <v>1643</v>
      </c>
      <c r="E86" s="102">
        <v>2539</v>
      </c>
      <c r="F86" s="102">
        <v>973</v>
      </c>
      <c r="G86" s="102">
        <v>6</v>
      </c>
      <c r="H86" s="102">
        <v>152</v>
      </c>
      <c r="I86" s="102">
        <v>1622</v>
      </c>
      <c r="J86" s="102">
        <v>2688</v>
      </c>
      <c r="K86" s="102">
        <v>1076</v>
      </c>
      <c r="L86" s="102">
        <v>90</v>
      </c>
      <c r="M86" s="102">
        <v>355</v>
      </c>
      <c r="N86" s="102">
        <v>203</v>
      </c>
      <c r="O86" s="102">
        <v>8</v>
      </c>
      <c r="P86" s="102"/>
      <c r="Q86" s="102">
        <v>35</v>
      </c>
      <c r="R86" s="102"/>
      <c r="S86" s="103">
        <v>12254</v>
      </c>
      <c r="T86" s="103">
        <v>711</v>
      </c>
    </row>
    <row r="87" spans="1:20" s="72" customFormat="1" ht="18" customHeight="1" x14ac:dyDescent="0.3">
      <c r="A87" s="107" t="s">
        <v>351</v>
      </c>
      <c r="B87" s="100">
        <v>663</v>
      </c>
      <c r="C87" s="100">
        <v>6</v>
      </c>
      <c r="D87" s="100">
        <v>1217</v>
      </c>
      <c r="E87" s="100">
        <v>2016</v>
      </c>
      <c r="F87" s="100">
        <v>646</v>
      </c>
      <c r="G87" s="100">
        <v>23</v>
      </c>
      <c r="H87" s="100">
        <v>95</v>
      </c>
      <c r="I87" s="100">
        <v>1006</v>
      </c>
      <c r="J87" s="100">
        <v>1474</v>
      </c>
      <c r="K87" s="100">
        <v>543</v>
      </c>
      <c r="L87" s="100">
        <v>57</v>
      </c>
      <c r="M87" s="100">
        <v>327</v>
      </c>
      <c r="N87" s="100">
        <v>171</v>
      </c>
      <c r="O87" s="100">
        <v>4</v>
      </c>
      <c r="P87" s="100"/>
      <c r="Q87" s="100">
        <v>9</v>
      </c>
      <c r="R87" s="100"/>
      <c r="S87" s="101">
        <v>8257</v>
      </c>
      <c r="T87" s="101">
        <v>459</v>
      </c>
    </row>
    <row r="88" spans="1:20" s="72" customFormat="1" ht="18" customHeight="1" x14ac:dyDescent="0.3">
      <c r="A88" s="108" t="s">
        <v>352</v>
      </c>
      <c r="B88" s="102">
        <v>1415</v>
      </c>
      <c r="C88" s="102">
        <v>11</v>
      </c>
      <c r="D88" s="102">
        <v>2452</v>
      </c>
      <c r="E88" s="102">
        <v>3247</v>
      </c>
      <c r="F88" s="102">
        <v>1176</v>
      </c>
      <c r="G88" s="102">
        <v>25</v>
      </c>
      <c r="H88" s="102">
        <v>226</v>
      </c>
      <c r="I88" s="102">
        <v>2014</v>
      </c>
      <c r="J88" s="102">
        <v>3774</v>
      </c>
      <c r="K88" s="102">
        <v>1296</v>
      </c>
      <c r="L88" s="102">
        <v>178</v>
      </c>
      <c r="M88" s="102">
        <v>642</v>
      </c>
      <c r="N88" s="102">
        <v>347</v>
      </c>
      <c r="O88" s="102">
        <v>4</v>
      </c>
      <c r="P88" s="102"/>
      <c r="Q88" s="102">
        <v>92</v>
      </c>
      <c r="R88" s="102"/>
      <c r="S88" s="103">
        <v>16899</v>
      </c>
      <c r="T88" s="103">
        <v>1087</v>
      </c>
    </row>
    <row r="89" spans="1:20" s="72" customFormat="1" ht="18" customHeight="1" x14ac:dyDescent="0.3">
      <c r="A89" s="107" t="s">
        <v>353</v>
      </c>
      <c r="B89" s="100">
        <v>293</v>
      </c>
      <c r="C89" s="100">
        <v>1</v>
      </c>
      <c r="D89" s="100">
        <v>497</v>
      </c>
      <c r="E89" s="100">
        <v>1226</v>
      </c>
      <c r="F89" s="100">
        <v>510</v>
      </c>
      <c r="G89" s="100">
        <v>35</v>
      </c>
      <c r="H89" s="100">
        <v>42</v>
      </c>
      <c r="I89" s="100">
        <v>814</v>
      </c>
      <c r="J89" s="100">
        <v>799</v>
      </c>
      <c r="K89" s="100">
        <v>277</v>
      </c>
      <c r="L89" s="100">
        <v>32</v>
      </c>
      <c r="M89" s="100">
        <v>96</v>
      </c>
      <c r="N89" s="100">
        <v>51</v>
      </c>
      <c r="O89" s="100">
        <v>2</v>
      </c>
      <c r="P89" s="100"/>
      <c r="Q89" s="100"/>
      <c r="R89" s="100"/>
      <c r="S89" s="101">
        <v>4675</v>
      </c>
      <c r="T89" s="101">
        <v>220</v>
      </c>
    </row>
    <row r="90" spans="1:20" s="72" customFormat="1" ht="18" customHeight="1" x14ac:dyDescent="0.3">
      <c r="A90" s="108" t="s">
        <v>354</v>
      </c>
      <c r="B90" s="102">
        <v>417</v>
      </c>
      <c r="C90" s="102">
        <v>5</v>
      </c>
      <c r="D90" s="102">
        <v>857</v>
      </c>
      <c r="E90" s="102">
        <v>1287</v>
      </c>
      <c r="F90" s="102">
        <v>453</v>
      </c>
      <c r="G90" s="102">
        <v>24</v>
      </c>
      <c r="H90" s="102">
        <v>64</v>
      </c>
      <c r="I90" s="102">
        <v>734</v>
      </c>
      <c r="J90" s="102">
        <v>1192</v>
      </c>
      <c r="K90" s="102">
        <v>513</v>
      </c>
      <c r="L90" s="102">
        <v>64</v>
      </c>
      <c r="M90" s="102">
        <v>156</v>
      </c>
      <c r="N90" s="102">
        <v>94</v>
      </c>
      <c r="O90" s="102">
        <v>3</v>
      </c>
      <c r="P90" s="102"/>
      <c r="Q90" s="102">
        <v>8</v>
      </c>
      <c r="R90" s="102"/>
      <c r="S90" s="103">
        <v>5871</v>
      </c>
      <c r="T90" s="103">
        <v>375</v>
      </c>
    </row>
    <row r="91" spans="1:20" s="72" customFormat="1" ht="18" customHeight="1" x14ac:dyDescent="0.3">
      <c r="A91" s="107" t="s">
        <v>355</v>
      </c>
      <c r="B91" s="100">
        <v>103</v>
      </c>
      <c r="C91" s="100"/>
      <c r="D91" s="100">
        <v>124</v>
      </c>
      <c r="E91" s="100">
        <v>136</v>
      </c>
      <c r="F91" s="100">
        <v>58</v>
      </c>
      <c r="G91" s="100">
        <v>9</v>
      </c>
      <c r="H91" s="100">
        <v>7</v>
      </c>
      <c r="I91" s="100">
        <v>129</v>
      </c>
      <c r="J91" s="100">
        <v>221</v>
      </c>
      <c r="K91" s="100">
        <v>62</v>
      </c>
      <c r="L91" s="100">
        <v>7</v>
      </c>
      <c r="M91" s="100">
        <v>34</v>
      </c>
      <c r="N91" s="100">
        <v>10</v>
      </c>
      <c r="O91" s="100">
        <v>1</v>
      </c>
      <c r="P91" s="100"/>
      <c r="Q91" s="100">
        <v>3</v>
      </c>
      <c r="R91" s="100"/>
      <c r="S91" s="101">
        <v>904</v>
      </c>
      <c r="T91" s="101">
        <v>66</v>
      </c>
    </row>
    <row r="92" spans="1:20" s="72" customFormat="1" ht="18" customHeight="1" x14ac:dyDescent="0.3">
      <c r="A92" s="108" t="s">
        <v>356</v>
      </c>
      <c r="B92" s="102">
        <v>1554</v>
      </c>
      <c r="C92" s="102">
        <v>16</v>
      </c>
      <c r="D92" s="102">
        <v>3013</v>
      </c>
      <c r="E92" s="102">
        <v>6120</v>
      </c>
      <c r="F92" s="102">
        <v>2078</v>
      </c>
      <c r="G92" s="102">
        <v>59</v>
      </c>
      <c r="H92" s="102">
        <v>303</v>
      </c>
      <c r="I92" s="102">
        <v>4445</v>
      </c>
      <c r="J92" s="102">
        <v>7861</v>
      </c>
      <c r="K92" s="102">
        <v>3353</v>
      </c>
      <c r="L92" s="102">
        <v>142</v>
      </c>
      <c r="M92" s="102">
        <v>485</v>
      </c>
      <c r="N92" s="102">
        <v>264</v>
      </c>
      <c r="O92" s="102">
        <v>15</v>
      </c>
      <c r="P92" s="102">
        <v>6</v>
      </c>
      <c r="Q92" s="102">
        <v>540</v>
      </c>
      <c r="R92" s="102"/>
      <c r="S92" s="103">
        <v>30254</v>
      </c>
      <c r="T92" s="103">
        <v>2618</v>
      </c>
    </row>
    <row r="93" spans="1:20" s="72" customFormat="1" ht="18" customHeight="1" x14ac:dyDescent="0.3">
      <c r="A93" s="107" t="s">
        <v>357</v>
      </c>
      <c r="B93" s="100">
        <v>1198</v>
      </c>
      <c r="C93" s="100">
        <v>8</v>
      </c>
      <c r="D93" s="100">
        <v>3033</v>
      </c>
      <c r="E93" s="100">
        <v>4326</v>
      </c>
      <c r="F93" s="100">
        <v>1722</v>
      </c>
      <c r="G93" s="100">
        <v>17</v>
      </c>
      <c r="H93" s="100">
        <v>175</v>
      </c>
      <c r="I93" s="100">
        <v>2648</v>
      </c>
      <c r="J93" s="100">
        <v>3289</v>
      </c>
      <c r="K93" s="100">
        <v>923</v>
      </c>
      <c r="L93" s="100">
        <v>103</v>
      </c>
      <c r="M93" s="100">
        <v>395</v>
      </c>
      <c r="N93" s="100">
        <v>232</v>
      </c>
      <c r="O93" s="100">
        <v>5</v>
      </c>
      <c r="P93" s="100"/>
      <c r="Q93" s="100">
        <v>31</v>
      </c>
      <c r="R93" s="100"/>
      <c r="S93" s="101">
        <v>18105</v>
      </c>
      <c r="T93" s="101">
        <v>718</v>
      </c>
    </row>
    <row r="94" spans="1:20" s="72" customFormat="1" ht="18" customHeight="1" x14ac:dyDescent="0.3">
      <c r="A94" s="108" t="s">
        <v>358</v>
      </c>
      <c r="B94" s="102">
        <v>7016</v>
      </c>
      <c r="C94" s="102">
        <v>115</v>
      </c>
      <c r="D94" s="102">
        <v>14058</v>
      </c>
      <c r="E94" s="102">
        <v>25866</v>
      </c>
      <c r="F94" s="102">
        <v>9559</v>
      </c>
      <c r="G94" s="102">
        <v>302</v>
      </c>
      <c r="H94" s="102">
        <v>1315</v>
      </c>
      <c r="I94" s="102">
        <v>24204</v>
      </c>
      <c r="J94" s="102">
        <v>31673</v>
      </c>
      <c r="K94" s="102">
        <v>12446</v>
      </c>
      <c r="L94" s="102">
        <v>464</v>
      </c>
      <c r="M94" s="102">
        <v>1667</v>
      </c>
      <c r="N94" s="102">
        <v>808</v>
      </c>
      <c r="O94" s="102">
        <v>24</v>
      </c>
      <c r="P94" s="102">
        <v>40</v>
      </c>
      <c r="Q94" s="102">
        <v>4671</v>
      </c>
      <c r="R94" s="102"/>
      <c r="S94" s="103">
        <v>134228</v>
      </c>
      <c r="T94" s="103">
        <v>9286</v>
      </c>
    </row>
    <row r="95" spans="1:20" s="72" customFormat="1" ht="18" customHeight="1" x14ac:dyDescent="0.3">
      <c r="A95" s="107" t="s">
        <v>359</v>
      </c>
      <c r="B95" s="100">
        <v>589</v>
      </c>
      <c r="C95" s="100">
        <v>6</v>
      </c>
      <c r="D95" s="100">
        <v>963</v>
      </c>
      <c r="E95" s="100">
        <v>1013</v>
      </c>
      <c r="F95" s="100">
        <v>295</v>
      </c>
      <c r="G95" s="100">
        <v>5</v>
      </c>
      <c r="H95" s="100">
        <v>54</v>
      </c>
      <c r="I95" s="100">
        <v>478</v>
      </c>
      <c r="J95" s="100">
        <v>957</v>
      </c>
      <c r="K95" s="100">
        <v>316</v>
      </c>
      <c r="L95" s="100">
        <v>61</v>
      </c>
      <c r="M95" s="100">
        <v>177</v>
      </c>
      <c r="N95" s="100">
        <v>87</v>
      </c>
      <c r="O95" s="100">
        <v>2</v>
      </c>
      <c r="P95" s="100"/>
      <c r="Q95" s="100">
        <v>11</v>
      </c>
      <c r="R95" s="100"/>
      <c r="S95" s="101">
        <v>5014</v>
      </c>
      <c r="T95" s="101">
        <v>242</v>
      </c>
    </row>
    <row r="96" spans="1:20" s="72" customFormat="1" ht="18" customHeight="1" x14ac:dyDescent="0.3">
      <c r="A96" s="108" t="s">
        <v>360</v>
      </c>
      <c r="B96" s="102">
        <v>351</v>
      </c>
      <c r="C96" s="102">
        <v>5</v>
      </c>
      <c r="D96" s="102">
        <v>681</v>
      </c>
      <c r="E96" s="102">
        <v>773</v>
      </c>
      <c r="F96" s="102">
        <v>285</v>
      </c>
      <c r="G96" s="102">
        <v>10</v>
      </c>
      <c r="H96" s="102">
        <v>31</v>
      </c>
      <c r="I96" s="102">
        <v>564</v>
      </c>
      <c r="J96" s="102">
        <v>674</v>
      </c>
      <c r="K96" s="102">
        <v>176</v>
      </c>
      <c r="L96" s="102">
        <v>31</v>
      </c>
      <c r="M96" s="102">
        <v>79</v>
      </c>
      <c r="N96" s="102">
        <v>30</v>
      </c>
      <c r="O96" s="102">
        <v>2</v>
      </c>
      <c r="P96" s="102"/>
      <c r="Q96" s="102"/>
      <c r="R96" s="102"/>
      <c r="S96" s="103">
        <v>3692</v>
      </c>
      <c r="T96" s="103">
        <v>110</v>
      </c>
    </row>
    <row r="97" spans="1:20" s="72" customFormat="1" ht="18" customHeight="1" x14ac:dyDescent="0.3">
      <c r="A97" s="107" t="s">
        <v>361</v>
      </c>
      <c r="B97" s="100">
        <v>436</v>
      </c>
      <c r="C97" s="100">
        <v>5</v>
      </c>
      <c r="D97" s="100">
        <v>693</v>
      </c>
      <c r="E97" s="100">
        <v>623</v>
      </c>
      <c r="F97" s="100">
        <v>224</v>
      </c>
      <c r="G97" s="100">
        <v>22</v>
      </c>
      <c r="H97" s="100">
        <v>55</v>
      </c>
      <c r="I97" s="100">
        <v>615</v>
      </c>
      <c r="J97" s="100">
        <v>1102</v>
      </c>
      <c r="K97" s="100">
        <v>395</v>
      </c>
      <c r="L97" s="100">
        <v>32</v>
      </c>
      <c r="M97" s="100">
        <v>158</v>
      </c>
      <c r="N97" s="100">
        <v>62</v>
      </c>
      <c r="O97" s="100">
        <v>1</v>
      </c>
      <c r="P97" s="100"/>
      <c r="Q97" s="100">
        <v>8</v>
      </c>
      <c r="R97" s="100"/>
      <c r="S97" s="101">
        <v>4431</v>
      </c>
      <c r="T97" s="101">
        <v>376</v>
      </c>
    </row>
    <row r="98" spans="1:20" s="72" customFormat="1" ht="18" customHeight="1" x14ac:dyDescent="0.3">
      <c r="A98" s="108" t="s">
        <v>362</v>
      </c>
      <c r="B98" s="102">
        <v>1958</v>
      </c>
      <c r="C98" s="102">
        <v>25</v>
      </c>
      <c r="D98" s="102">
        <v>4700</v>
      </c>
      <c r="E98" s="102">
        <v>7726</v>
      </c>
      <c r="F98" s="102">
        <v>2354</v>
      </c>
      <c r="G98" s="102">
        <v>58</v>
      </c>
      <c r="H98" s="102">
        <v>362</v>
      </c>
      <c r="I98" s="102">
        <v>4902</v>
      </c>
      <c r="J98" s="102">
        <v>7422</v>
      </c>
      <c r="K98" s="102">
        <v>2316</v>
      </c>
      <c r="L98" s="102">
        <v>178</v>
      </c>
      <c r="M98" s="102">
        <v>710</v>
      </c>
      <c r="N98" s="102">
        <v>333</v>
      </c>
      <c r="O98" s="102">
        <v>8</v>
      </c>
      <c r="P98" s="102">
        <v>1</v>
      </c>
      <c r="Q98" s="102">
        <v>258</v>
      </c>
      <c r="R98" s="102"/>
      <c r="S98" s="103">
        <v>33311</v>
      </c>
      <c r="T98" s="103">
        <v>1491</v>
      </c>
    </row>
    <row r="99" spans="1:20" s="72" customFormat="1" ht="18" customHeight="1" x14ac:dyDescent="0.3">
      <c r="A99" s="107" t="s">
        <v>363</v>
      </c>
      <c r="B99" s="100">
        <v>1206</v>
      </c>
      <c r="C99" s="100">
        <v>13</v>
      </c>
      <c r="D99" s="100">
        <v>2500</v>
      </c>
      <c r="E99" s="100">
        <v>3313</v>
      </c>
      <c r="F99" s="100">
        <v>1147</v>
      </c>
      <c r="G99" s="100">
        <v>144</v>
      </c>
      <c r="H99" s="100">
        <v>151</v>
      </c>
      <c r="I99" s="100">
        <v>1718</v>
      </c>
      <c r="J99" s="100">
        <v>3093</v>
      </c>
      <c r="K99" s="100">
        <v>1185</v>
      </c>
      <c r="L99" s="100">
        <v>131</v>
      </c>
      <c r="M99" s="100">
        <v>570</v>
      </c>
      <c r="N99" s="100">
        <v>304</v>
      </c>
      <c r="O99" s="100">
        <v>5</v>
      </c>
      <c r="P99" s="100"/>
      <c r="Q99" s="100">
        <v>40</v>
      </c>
      <c r="R99" s="100"/>
      <c r="S99" s="101">
        <v>15520</v>
      </c>
      <c r="T99" s="101">
        <v>885</v>
      </c>
    </row>
    <row r="100" spans="1:20" s="72" customFormat="1" ht="18" customHeight="1" x14ac:dyDescent="0.3">
      <c r="A100" s="108" t="s">
        <v>364</v>
      </c>
      <c r="B100" s="102">
        <v>1632</v>
      </c>
      <c r="C100" s="102">
        <v>15</v>
      </c>
      <c r="D100" s="102">
        <v>3414</v>
      </c>
      <c r="E100" s="102">
        <v>4539</v>
      </c>
      <c r="F100" s="102">
        <v>1691</v>
      </c>
      <c r="G100" s="102">
        <v>15</v>
      </c>
      <c r="H100" s="102">
        <v>226</v>
      </c>
      <c r="I100" s="102">
        <v>3492</v>
      </c>
      <c r="J100" s="102">
        <v>4818</v>
      </c>
      <c r="K100" s="102">
        <v>1697</v>
      </c>
      <c r="L100" s="102">
        <v>130</v>
      </c>
      <c r="M100" s="102">
        <v>564</v>
      </c>
      <c r="N100" s="102">
        <v>296</v>
      </c>
      <c r="O100" s="102">
        <v>7</v>
      </c>
      <c r="P100" s="102"/>
      <c r="Q100" s="102">
        <v>63</v>
      </c>
      <c r="R100" s="102"/>
      <c r="S100" s="103">
        <v>22599</v>
      </c>
      <c r="T100" s="103">
        <v>1204</v>
      </c>
    </row>
    <row r="101" spans="1:20" s="72" customFormat="1" ht="18" customHeight="1" x14ac:dyDescent="0.3">
      <c r="A101" s="107" t="s">
        <v>365</v>
      </c>
      <c r="B101" s="100">
        <v>574</v>
      </c>
      <c r="C101" s="100">
        <v>6</v>
      </c>
      <c r="D101" s="100">
        <v>939</v>
      </c>
      <c r="E101" s="100">
        <v>1434</v>
      </c>
      <c r="F101" s="100">
        <v>528</v>
      </c>
      <c r="G101" s="100">
        <v>34</v>
      </c>
      <c r="H101" s="100">
        <v>74</v>
      </c>
      <c r="I101" s="100">
        <v>1014</v>
      </c>
      <c r="J101" s="100">
        <v>1710</v>
      </c>
      <c r="K101" s="100">
        <v>596</v>
      </c>
      <c r="L101" s="100">
        <v>67</v>
      </c>
      <c r="M101" s="100">
        <v>214</v>
      </c>
      <c r="N101" s="100">
        <v>130</v>
      </c>
      <c r="O101" s="100">
        <v>2</v>
      </c>
      <c r="P101" s="100"/>
      <c r="Q101" s="100">
        <v>22</v>
      </c>
      <c r="R101" s="100"/>
      <c r="S101" s="101">
        <v>7344</v>
      </c>
      <c r="T101" s="101">
        <v>506</v>
      </c>
    </row>
    <row r="102" spans="1:20" s="72" customFormat="1" ht="18" customHeight="1" x14ac:dyDescent="0.3">
      <c r="A102" s="108" t="s">
        <v>366</v>
      </c>
      <c r="B102" s="104">
        <v>392</v>
      </c>
      <c r="C102" s="104">
        <v>1</v>
      </c>
      <c r="D102" s="104">
        <v>591</v>
      </c>
      <c r="E102" s="104">
        <v>838</v>
      </c>
      <c r="F102" s="104">
        <v>321</v>
      </c>
      <c r="G102" s="104">
        <v>22</v>
      </c>
      <c r="H102" s="104">
        <v>36</v>
      </c>
      <c r="I102" s="104">
        <v>489</v>
      </c>
      <c r="J102" s="104">
        <v>782</v>
      </c>
      <c r="K102" s="104">
        <v>290</v>
      </c>
      <c r="L102" s="104">
        <v>36</v>
      </c>
      <c r="M102" s="104">
        <v>156</v>
      </c>
      <c r="N102" s="104">
        <v>67</v>
      </c>
      <c r="O102" s="104"/>
      <c r="P102" s="104"/>
      <c r="Q102" s="104">
        <v>8</v>
      </c>
      <c r="R102" s="104"/>
      <c r="S102" s="105">
        <v>4029</v>
      </c>
      <c r="T102" s="105">
        <v>233</v>
      </c>
    </row>
    <row r="103" spans="1:20" s="74" customFormat="1" ht="18" customHeight="1" x14ac:dyDescent="0.3">
      <c r="A103" s="109" t="s">
        <v>367</v>
      </c>
      <c r="B103" s="106">
        <v>132143</v>
      </c>
      <c r="C103" s="106">
        <v>1442</v>
      </c>
      <c r="D103" s="106">
        <v>281122</v>
      </c>
      <c r="E103" s="106">
        <v>456452</v>
      </c>
      <c r="F103" s="106">
        <v>166943</v>
      </c>
      <c r="G103" s="106">
        <v>5986</v>
      </c>
      <c r="H103" s="106">
        <v>20895</v>
      </c>
      <c r="I103" s="106">
        <v>316608</v>
      </c>
      <c r="J103" s="106">
        <v>437735</v>
      </c>
      <c r="K103" s="106">
        <v>153442</v>
      </c>
      <c r="L103" s="106">
        <v>11205</v>
      </c>
      <c r="M103" s="106">
        <v>45625</v>
      </c>
      <c r="N103" s="106">
        <v>23546</v>
      </c>
      <c r="O103" s="106">
        <v>585</v>
      </c>
      <c r="P103" s="106">
        <v>184</v>
      </c>
      <c r="Q103" s="106">
        <v>24314</v>
      </c>
      <c r="R103" s="106">
        <v>0</v>
      </c>
      <c r="S103" s="106">
        <v>2078227</v>
      </c>
      <c r="T103" s="106">
        <v>108882</v>
      </c>
    </row>
    <row r="104" spans="1:20" x14ac:dyDescent="0.25">
      <c r="A104" s="7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</row>
    <row r="105" spans="1:20" x14ac:dyDescent="0.25">
      <c r="A105" s="12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</sheetData>
  <mergeCells count="1">
    <mergeCell ref="A1:T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0.5703125" style="2" bestFit="1" customWidth="1"/>
    <col min="16" max="16" width="11.28515625" style="2" bestFit="1" customWidth="1"/>
    <col min="17" max="18" width="10.5703125" style="2" bestFit="1" customWidth="1"/>
    <col min="19" max="19" width="11.28515625" style="2" bestFit="1" customWidth="1"/>
    <col min="20" max="27" width="10.5703125" style="2" bestFit="1" customWidth="1"/>
    <col min="28" max="28" width="11.28515625" style="2" bestFit="1" customWidth="1"/>
    <col min="29" max="30" width="10.5703125" style="2" bestFit="1" customWidth="1"/>
    <col min="31" max="31" width="11.28515625" style="2" bestFit="1" customWidth="1"/>
    <col min="32" max="39" width="10.5703125" style="2" bestFit="1" customWidth="1"/>
    <col min="40" max="40" width="11.28515625" style="2" bestFit="1" customWidth="1"/>
    <col min="41" max="41" width="1.7109375" style="2" customWidth="1"/>
    <col min="42" max="43" width="11.7109375" style="2" bestFit="1" customWidth="1"/>
    <col min="44" max="16384" width="8.85546875" style="2"/>
  </cols>
  <sheetData>
    <row r="1" spans="1:45" x14ac:dyDescent="0.2">
      <c r="AP1" s="90" t="e">
        <f>#REF!</f>
        <v>#REF!</v>
      </c>
    </row>
    <row r="2" spans="1:45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5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1">
        <f>SUMIF($E$3:$AN$3,$AP$1,$E4:$AN4)</f>
        <v>0</v>
      </c>
      <c r="AQ4" s="91">
        <f>SUMIF($E$2:$AN$2,"&lt;="&amp;VLOOKUP($AP$1,#REF!,6,0),$E4:$AN4)</f>
        <v>0</v>
      </c>
      <c r="AR4" s="38"/>
      <c r="AS4" s="38"/>
    </row>
    <row r="5" spans="1:45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5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5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5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5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5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5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5" x14ac:dyDescent="0.2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5" x14ac:dyDescent="0.2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5" x14ac:dyDescent="0.2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5" x14ac:dyDescent="0.2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5" x14ac:dyDescent="0.2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style="96" bestFit="1" customWidth="1"/>
    <col min="3" max="8" width="12.5703125" customWidth="1"/>
  </cols>
  <sheetData>
    <row r="1" spans="1:16" x14ac:dyDescent="0.25">
      <c r="A1" s="90" t="e">
        <f>#REF!</f>
        <v>#REF!</v>
      </c>
    </row>
    <row r="2" spans="1:16" x14ac:dyDescent="0.25">
      <c r="A2" s="95"/>
    </row>
    <row r="3" spans="1:16" x14ac:dyDescent="0.25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25">
      <c r="A4" s="92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92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92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92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92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92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92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92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92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92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92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92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92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92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92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92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92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2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2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2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92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92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92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92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92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92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92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92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92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92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92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92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92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92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92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92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95"/>
    </row>
    <row r="41" spans="1:16" x14ac:dyDescent="0.25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6" x14ac:dyDescent="0.25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2.7109375" customWidth="1"/>
  </cols>
  <sheetData>
    <row r="1" spans="1:13" x14ac:dyDescent="0.25">
      <c r="A1" s="90" t="e">
        <f>#REF!</f>
        <v>#REF!</v>
      </c>
    </row>
    <row r="2" spans="1:13" x14ac:dyDescent="0.25">
      <c r="A2" s="93"/>
    </row>
    <row r="3" spans="1:13" x14ac:dyDescent="0.25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25">
      <c r="A4" s="92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25">
      <c r="A5" s="92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25">
      <c r="A6" s="92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25">
      <c r="A7" s="92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25">
      <c r="A8" s="92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25">
      <c r="A9" s="92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25">
      <c r="A10" s="92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25">
      <c r="A11" s="92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25">
      <c r="A12" s="92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25">
      <c r="A13" s="92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25">
      <c r="A14" s="92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25">
      <c r="A15" s="92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25">
      <c r="A16" s="92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25">
      <c r="A17" s="92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25">
      <c r="A18" s="92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25">
      <c r="A19" s="92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25">
      <c r="A20" s="92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25">
      <c r="A21" s="92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25">
      <c r="A22" s="92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25">
      <c r="A23" s="92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25">
      <c r="A24" s="92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25">
      <c r="A25" s="92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25">
      <c r="A26" s="92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25">
      <c r="A27" s="92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25">
      <c r="A28" s="92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25">
      <c r="A29" s="92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25">
      <c r="A30" s="92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25">
      <c r="A31" s="92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25">
      <c r="A32" s="92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25">
      <c r="A33" s="92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25">
      <c r="A34" s="92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25">
      <c r="A35" s="92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25">
      <c r="A36" s="92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25">
      <c r="A37" s="92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25">
      <c r="A38" s="92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25">
      <c r="A39" s="92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25">
      <c r="A40" s="93"/>
    </row>
    <row r="41" spans="1:13" x14ac:dyDescent="0.25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3" x14ac:dyDescent="0.25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0.7109375" customWidth="1"/>
  </cols>
  <sheetData>
    <row r="1" spans="1:14" x14ac:dyDescent="0.25">
      <c r="A1" s="90" t="e">
        <f>#REF!</f>
        <v>#REF!</v>
      </c>
    </row>
    <row r="2" spans="1:14" x14ac:dyDescent="0.25">
      <c r="A2" s="93"/>
    </row>
    <row r="3" spans="1:14" x14ac:dyDescent="0.25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25">
      <c r="A4" s="92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25">
      <c r="A5" s="92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25">
      <c r="A6" s="92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25">
      <c r="A7" s="92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25">
      <c r="A8" s="92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25">
      <c r="A9" s="92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25">
      <c r="A10" s="92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25">
      <c r="A11" s="92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25">
      <c r="A12" s="92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25">
      <c r="A13" s="92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25">
      <c r="A14" s="92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25">
      <c r="A15" s="92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25">
      <c r="A16" s="92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25">
      <c r="A17" s="92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25">
      <c r="A18" s="92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25">
      <c r="A19" s="92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25">
      <c r="A20" s="92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25">
      <c r="A21" s="92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25">
      <c r="A22" s="92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25">
      <c r="A23" s="92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25">
      <c r="A24" s="92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25">
      <c r="A25" s="92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25">
      <c r="A26" s="92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25">
      <c r="A27" s="92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25">
      <c r="A28" s="92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25">
      <c r="A29" s="92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25">
      <c r="A30" s="92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25">
      <c r="A31" s="92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25">
      <c r="A32" s="92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25">
      <c r="A33" s="92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25">
      <c r="A34" s="92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25">
      <c r="A35" s="92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25">
      <c r="A36" s="92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25">
      <c r="A37" s="92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25">
      <c r="A38" s="92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25">
      <c r="A39" s="92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25">
      <c r="A40" s="93"/>
    </row>
    <row r="41" spans="1:14" x14ac:dyDescent="0.25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4" x14ac:dyDescent="0.25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42578125" customWidth="1"/>
    <col min="4" max="6" width="10.7109375" customWidth="1"/>
    <col min="7" max="7" width="1.7109375" customWidth="1"/>
    <col min="8" max="8" width="11.42578125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149999999999999" customHeight="1" x14ac:dyDescent="0.25">
      <c r="A2" s="55"/>
      <c r="B2" s="57"/>
      <c r="C2" s="163" t="s">
        <v>460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25">
      <c r="A4" s="9">
        <v>1310</v>
      </c>
      <c r="B4" s="10" t="s">
        <v>400</v>
      </c>
      <c r="C4" s="11">
        <v>1137.0278212800006</v>
      </c>
      <c r="D4" s="11">
        <v>757.82148009999969</v>
      </c>
      <c r="E4" s="11">
        <v>13.97306648</v>
      </c>
      <c r="F4" s="11">
        <v>365.23327470000089</v>
      </c>
      <c r="G4" s="11">
        <v>1008.8817052600008</v>
      </c>
      <c r="H4" s="11">
        <v>1008.8817052600008</v>
      </c>
      <c r="I4" s="11">
        <v>666.95714705999978</v>
      </c>
      <c r="J4" s="11">
        <v>13.053476360000001</v>
      </c>
      <c r="K4" s="11">
        <v>328.87108184000101</v>
      </c>
      <c r="L4" s="11"/>
      <c r="M4" s="11">
        <v>-128.14611601999979</v>
      </c>
      <c r="N4" s="11">
        <v>-90.864333039999906</v>
      </c>
      <c r="O4" s="11">
        <v>-0.91959011999999873</v>
      </c>
      <c r="P4" s="11">
        <v>-36.362192859999894</v>
      </c>
    </row>
    <row r="5" spans="1:19" s="15" customFormat="1" ht="19.5" customHeight="1" x14ac:dyDescent="0.25">
      <c r="A5" s="12">
        <v>1337</v>
      </c>
      <c r="B5" s="13" t="s">
        <v>405</v>
      </c>
      <c r="C5" s="34">
        <v>713.64917685</v>
      </c>
      <c r="D5" s="34">
        <v>447.09333953000004</v>
      </c>
      <c r="E5" s="34">
        <v>293.44317601999995</v>
      </c>
      <c r="F5" s="34">
        <v>-26.887338699999987</v>
      </c>
      <c r="G5" s="54">
        <v>758.42202559000009</v>
      </c>
      <c r="H5" s="34">
        <v>758.42202559000009</v>
      </c>
      <c r="I5" s="34">
        <v>473.45865026000007</v>
      </c>
      <c r="J5" s="34">
        <v>311.35660745999996</v>
      </c>
      <c r="K5" s="34">
        <v>-26.393232129999944</v>
      </c>
      <c r="L5" s="14"/>
      <c r="M5" s="34">
        <v>44.772848740000086</v>
      </c>
      <c r="N5" s="34">
        <v>26.365310730000033</v>
      </c>
      <c r="O5" s="34">
        <v>17.913431440000011</v>
      </c>
      <c r="P5" s="34">
        <v>0.49410657000004221</v>
      </c>
    </row>
    <row r="6" spans="1:19" ht="19.5" customHeight="1" x14ac:dyDescent="0.25">
      <c r="A6" s="9">
        <v>1320</v>
      </c>
      <c r="B6" s="10" t="s">
        <v>402</v>
      </c>
      <c r="C6" s="32">
        <v>45.495635070000006</v>
      </c>
      <c r="D6" s="32">
        <v>31.071976539999994</v>
      </c>
      <c r="E6" s="32">
        <v>12.44793982</v>
      </c>
      <c r="F6" s="32">
        <v>1.9757187100000113</v>
      </c>
      <c r="G6" s="11">
        <v>143.09997272000004</v>
      </c>
      <c r="H6" s="32">
        <v>143.09997272000004</v>
      </c>
      <c r="I6" s="32">
        <v>97.274456730000026</v>
      </c>
      <c r="J6" s="32">
        <v>35.735210799999997</v>
      </c>
      <c r="K6" s="32">
        <v>10.090305190000016</v>
      </c>
      <c r="L6" s="16"/>
      <c r="M6" s="32">
        <v>97.604337650000033</v>
      </c>
      <c r="N6" s="32">
        <v>66.202480190000031</v>
      </c>
      <c r="O6" s="32">
        <v>23.287270979999995</v>
      </c>
      <c r="P6" s="32">
        <v>8.1145864800000069</v>
      </c>
    </row>
    <row r="7" spans="1:19" s="15" customFormat="1" ht="19.5" customHeight="1" x14ac:dyDescent="0.25">
      <c r="A7" s="12">
        <v>1331</v>
      </c>
      <c r="B7" s="13" t="s">
        <v>404</v>
      </c>
      <c r="C7" s="34">
        <v>-25.063328259999999</v>
      </c>
      <c r="D7" s="34">
        <v>-17.538072260000003</v>
      </c>
      <c r="E7" s="34">
        <v>0</v>
      </c>
      <c r="F7" s="34">
        <v>-7.5252559999999953</v>
      </c>
      <c r="G7" s="54">
        <v>36.895428289999998</v>
      </c>
      <c r="H7" s="34">
        <v>-36.895428289999998</v>
      </c>
      <c r="I7" s="34">
        <v>-25.447656509999998</v>
      </c>
      <c r="J7" s="34">
        <v>0</v>
      </c>
      <c r="K7" s="34">
        <v>-11.44777178</v>
      </c>
      <c r="L7" s="14"/>
      <c r="M7" s="34">
        <v>-11.832100029999999</v>
      </c>
      <c r="N7" s="34">
        <v>-7.9095842499999947</v>
      </c>
      <c r="O7" s="34">
        <v>0</v>
      </c>
      <c r="P7" s="34">
        <v>-3.9225157800000048</v>
      </c>
    </row>
    <row r="8" spans="1:19" ht="19.5" customHeight="1" x14ac:dyDescent="0.25">
      <c r="A8" s="9">
        <v>1311</v>
      </c>
      <c r="B8" s="10" t="s">
        <v>401</v>
      </c>
      <c r="C8" s="32">
        <v>16.51450182</v>
      </c>
      <c r="D8" s="32">
        <v>11.56678174</v>
      </c>
      <c r="E8" s="32">
        <v>0</v>
      </c>
      <c r="F8" s="32">
        <v>4.9477200799999999</v>
      </c>
      <c r="G8" s="11">
        <v>16.02221329</v>
      </c>
      <c r="H8" s="32">
        <v>16.02221329</v>
      </c>
      <c r="I8" s="32">
        <v>11.199186409999999</v>
      </c>
      <c r="J8" s="32">
        <v>0</v>
      </c>
      <c r="K8" s="32">
        <v>4.8230268800000005</v>
      </c>
      <c r="L8" s="16"/>
      <c r="M8" s="32">
        <v>-0.49228852999999972</v>
      </c>
      <c r="N8" s="32">
        <v>-0.36759533000000033</v>
      </c>
      <c r="O8" s="32">
        <v>0</v>
      </c>
      <c r="P8" s="32">
        <v>-0.12469319999999939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3.4111952799999994</v>
      </c>
      <c r="D9" s="34">
        <v>1.9897248900000015</v>
      </c>
      <c r="E9" s="34">
        <v>-7.1649660000000004E-2</v>
      </c>
      <c r="F9" s="34">
        <v>1.4931200499999979</v>
      </c>
      <c r="G9" s="54">
        <v>10.12440785000001</v>
      </c>
      <c r="H9" s="34">
        <v>10.12440785000001</v>
      </c>
      <c r="I9" s="34">
        <v>6.417850549999998</v>
      </c>
      <c r="J9" s="34">
        <v>0.43537798</v>
      </c>
      <c r="K9" s="34">
        <v>3.2711793200000114</v>
      </c>
      <c r="L9" s="14"/>
      <c r="M9" s="34">
        <v>6.7132125700000103</v>
      </c>
      <c r="N9" s="34">
        <v>4.4281256599999965</v>
      </c>
      <c r="O9" s="34">
        <v>0.50702764</v>
      </c>
      <c r="P9" s="34">
        <v>1.7780592700000137</v>
      </c>
    </row>
    <row r="10" spans="1:19" ht="19.5" customHeight="1" x14ac:dyDescent="0.25">
      <c r="A10" s="9">
        <v>1330</v>
      </c>
      <c r="B10" s="10" t="s">
        <v>403</v>
      </c>
      <c r="C10" s="32">
        <v>-5.0725565599999962</v>
      </c>
      <c r="D10" s="32">
        <v>-3.315671580000001</v>
      </c>
      <c r="E10" s="32">
        <v>-1.377807E-2</v>
      </c>
      <c r="F10" s="32">
        <v>-1.7431069099999952</v>
      </c>
      <c r="G10" s="11">
        <v>8.6741968500000048</v>
      </c>
      <c r="H10" s="32">
        <v>-8.6741968500000048</v>
      </c>
      <c r="I10" s="32">
        <v>-7.2794439099999995</v>
      </c>
      <c r="J10" s="32">
        <v>-1.5312810000000001E-2</v>
      </c>
      <c r="K10" s="32">
        <v>-1.3794401300000054</v>
      </c>
      <c r="L10" s="32"/>
      <c r="M10" s="32">
        <v>-3.6016402900000086</v>
      </c>
      <c r="N10" s="32">
        <v>-3.9637723299999985</v>
      </c>
      <c r="O10" s="32">
        <v>-1.5347400000000015E-3</v>
      </c>
      <c r="P10" s="32">
        <v>0.36366677999998986</v>
      </c>
    </row>
    <row r="11" spans="1:19" s="15" customFormat="1" ht="19.149999999999999" customHeight="1" x14ac:dyDescent="0.25">
      <c r="A11" s="12">
        <v>1104</v>
      </c>
      <c r="B11" s="13" t="s">
        <v>456</v>
      </c>
      <c r="C11" s="34">
        <v>0</v>
      </c>
      <c r="D11" s="34">
        <v>0</v>
      </c>
      <c r="E11" s="34">
        <v>0</v>
      </c>
      <c r="F11" s="34">
        <v>0</v>
      </c>
      <c r="G11" s="54">
        <v>5.3158707500000002</v>
      </c>
      <c r="H11" s="34">
        <v>5.3158707500000002</v>
      </c>
      <c r="I11" s="34">
        <v>2.1624008999999997</v>
      </c>
      <c r="J11" s="34">
        <v>3.300557</v>
      </c>
      <c r="K11" s="34">
        <v>-0.1470871499999995</v>
      </c>
      <c r="L11" s="14"/>
      <c r="M11" s="34">
        <v>5.3158707500000002</v>
      </c>
      <c r="N11" s="34">
        <v>2.1624008999999997</v>
      </c>
      <c r="O11" s="34">
        <v>3.300557</v>
      </c>
      <c r="P11" s="34">
        <v>-0.1470871499999995</v>
      </c>
    </row>
    <row r="12" spans="1:19" ht="19.5" customHeight="1" x14ac:dyDescent="0.25">
      <c r="A12" s="9">
        <v>1993</v>
      </c>
      <c r="B12" s="10" t="s">
        <v>409</v>
      </c>
      <c r="C12" s="32">
        <v>67.92275377</v>
      </c>
      <c r="D12" s="32">
        <v>27.378189540000012</v>
      </c>
      <c r="E12" s="32">
        <v>80.918000190000001</v>
      </c>
      <c r="F12" s="32">
        <v>-40.373435960000009</v>
      </c>
      <c r="G12" s="11">
        <v>1.224013</v>
      </c>
      <c r="H12" s="32">
        <v>1.224013</v>
      </c>
      <c r="I12" s="32">
        <v>0</v>
      </c>
      <c r="J12" s="32">
        <v>0</v>
      </c>
      <c r="K12" s="32">
        <v>1.224013</v>
      </c>
      <c r="L12" s="16"/>
      <c r="M12" s="32">
        <v>-66.698740770000001</v>
      </c>
      <c r="N12" s="32">
        <v>-27.378189540000012</v>
      </c>
      <c r="O12" s="32">
        <v>-80.918000190000001</v>
      </c>
      <c r="P12" s="32">
        <v>41.597448960000008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2.1795851600000002</v>
      </c>
      <c r="D13" s="34">
        <v>2.1336930600000001</v>
      </c>
      <c r="E13" s="34">
        <v>0</v>
      </c>
      <c r="F13" s="34">
        <v>4.5892100000000102E-2</v>
      </c>
      <c r="G13" s="54">
        <v>0.96765067000000005</v>
      </c>
      <c r="H13" s="34">
        <v>0.96765067000000005</v>
      </c>
      <c r="I13" s="34">
        <v>0.83685907000000004</v>
      </c>
      <c r="J13" s="34">
        <v>-0.28100000000000003</v>
      </c>
      <c r="K13" s="34">
        <v>0.41179160000000004</v>
      </c>
      <c r="L13" s="34"/>
      <c r="M13" s="34">
        <v>-1.2119344900000002</v>
      </c>
      <c r="N13" s="34">
        <v>-1.2968339900000001</v>
      </c>
      <c r="O13" s="34">
        <v>-0.28100000000000003</v>
      </c>
      <c r="P13" s="34">
        <v>0.36589949999999993</v>
      </c>
    </row>
    <row r="14" spans="1:19" ht="19.5" customHeight="1" x14ac:dyDescent="0.25">
      <c r="A14" s="9">
        <v>1340</v>
      </c>
      <c r="B14" s="10" t="s">
        <v>85</v>
      </c>
      <c r="C14" s="32">
        <v>2.8515681799999997</v>
      </c>
      <c r="D14" s="32">
        <v>0</v>
      </c>
      <c r="E14" s="32">
        <v>-0.91142348000000117</v>
      </c>
      <c r="F14" s="32">
        <v>3.7629916600000008</v>
      </c>
      <c r="G14" s="11">
        <v>0.62223635999999993</v>
      </c>
      <c r="H14" s="32">
        <v>0.62223635999999993</v>
      </c>
      <c r="I14" s="32">
        <v>0</v>
      </c>
      <c r="J14" s="32">
        <v>16.402211019999999</v>
      </c>
      <c r="K14" s="32">
        <v>-15.779974659999999</v>
      </c>
      <c r="L14" s="16"/>
      <c r="M14" s="32">
        <v>-2.2293318199999996</v>
      </c>
      <c r="N14" s="32">
        <v>0</v>
      </c>
      <c r="O14" s="32">
        <v>17.313634499999999</v>
      </c>
      <c r="P14" s="32">
        <v>-19.542966319999998</v>
      </c>
    </row>
    <row r="15" spans="1:19" s="15" customFormat="1" ht="19.5" customHeight="1" x14ac:dyDescent="0.25">
      <c r="A15" s="12">
        <v>1991</v>
      </c>
      <c r="B15" s="13" t="s">
        <v>408</v>
      </c>
      <c r="C15" s="34">
        <v>0</v>
      </c>
      <c r="D15" s="34">
        <v>3.3744730000000001E-2</v>
      </c>
      <c r="E15" s="34">
        <v>0</v>
      </c>
      <c r="F15" s="34">
        <v>-3.3744730000000001E-2</v>
      </c>
      <c r="G15" s="54">
        <v>0.25708599999999998</v>
      </c>
      <c r="H15" s="34">
        <v>0.25708599999999998</v>
      </c>
      <c r="I15" s="34">
        <v>3.3483470000000001E-2</v>
      </c>
      <c r="J15" s="34">
        <v>0</v>
      </c>
      <c r="K15" s="34">
        <v>0.22360252999999997</v>
      </c>
      <c r="L15" s="14"/>
      <c r="M15" s="34">
        <v>0.25708599999999998</v>
      </c>
      <c r="N15" s="34">
        <v>-2.6125999999999927E-4</v>
      </c>
      <c r="O15" s="34">
        <v>0</v>
      </c>
      <c r="P15" s="34">
        <v>0.25734725999999997</v>
      </c>
    </row>
    <row r="16" spans="1:19" ht="19.5" customHeight="1" x14ac:dyDescent="0.25">
      <c r="A16" s="9">
        <v>1350</v>
      </c>
      <c r="B16" s="10" t="s">
        <v>406</v>
      </c>
      <c r="C16" s="32">
        <v>-1.7011618400000001</v>
      </c>
      <c r="D16" s="32">
        <v>0</v>
      </c>
      <c r="E16" s="32">
        <v>0</v>
      </c>
      <c r="F16" s="32">
        <v>-1.7011618400000001</v>
      </c>
      <c r="G16" s="11">
        <v>3.0400000000000002E-3</v>
      </c>
      <c r="H16" s="32">
        <v>-3.0400000000000002E-3</v>
      </c>
      <c r="I16" s="32">
        <v>0</v>
      </c>
      <c r="J16" s="32">
        <v>0</v>
      </c>
      <c r="K16" s="32">
        <v>-3.0400000000000002E-3</v>
      </c>
      <c r="L16" s="16"/>
      <c r="M16" s="32">
        <v>1.6981218400000002</v>
      </c>
      <c r="N16" s="32">
        <v>0</v>
      </c>
      <c r="O16" s="32">
        <v>0</v>
      </c>
      <c r="P16" s="32">
        <v>1.6981218400000002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0</v>
      </c>
      <c r="D17" s="34">
        <v>0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0</v>
      </c>
      <c r="N17" s="34">
        <v>0</v>
      </c>
      <c r="O17" s="34">
        <v>0</v>
      </c>
      <c r="P17" s="34">
        <v>0</v>
      </c>
    </row>
    <row r="18" spans="1:16" s="15" customFormat="1" ht="19.5" customHeight="1" x14ac:dyDescent="0.25">
      <c r="A18" s="9">
        <v>1910</v>
      </c>
      <c r="B18" s="10" t="s">
        <v>88</v>
      </c>
      <c r="C18" s="32">
        <v>0</v>
      </c>
      <c r="D18" s="32">
        <v>0</v>
      </c>
      <c r="E18" s="32">
        <v>0.25483615999999998</v>
      </c>
      <c r="F18" s="32">
        <v>-0.25483615999999998</v>
      </c>
      <c r="G18" s="11">
        <v>0</v>
      </c>
      <c r="H18" s="32">
        <v>0</v>
      </c>
      <c r="I18" s="32">
        <v>0</v>
      </c>
      <c r="J18" s="32">
        <v>1.28175193</v>
      </c>
      <c r="K18" s="32">
        <v>-1.28175193</v>
      </c>
      <c r="L18" s="16"/>
      <c r="M18" s="32">
        <v>0</v>
      </c>
      <c r="N18" s="32">
        <v>0</v>
      </c>
      <c r="O18" s="32">
        <v>1.02691577</v>
      </c>
      <c r="P18" s="32">
        <v>-1.02691577</v>
      </c>
    </row>
    <row r="19" spans="1:16" s="15" customFormat="1" ht="19.5" customHeight="1" x14ac:dyDescent="0.25">
      <c r="A19" s="12">
        <v>1102</v>
      </c>
      <c r="B19" s="13" t="s">
        <v>398</v>
      </c>
      <c r="C19" s="127">
        <v>13.107009529999999</v>
      </c>
      <c r="D19" s="127">
        <v>8.5067202500000025</v>
      </c>
      <c r="E19" s="127">
        <v>0.38754147999999999</v>
      </c>
      <c r="F19" s="127">
        <v>4.2127477999999963</v>
      </c>
      <c r="G19" s="128">
        <v>0</v>
      </c>
      <c r="H19" s="127">
        <v>0</v>
      </c>
      <c r="I19" s="127">
        <v>0</v>
      </c>
      <c r="J19" s="127">
        <v>-6.17891E-2</v>
      </c>
      <c r="K19" s="127">
        <v>6.17891E-2</v>
      </c>
      <c r="L19" s="19"/>
      <c r="M19" s="127">
        <v>-13.107009529999999</v>
      </c>
      <c r="N19" s="127">
        <v>-8.5067202500000025</v>
      </c>
      <c r="O19" s="127">
        <v>-0.44933057999999998</v>
      </c>
      <c r="P19" s="127">
        <v>-4.1509586999999968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1">
        <v>0</v>
      </c>
      <c r="D21" s="111">
        <v>-14.901519179999999</v>
      </c>
      <c r="E21" s="111">
        <v>1.6413230000000001E-2</v>
      </c>
      <c r="F21" s="111">
        <v>14.88510595</v>
      </c>
      <c r="G21" s="54">
        <v>0</v>
      </c>
      <c r="H21" s="111">
        <v>0</v>
      </c>
      <c r="I21" s="111">
        <v>1.0650723600000001</v>
      </c>
      <c r="J21" s="111">
        <v>-1.1728699999999999E-3</v>
      </c>
      <c r="K21" s="111">
        <v>-1.0638994900000001</v>
      </c>
      <c r="L21" s="14"/>
      <c r="M21" s="111">
        <v>0</v>
      </c>
      <c r="N21" s="111">
        <v>15.96659154</v>
      </c>
      <c r="O21" s="111">
        <v>-1.75861E-2</v>
      </c>
      <c r="P21" s="111">
        <v>-15.949005439999999</v>
      </c>
    </row>
    <row r="22" spans="1:16" s="28" customFormat="1" ht="19.5" customHeight="1" x14ac:dyDescent="0.25">
      <c r="A22" s="24"/>
      <c r="B22" s="25" t="s">
        <v>93</v>
      </c>
      <c r="C22" s="26">
        <v>1970.3222002800005</v>
      </c>
      <c r="D22" s="26">
        <v>1251.8403873599996</v>
      </c>
      <c r="E22" s="26">
        <v>400.44412216999996</v>
      </c>
      <c r="F22" s="26">
        <v>318.03769075000099</v>
      </c>
      <c r="G22" s="27"/>
      <c r="H22" s="26">
        <v>1899.3645163500009</v>
      </c>
      <c r="I22" s="26">
        <v>1226.6780063899998</v>
      </c>
      <c r="J22" s="26">
        <v>381.20591776999993</v>
      </c>
      <c r="K22" s="27">
        <v>291.48059219000118</v>
      </c>
      <c r="L22" s="27"/>
      <c r="M22" s="26">
        <v>-70.957683929999661</v>
      </c>
      <c r="N22" s="26">
        <v>-25.162380969999855</v>
      </c>
      <c r="O22" s="26">
        <v>-19.238204400000001</v>
      </c>
      <c r="P22" s="26">
        <v>-26.557098559999801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25">
      <c r="A26" s="140" t="s">
        <v>393</v>
      </c>
      <c r="B26" s="138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ht="15" customHeight="1" x14ac:dyDescent="0.25">
      <c r="A27" s="141" t="s">
        <v>394</v>
      </c>
      <c r="B27" s="136"/>
      <c r="C27" s="136"/>
      <c r="D27" s="136"/>
      <c r="E27" s="136"/>
      <c r="F27" s="136"/>
      <c r="G27" s="136"/>
      <c r="H27" s="136"/>
      <c r="I27" s="136"/>
      <c r="J27" s="142"/>
      <c r="K27" s="136"/>
      <c r="L27" s="136"/>
      <c r="M27" s="136"/>
      <c r="N27" s="136"/>
      <c r="O27" s="136"/>
      <c r="P27" s="136"/>
    </row>
    <row r="28" spans="1:16" x14ac:dyDescent="0.25">
      <c r="A28" s="141" t="s">
        <v>395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x14ac:dyDescent="0.25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42"/>
      <c r="K29" s="136"/>
      <c r="L29" s="136"/>
      <c r="M29" s="136"/>
      <c r="N29" s="136"/>
      <c r="O29" s="136"/>
      <c r="P29" s="136"/>
    </row>
    <row r="30" spans="1:16" x14ac:dyDescent="0.25">
      <c r="A30" s="141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x14ac:dyDescent="0.25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25">
      <c r="A32" s="132" t="s">
        <v>459</v>
      </c>
      <c r="B32" s="132"/>
      <c r="C32" s="132"/>
      <c r="D32" s="132"/>
      <c r="E32" s="132"/>
      <c r="F32" s="136"/>
      <c r="G32" s="89"/>
      <c r="H32" s="136"/>
      <c r="I32" s="136"/>
      <c r="J32" s="136"/>
      <c r="K32" s="136"/>
      <c r="L32" s="136"/>
      <c r="M32" s="136"/>
      <c r="N32" s="136"/>
      <c r="O32" s="136"/>
      <c r="P32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6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view="pageBreakPreview" zoomScale="80" zoomScaleNormal="85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42578125" customWidth="1"/>
    <col min="4" max="6" width="10.7109375" customWidth="1"/>
    <col min="7" max="7" width="1.7109375" customWidth="1"/>
    <col min="8" max="8" width="11.7109375" style="49" bestFit="1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414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149999999999999" customHeight="1" x14ac:dyDescent="0.25">
      <c r="A2" s="55"/>
      <c r="B2" s="57"/>
      <c r="C2" s="163" t="s">
        <v>463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130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400</v>
      </c>
      <c r="C4" s="11">
        <v>11467.856347919993</v>
      </c>
      <c r="D4" s="11">
        <v>7579.6826386800003</v>
      </c>
      <c r="E4" s="11">
        <v>162.93758152000001</v>
      </c>
      <c r="F4" s="11">
        <v>3725.2361277199925</v>
      </c>
      <c r="G4" s="11">
        <v>11583.910425599996</v>
      </c>
      <c r="H4" s="11">
        <v>11583.910425599996</v>
      </c>
      <c r="I4" s="11">
        <v>7667.2204926000022</v>
      </c>
      <c r="J4" s="11">
        <v>163.89829833000002</v>
      </c>
      <c r="K4" s="11">
        <v>3752.7916346699931</v>
      </c>
      <c r="L4" s="11"/>
      <c r="M4" s="11">
        <v>116.05407768000259</v>
      </c>
      <c r="N4" s="11">
        <v>87.537853920001908</v>
      </c>
      <c r="O4" s="11">
        <v>0.96071681000000808</v>
      </c>
      <c r="P4" s="11">
        <v>27.555506950000677</v>
      </c>
      <c r="Q4" s="59"/>
    </row>
    <row r="5" spans="1:19" s="15" customFormat="1" ht="19.5" customHeight="1" x14ac:dyDescent="0.25">
      <c r="A5" s="12">
        <v>1337</v>
      </c>
      <c r="B5" s="13" t="s">
        <v>405</v>
      </c>
      <c r="C5" s="34">
        <v>1587.2234058900001</v>
      </c>
      <c r="D5" s="34">
        <v>941.62678491999998</v>
      </c>
      <c r="E5" s="34">
        <v>709.23597227999994</v>
      </c>
      <c r="F5" s="34">
        <v>-63.639351309999824</v>
      </c>
      <c r="G5" s="54">
        <v>1698.5148752299999</v>
      </c>
      <c r="H5" s="34">
        <v>1698.5148752299999</v>
      </c>
      <c r="I5" s="34">
        <v>1000.2953912200002</v>
      </c>
      <c r="J5" s="34">
        <v>755.81069609999997</v>
      </c>
      <c r="K5" s="34">
        <v>-57.591212090000226</v>
      </c>
      <c r="L5" s="14"/>
      <c r="M5" s="34">
        <v>111.29146933999982</v>
      </c>
      <c r="N5" s="34">
        <v>58.668606300000192</v>
      </c>
      <c r="O5" s="34">
        <v>46.574723820000031</v>
      </c>
      <c r="P5" s="34">
        <v>6.048139219999598</v>
      </c>
    </row>
    <row r="6" spans="1:19" ht="19.5" customHeight="1" x14ac:dyDescent="0.25">
      <c r="A6" s="9">
        <v>1331</v>
      </c>
      <c r="B6" s="10" t="s">
        <v>404</v>
      </c>
      <c r="C6" s="32">
        <v>-973.39516614999991</v>
      </c>
      <c r="D6" s="32">
        <v>-679.40791035999996</v>
      </c>
      <c r="E6" s="32">
        <v>0</v>
      </c>
      <c r="F6" s="32">
        <v>-293.98725578999995</v>
      </c>
      <c r="G6" s="11">
        <v>1026.6936045500001</v>
      </c>
      <c r="H6" s="32">
        <v>-1026.6936045500001</v>
      </c>
      <c r="I6" s="32">
        <v>-716.98422751999999</v>
      </c>
      <c r="J6" s="32">
        <v>0</v>
      </c>
      <c r="K6" s="32">
        <v>-309.70937703000016</v>
      </c>
      <c r="L6" s="16"/>
      <c r="M6" s="32">
        <v>-53.298438400000236</v>
      </c>
      <c r="N6" s="32">
        <v>-37.576317160000031</v>
      </c>
      <c r="O6" s="32">
        <v>0</v>
      </c>
      <c r="P6" s="32">
        <v>-15.722121240000206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164.75664908000005</v>
      </c>
      <c r="D7" s="34">
        <v>113.45203536000002</v>
      </c>
      <c r="E7" s="34">
        <v>63.611627850000005</v>
      </c>
      <c r="F7" s="34">
        <v>-12.307014129999985</v>
      </c>
      <c r="G7" s="54">
        <v>282.70513011999998</v>
      </c>
      <c r="H7" s="34">
        <v>282.70513011999998</v>
      </c>
      <c r="I7" s="34">
        <v>189.60795363999998</v>
      </c>
      <c r="J7" s="34">
        <v>87.781439359999993</v>
      </c>
      <c r="K7" s="34">
        <v>5.3157371200000085</v>
      </c>
      <c r="L7" s="14"/>
      <c r="M7" s="34">
        <v>117.94848103999993</v>
      </c>
      <c r="N7" s="34">
        <v>76.155918279999952</v>
      </c>
      <c r="O7" s="34">
        <v>24.169811509999988</v>
      </c>
      <c r="P7" s="34">
        <v>17.622751249999993</v>
      </c>
    </row>
    <row r="8" spans="1:19" ht="19.149999999999999" customHeight="1" x14ac:dyDescent="0.25">
      <c r="A8" s="9">
        <v>1311</v>
      </c>
      <c r="B8" s="10" t="s">
        <v>401</v>
      </c>
      <c r="C8" s="32">
        <v>185.87123084999996</v>
      </c>
      <c r="D8" s="32">
        <v>129.55065962</v>
      </c>
      <c r="E8" s="32">
        <v>0</v>
      </c>
      <c r="F8" s="32">
        <v>56.320571229999956</v>
      </c>
      <c r="G8" s="11">
        <v>182.45509009000003</v>
      </c>
      <c r="H8" s="32">
        <v>182.45509009000003</v>
      </c>
      <c r="I8" s="32">
        <v>127.42029966999999</v>
      </c>
      <c r="J8" s="32">
        <v>0</v>
      </c>
      <c r="K8" s="32">
        <v>55.034790420000036</v>
      </c>
      <c r="L8" s="16"/>
      <c r="M8" s="32">
        <v>-3.4161407599999336</v>
      </c>
      <c r="N8" s="32">
        <v>-2.1303599500000132</v>
      </c>
      <c r="O8" s="32">
        <v>0</v>
      </c>
      <c r="P8" s="32">
        <v>-1.2857808099999204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39.803513569999943</v>
      </c>
      <c r="D9" s="34">
        <v>22.977336889999982</v>
      </c>
      <c r="E9" s="34">
        <v>1.6844756300000001</v>
      </c>
      <c r="F9" s="34">
        <v>15.141701049999961</v>
      </c>
      <c r="G9" s="54">
        <v>147.64548304000002</v>
      </c>
      <c r="H9" s="34">
        <v>147.64548304000002</v>
      </c>
      <c r="I9" s="34">
        <v>85.446251420000038</v>
      </c>
      <c r="J9" s="34">
        <v>35.266903149999997</v>
      </c>
      <c r="K9" s="34">
        <v>26.93232846999998</v>
      </c>
      <c r="L9" s="14"/>
      <c r="M9" s="34">
        <v>107.84196947000007</v>
      </c>
      <c r="N9" s="34">
        <v>62.468914530000056</v>
      </c>
      <c r="O9" s="34">
        <v>33.582427519999996</v>
      </c>
      <c r="P9" s="34">
        <v>11.790627420000014</v>
      </c>
    </row>
    <row r="10" spans="1:19" ht="19.5" customHeight="1" x14ac:dyDescent="0.25">
      <c r="A10" s="9">
        <v>1330</v>
      </c>
      <c r="B10" s="10" t="s">
        <v>403</v>
      </c>
      <c r="C10" s="32">
        <v>-74.682957210000083</v>
      </c>
      <c r="D10" s="32">
        <v>-47.527682499999997</v>
      </c>
      <c r="E10" s="32">
        <v>-5.2552700000000008E-2</v>
      </c>
      <c r="F10" s="32">
        <v>-27.102722010000086</v>
      </c>
      <c r="G10" s="11">
        <v>63.321892569999989</v>
      </c>
      <c r="H10" s="32">
        <v>-63.321892569999989</v>
      </c>
      <c r="I10" s="32">
        <v>-53.902918460000002</v>
      </c>
      <c r="J10" s="32">
        <v>0.80814747999999992</v>
      </c>
      <c r="K10" s="32">
        <v>-10.227121589999987</v>
      </c>
      <c r="L10" s="32"/>
      <c r="M10" s="32">
        <v>11.361064640000095</v>
      </c>
      <c r="N10" s="32">
        <v>-6.3752359600000048</v>
      </c>
      <c r="O10" s="32">
        <v>0.86070017999999993</v>
      </c>
      <c r="P10" s="32">
        <v>16.875600420000101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211.33345026999999</v>
      </c>
      <c r="D11" s="34">
        <v>102.11784380000003</v>
      </c>
      <c r="E11" s="34">
        <v>155.96278674999999</v>
      </c>
      <c r="F11" s="34">
        <v>-46.747180280000038</v>
      </c>
      <c r="G11" s="54">
        <v>55.438744640000003</v>
      </c>
      <c r="H11" s="34">
        <v>55.438744640000003</v>
      </c>
      <c r="I11" s="34">
        <v>32.698463649999987</v>
      </c>
      <c r="J11" s="34">
        <v>43.720576109999996</v>
      </c>
      <c r="K11" s="34">
        <v>-20.98029511999998</v>
      </c>
      <c r="L11" s="14"/>
      <c r="M11" s="34">
        <v>-155.89470562999998</v>
      </c>
      <c r="N11" s="34">
        <v>-69.419380150000052</v>
      </c>
      <c r="O11" s="34">
        <v>-112.24221064</v>
      </c>
      <c r="P11" s="34">
        <v>25.766885160000072</v>
      </c>
    </row>
    <row r="12" spans="1:19" ht="19.5" customHeight="1" x14ac:dyDescent="0.25">
      <c r="A12" s="9">
        <v>1103</v>
      </c>
      <c r="B12" s="10" t="s">
        <v>399</v>
      </c>
      <c r="C12" s="32">
        <v>18.886009550000001</v>
      </c>
      <c r="D12" s="32">
        <v>18.52882825</v>
      </c>
      <c r="E12" s="32">
        <v>5.9799999999999999E-2</v>
      </c>
      <c r="F12" s="32">
        <v>0.29738130000000057</v>
      </c>
      <c r="G12" s="11">
        <v>16.933766009999999</v>
      </c>
      <c r="H12" s="32">
        <v>16.933766009999999</v>
      </c>
      <c r="I12" s="32">
        <v>16.045304810000001</v>
      </c>
      <c r="J12" s="32">
        <v>0.15922228999999999</v>
      </c>
      <c r="K12" s="32">
        <v>0.7292389099999983</v>
      </c>
      <c r="L12" s="16"/>
      <c r="M12" s="32">
        <v>-1.9522435400000013</v>
      </c>
      <c r="N12" s="32">
        <v>-2.483523439999999</v>
      </c>
      <c r="O12" s="32">
        <v>9.9422289999999997E-2</v>
      </c>
      <c r="P12" s="32">
        <v>0.43185760999999767</v>
      </c>
    </row>
    <row r="13" spans="1:19" s="15" customFormat="1" ht="19.5" customHeight="1" x14ac:dyDescent="0.25">
      <c r="A13" s="12">
        <v>1910</v>
      </c>
      <c r="B13" s="13" t="s">
        <v>88</v>
      </c>
      <c r="C13" s="34">
        <v>0</v>
      </c>
      <c r="D13" s="34">
        <v>0</v>
      </c>
      <c r="E13" s="34">
        <v>0.98638010000000009</v>
      </c>
      <c r="F13" s="34">
        <v>-0.98638010000000009</v>
      </c>
      <c r="G13" s="54">
        <v>8.6692219999999995</v>
      </c>
      <c r="H13" s="34">
        <v>8.6692219999999995</v>
      </c>
      <c r="I13" s="34">
        <v>0</v>
      </c>
      <c r="J13" s="34">
        <v>14.57175694</v>
      </c>
      <c r="K13" s="34">
        <v>-5.9025349400000007</v>
      </c>
      <c r="L13" s="34"/>
      <c r="M13" s="34">
        <v>8.6692219999999995</v>
      </c>
      <c r="N13" s="34">
        <v>0</v>
      </c>
      <c r="O13" s="34">
        <v>13.58537684</v>
      </c>
      <c r="P13" s="34">
        <v>-4.9161548400000008</v>
      </c>
    </row>
    <row r="14" spans="1:19" ht="19.5" customHeight="1" x14ac:dyDescent="0.25">
      <c r="A14" s="9">
        <v>1104</v>
      </c>
      <c r="B14" s="10" t="s">
        <v>456</v>
      </c>
      <c r="C14" s="32">
        <v>0</v>
      </c>
      <c r="D14" s="32">
        <v>0</v>
      </c>
      <c r="E14" s="32">
        <v>0</v>
      </c>
      <c r="F14" s="32">
        <v>0</v>
      </c>
      <c r="G14" s="11">
        <v>7.9588684399999998</v>
      </c>
      <c r="H14" s="32">
        <v>7.9588684399999998</v>
      </c>
      <c r="I14" s="32">
        <v>2.37926876</v>
      </c>
      <c r="J14" s="32">
        <v>5.5796000000000001</v>
      </c>
      <c r="K14" s="32">
        <v>-3.2000000071974455E-7</v>
      </c>
      <c r="L14" s="16"/>
      <c r="M14" s="32">
        <v>7.9588684399999998</v>
      </c>
      <c r="N14" s="32">
        <v>2.37926876</v>
      </c>
      <c r="O14" s="32">
        <v>5.5796000000000001</v>
      </c>
      <c r="P14" s="32">
        <v>-3.2000000071974455E-7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-2.2044058099999999</v>
      </c>
      <c r="D15" s="34">
        <v>0</v>
      </c>
      <c r="E15" s="34">
        <v>0</v>
      </c>
      <c r="F15" s="34">
        <v>-2.2044058099999999</v>
      </c>
      <c r="G15" s="54">
        <v>1.29535172</v>
      </c>
      <c r="H15" s="34">
        <v>-1.29535172</v>
      </c>
      <c r="I15" s="34">
        <v>0</v>
      </c>
      <c r="J15" s="34">
        <v>0</v>
      </c>
      <c r="K15" s="34">
        <v>-1.29535172</v>
      </c>
      <c r="L15" s="14"/>
      <c r="M15" s="34">
        <v>0.90905408999999993</v>
      </c>
      <c r="N15" s="34">
        <v>0</v>
      </c>
      <c r="O15" s="34">
        <v>0</v>
      </c>
      <c r="P15" s="34">
        <v>0.90905408999999993</v>
      </c>
    </row>
    <row r="16" spans="1:19" ht="19.5" customHeight="1" x14ac:dyDescent="0.25">
      <c r="A16" s="9">
        <v>1340</v>
      </c>
      <c r="B16" s="10" t="s">
        <v>85</v>
      </c>
      <c r="C16" s="32">
        <v>0.22664296999999975</v>
      </c>
      <c r="D16" s="32">
        <v>0</v>
      </c>
      <c r="E16" s="32">
        <v>9.0795849799999875</v>
      </c>
      <c r="F16" s="32">
        <v>-8.8529420099999871</v>
      </c>
      <c r="G16" s="11">
        <v>1.2253632900000009</v>
      </c>
      <c r="H16" s="32">
        <v>-1.2253632900000009</v>
      </c>
      <c r="I16" s="32">
        <v>0</v>
      </c>
      <c r="J16" s="32">
        <v>2.5812046200000043</v>
      </c>
      <c r="K16" s="32">
        <v>-3.8065679100000054</v>
      </c>
      <c r="L16" s="16"/>
      <c r="M16" s="32">
        <v>-1.4520062600000005</v>
      </c>
      <c r="N16" s="32">
        <v>0</v>
      </c>
      <c r="O16" s="32">
        <v>-6.4983803599999828</v>
      </c>
      <c r="P16" s="32">
        <v>5.0463740999999818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0</v>
      </c>
      <c r="D17" s="34">
        <v>-71.301955170000014</v>
      </c>
      <c r="E17" s="34">
        <v>59.471246150000006</v>
      </c>
      <c r="F17" s="34">
        <v>11.830709020000008</v>
      </c>
      <c r="G17" s="54">
        <v>1.1869540000000001</v>
      </c>
      <c r="H17" s="34">
        <v>1.1869540000000001</v>
      </c>
      <c r="I17" s="34">
        <v>1.2473924000000003</v>
      </c>
      <c r="J17" s="34">
        <v>-6.0437280000000003E-2</v>
      </c>
      <c r="K17" s="34">
        <v>-1.120000000222332E-6</v>
      </c>
      <c r="L17" s="14"/>
      <c r="M17" s="34">
        <v>1.1869540000000001</v>
      </c>
      <c r="N17" s="34">
        <v>72.549347570000009</v>
      </c>
      <c r="O17" s="34">
        <v>-59.531683430000008</v>
      </c>
      <c r="P17" s="34">
        <v>-11.830710140000001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0</v>
      </c>
      <c r="D18" s="32">
        <v>0.36995589000000001</v>
      </c>
      <c r="E18" s="32">
        <v>0</v>
      </c>
      <c r="F18" s="32">
        <v>-0.36995589000000001</v>
      </c>
      <c r="G18" s="11">
        <v>0.25708600000000009</v>
      </c>
      <c r="H18" s="32">
        <v>0.25708600000000009</v>
      </c>
      <c r="I18" s="32">
        <v>0.36896199000000002</v>
      </c>
      <c r="J18" s="32">
        <v>0</v>
      </c>
      <c r="K18" s="32">
        <v>-0.11187598999999993</v>
      </c>
      <c r="L18" s="16"/>
      <c r="M18" s="32">
        <v>0.25708600000000009</v>
      </c>
      <c r="N18" s="32">
        <v>-9.9389999999999201E-4</v>
      </c>
      <c r="O18" s="32">
        <v>0</v>
      </c>
      <c r="P18" s="32">
        <v>0.25807990000000008</v>
      </c>
    </row>
    <row r="19" spans="1:16" s="15" customFormat="1" ht="19.5" customHeight="1" x14ac:dyDescent="0.25">
      <c r="A19" s="12">
        <v>1102</v>
      </c>
      <c r="B19" s="13" t="s">
        <v>398</v>
      </c>
      <c r="C19" s="127">
        <v>121.23645307000001</v>
      </c>
      <c r="D19" s="127">
        <v>70.128158810000002</v>
      </c>
      <c r="E19" s="127">
        <v>21.422212709999997</v>
      </c>
      <c r="F19" s="127">
        <v>29.686081550000011</v>
      </c>
      <c r="G19" s="128">
        <v>0</v>
      </c>
      <c r="H19" s="127">
        <v>0</v>
      </c>
      <c r="I19" s="127">
        <v>0</v>
      </c>
      <c r="J19" s="127">
        <v>-0.28931739999999995</v>
      </c>
      <c r="K19" s="127">
        <v>0.28931739999999995</v>
      </c>
      <c r="L19" s="19"/>
      <c r="M19" s="127">
        <v>-121.23645307000001</v>
      </c>
      <c r="N19" s="127">
        <v>-70.128158810000002</v>
      </c>
      <c r="O19" s="127">
        <v>-21.711530109999998</v>
      </c>
      <c r="P19" s="127">
        <v>-29.39676415000001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1">
        <v>0</v>
      </c>
      <c r="D21" s="111">
        <v>16.146839460000002</v>
      </c>
      <c r="E21" s="111">
        <v>6.5073969999999995E-2</v>
      </c>
      <c r="F21" s="111">
        <v>-16.211913430000003</v>
      </c>
      <c r="G21" s="54">
        <v>0</v>
      </c>
      <c r="H21" s="111">
        <v>0</v>
      </c>
      <c r="I21" s="111">
        <v>18.875946970000001</v>
      </c>
      <c r="J21" s="111">
        <v>2.9737639999999999E-2</v>
      </c>
      <c r="K21" s="111">
        <v>-18.905684610000002</v>
      </c>
      <c r="L21" s="14"/>
      <c r="M21" s="111">
        <v>0</v>
      </c>
      <c r="N21" s="111">
        <v>2.7291075099999986</v>
      </c>
      <c r="O21" s="111">
        <v>-3.5336329999999999E-2</v>
      </c>
      <c r="P21" s="111">
        <v>-2.6937711799999988</v>
      </c>
    </row>
    <row r="22" spans="1:16" s="28" customFormat="1" ht="19.5" customHeight="1" x14ac:dyDescent="0.25">
      <c r="A22" s="24"/>
      <c r="B22" s="25" t="s">
        <v>93</v>
      </c>
      <c r="C22" s="26">
        <v>12746.911173999992</v>
      </c>
      <c r="D22" s="26">
        <v>8196.3435336499988</v>
      </c>
      <c r="E22" s="26">
        <v>1184.4641892399998</v>
      </c>
      <c r="F22" s="26">
        <v>3366.1034511099933</v>
      </c>
      <c r="G22" s="27"/>
      <c r="H22" s="26">
        <v>12893.139433039994</v>
      </c>
      <c r="I22" s="26">
        <v>8370.718581150004</v>
      </c>
      <c r="J22" s="26">
        <v>1109.8578273399994</v>
      </c>
      <c r="K22" s="27">
        <v>3412.563024549991</v>
      </c>
      <c r="L22" s="27"/>
      <c r="M22" s="26">
        <v>146.22825904000237</v>
      </c>
      <c r="N22" s="26">
        <v>174.37504750000204</v>
      </c>
      <c r="O22" s="26">
        <v>-74.606361899999968</v>
      </c>
      <c r="P22" s="26">
        <v>46.459573440000298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131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09" t="s">
        <v>454</v>
      </c>
      <c r="D24" s="5"/>
      <c r="E24" s="5"/>
      <c r="F24" s="5"/>
      <c r="G24" s="29"/>
      <c r="H24" s="131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7"/>
      <c r="B25" s="138"/>
      <c r="C25" s="139" t="s">
        <v>455</v>
      </c>
      <c r="D25" s="138"/>
      <c r="E25" s="138"/>
      <c r="F25" s="138"/>
      <c r="G25" s="138"/>
      <c r="H25" s="145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25">
      <c r="A26" s="140" t="s">
        <v>393</v>
      </c>
      <c r="B26" s="138"/>
      <c r="C26" s="146"/>
      <c r="D26" s="136"/>
      <c r="E26" s="138"/>
      <c r="F26" s="138"/>
      <c r="G26" s="138"/>
      <c r="H26" s="145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1" t="s">
        <v>394</v>
      </c>
      <c r="B27" s="13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6" x14ac:dyDescent="0.25">
      <c r="A28" s="141" t="s">
        <v>395</v>
      </c>
      <c r="B28" s="13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</row>
    <row r="29" spans="1:16" x14ac:dyDescent="0.25">
      <c r="A29" s="141" t="s">
        <v>396</v>
      </c>
      <c r="B29" s="13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x14ac:dyDescent="0.25">
      <c r="A30" s="143"/>
      <c r="B30" s="136"/>
      <c r="C30" s="136"/>
      <c r="D30" s="136"/>
      <c r="E30" s="136"/>
      <c r="F30" s="136"/>
      <c r="G30" s="136"/>
      <c r="H30" s="144"/>
      <c r="I30" s="136"/>
      <c r="J30" s="136"/>
      <c r="K30" s="136"/>
      <c r="L30" s="136"/>
      <c r="M30" s="136"/>
      <c r="N30" s="136"/>
      <c r="O30" s="136"/>
      <c r="P30" s="136"/>
    </row>
    <row r="31" spans="1:16" x14ac:dyDescent="0.25">
      <c r="A31" s="143"/>
      <c r="B31" s="136"/>
      <c r="C31" s="136"/>
      <c r="D31" s="136"/>
      <c r="E31" s="136"/>
      <c r="F31" s="136"/>
      <c r="G31" s="136"/>
      <c r="H31" s="144"/>
      <c r="I31" s="136"/>
      <c r="J31" s="136"/>
      <c r="K31" s="136"/>
      <c r="L31" s="136"/>
      <c r="M31" s="136"/>
      <c r="N31" s="136"/>
      <c r="O31" s="136"/>
      <c r="P31" s="136"/>
    </row>
    <row r="32" spans="1:16" x14ac:dyDescent="0.25">
      <c r="A32" s="141" t="s">
        <v>459</v>
      </c>
      <c r="B32" s="141"/>
      <c r="C32" s="141"/>
      <c r="D32" s="141"/>
      <c r="E32" s="141"/>
      <c r="F32" s="141"/>
      <c r="G32" s="141"/>
      <c r="H32" s="147"/>
      <c r="I32" s="141"/>
      <c r="J32" s="141"/>
      <c r="K32" s="141"/>
      <c r="L32" s="141"/>
      <c r="M32" s="141"/>
      <c r="N32" s="141"/>
      <c r="O32" s="141"/>
      <c r="P32" s="141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view="pageBreakPreview" zoomScale="80" zoomScaleNormal="70" zoomScaleSheetLayoutView="80" workbookViewId="0">
      <selection activeCell="P36" sqref="P36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42578125" customWidth="1"/>
    <col min="4" max="6" width="10.7109375" customWidth="1"/>
    <col min="7" max="7" width="1.7109375" customWidth="1"/>
    <col min="8" max="8" width="11.42578125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4"/>
      <c r="B1" s="165"/>
      <c r="C1" s="161" t="s">
        <v>419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149999999999999" customHeight="1" x14ac:dyDescent="0.25">
      <c r="A2" s="55"/>
      <c r="B2" s="57"/>
      <c r="C2" s="163" t="s">
        <v>465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400</v>
      </c>
      <c r="C4" s="11">
        <v>1089.1092092287049</v>
      </c>
      <c r="D4" s="11">
        <v>711.30360331573297</v>
      </c>
      <c r="E4" s="11">
        <v>12.369827853624596</v>
      </c>
      <c r="F4" s="11">
        <v>365.43577805934734</v>
      </c>
      <c r="G4" s="11">
        <v>1008.8817052600008</v>
      </c>
      <c r="H4" s="11">
        <v>1008.8817052600008</v>
      </c>
      <c r="I4" s="11">
        <v>666.95714705999978</v>
      </c>
      <c r="J4" s="11">
        <v>13.053476360000001</v>
      </c>
      <c r="K4" s="11">
        <v>328.87108184000101</v>
      </c>
      <c r="L4" s="11"/>
      <c r="M4" s="11">
        <v>-80.227503968704127</v>
      </c>
      <c r="N4" s="11">
        <v>-44.346456255733187</v>
      </c>
      <c r="O4" s="11">
        <v>0.68364850637540542</v>
      </c>
      <c r="P4" s="11">
        <v>-36.564696219346345</v>
      </c>
      <c r="Q4" s="59"/>
    </row>
    <row r="5" spans="1:19" s="15" customFormat="1" ht="19.5" customHeight="1" x14ac:dyDescent="0.25">
      <c r="A5" s="12">
        <v>1337</v>
      </c>
      <c r="B5" s="13" t="s">
        <v>405</v>
      </c>
      <c r="C5" s="34">
        <v>835.30097255351939</v>
      </c>
      <c r="D5" s="34">
        <v>460.62787381732602</v>
      </c>
      <c r="E5" s="34">
        <v>298.00502361362447</v>
      </c>
      <c r="F5" s="34">
        <v>76.668075122568894</v>
      </c>
      <c r="G5" s="54">
        <v>758.42202559000009</v>
      </c>
      <c r="H5" s="34">
        <v>758.42202559000009</v>
      </c>
      <c r="I5" s="34">
        <v>473.45865026000007</v>
      </c>
      <c r="J5" s="34">
        <v>311.35660745999996</v>
      </c>
      <c r="K5" s="34">
        <v>-26.393232129999944</v>
      </c>
      <c r="L5" s="14"/>
      <c r="M5" s="34">
        <v>-76.878946963519297</v>
      </c>
      <c r="N5" s="34">
        <v>12.83077644267405</v>
      </c>
      <c r="O5" s="34">
        <v>13.35158384637549</v>
      </c>
      <c r="P5" s="34">
        <v>-103.06130725256884</v>
      </c>
    </row>
    <row r="6" spans="1:19" ht="19.5" customHeight="1" x14ac:dyDescent="0.25">
      <c r="A6" s="9">
        <v>1320</v>
      </c>
      <c r="B6" s="10" t="s">
        <v>402</v>
      </c>
      <c r="C6" s="32">
        <v>31.398767045178456</v>
      </c>
      <c r="D6" s="32">
        <v>26.395135190480907</v>
      </c>
      <c r="E6" s="32">
        <v>9.9969887894917608</v>
      </c>
      <c r="F6" s="32">
        <v>-4.9933569347942122</v>
      </c>
      <c r="G6" s="11">
        <v>143.09997272000004</v>
      </c>
      <c r="H6" s="32">
        <v>143.09997272000004</v>
      </c>
      <c r="I6" s="32">
        <v>97.274456730000026</v>
      </c>
      <c r="J6" s="32">
        <v>35.735210799999997</v>
      </c>
      <c r="K6" s="32">
        <v>10.090305190000016</v>
      </c>
      <c r="L6" s="16"/>
      <c r="M6" s="32">
        <v>111.70120567482158</v>
      </c>
      <c r="N6" s="32">
        <v>70.879321539519111</v>
      </c>
      <c r="O6" s="32">
        <v>25.738222010508238</v>
      </c>
      <c r="P6" s="32">
        <v>15.08366212479423</v>
      </c>
    </row>
    <row r="7" spans="1:19" s="15" customFormat="1" ht="19.5" customHeight="1" x14ac:dyDescent="0.25">
      <c r="A7" s="12">
        <v>1331</v>
      </c>
      <c r="B7" s="13" t="s">
        <v>404</v>
      </c>
      <c r="C7" s="34">
        <v>-22.225241993221605</v>
      </c>
      <c r="D7" s="34">
        <v>-15.584817233396805</v>
      </c>
      <c r="E7" s="34">
        <v>0</v>
      </c>
      <c r="F7" s="34">
        <v>-6.6404247598247998</v>
      </c>
      <c r="G7" s="54">
        <v>36.895428289999998</v>
      </c>
      <c r="H7" s="34">
        <v>-36.895428289999998</v>
      </c>
      <c r="I7" s="34">
        <v>-25.447656509999998</v>
      </c>
      <c r="J7" s="34">
        <v>0</v>
      </c>
      <c r="K7" s="34">
        <v>-11.44777178</v>
      </c>
      <c r="L7" s="14"/>
      <c r="M7" s="34">
        <v>-14.670186296778393</v>
      </c>
      <c r="N7" s="34">
        <v>-9.8628392766031929</v>
      </c>
      <c r="O7" s="34">
        <v>0</v>
      </c>
      <c r="P7" s="34">
        <v>-4.8073470201752002</v>
      </c>
    </row>
    <row r="8" spans="1:19" ht="19.5" customHeight="1" x14ac:dyDescent="0.25">
      <c r="A8" s="9">
        <v>1311</v>
      </c>
      <c r="B8" s="10" t="s">
        <v>401</v>
      </c>
      <c r="C8" s="32">
        <v>17.796830629426935</v>
      </c>
      <c r="D8" s="32">
        <v>12.462059767277585</v>
      </c>
      <c r="E8" s="32">
        <v>0</v>
      </c>
      <c r="F8" s="32">
        <v>5.3347708621493499</v>
      </c>
      <c r="G8" s="11">
        <v>16.02221329</v>
      </c>
      <c r="H8" s="32">
        <v>16.02221329</v>
      </c>
      <c r="I8" s="32">
        <v>11.199186409999999</v>
      </c>
      <c r="J8" s="32">
        <v>0</v>
      </c>
      <c r="K8" s="32">
        <v>4.8230268800000005</v>
      </c>
      <c r="L8" s="16"/>
      <c r="M8" s="32">
        <v>-1.7746173394269356</v>
      </c>
      <c r="N8" s="32">
        <v>-1.2628733572775861</v>
      </c>
      <c r="O8" s="32">
        <v>0</v>
      </c>
      <c r="P8" s="32">
        <v>-0.51174398214934946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16.881865249999997</v>
      </c>
      <c r="D9" s="34">
        <v>9.8311195833333329</v>
      </c>
      <c r="E9" s="34">
        <v>3.047266333333333</v>
      </c>
      <c r="F9" s="34">
        <v>4.0034793333333312</v>
      </c>
      <c r="G9" s="54">
        <v>10.12440785000001</v>
      </c>
      <c r="H9" s="34">
        <v>10.12440785000001</v>
      </c>
      <c r="I9" s="34">
        <v>6.417850549999998</v>
      </c>
      <c r="J9" s="34">
        <v>0.43537798</v>
      </c>
      <c r="K9" s="34">
        <v>3.2711793200000114</v>
      </c>
      <c r="L9" s="14"/>
      <c r="M9" s="34">
        <v>-6.7574573999999874</v>
      </c>
      <c r="N9" s="34">
        <v>-3.4132690333333349</v>
      </c>
      <c r="O9" s="34">
        <v>-2.6118883533333328</v>
      </c>
      <c r="P9" s="34">
        <v>-0.73230001333331973</v>
      </c>
    </row>
    <row r="10" spans="1:19" ht="19.5" customHeight="1" x14ac:dyDescent="0.25">
      <c r="A10" s="9">
        <v>1330</v>
      </c>
      <c r="B10" s="10" t="s">
        <v>403</v>
      </c>
      <c r="C10" s="32">
        <v>-6.3204545278927169</v>
      </c>
      <c r="D10" s="32">
        <v>-4.9470695469994874</v>
      </c>
      <c r="E10" s="32">
        <v>7.4999999999999997E-2</v>
      </c>
      <c r="F10" s="32">
        <v>-1.4483849808932294</v>
      </c>
      <c r="G10" s="11">
        <v>8.6741968500000048</v>
      </c>
      <c r="H10" s="32">
        <v>-8.6741968500000048</v>
      </c>
      <c r="I10" s="32">
        <v>-7.2794439099999995</v>
      </c>
      <c r="J10" s="32">
        <v>-1.5312810000000001E-2</v>
      </c>
      <c r="K10" s="32">
        <v>-1.3794401300000054</v>
      </c>
      <c r="L10" s="32"/>
      <c r="M10" s="32">
        <v>-2.353742322107288</v>
      </c>
      <c r="N10" s="32">
        <v>-2.332374363000512</v>
      </c>
      <c r="O10" s="32">
        <v>-9.0312809999999993E-2</v>
      </c>
      <c r="P10" s="32">
        <v>6.894485089322408E-2</v>
      </c>
    </row>
    <row r="11" spans="1:19" s="15" customFormat="1" ht="19.5" customHeight="1" x14ac:dyDescent="0.25">
      <c r="A11" s="12">
        <v>1104</v>
      </c>
      <c r="B11" s="13" t="s">
        <v>456</v>
      </c>
      <c r="C11" s="34">
        <v>5.1728763333333339</v>
      </c>
      <c r="D11" s="34">
        <v>1.8832778333333333</v>
      </c>
      <c r="E11" s="34">
        <v>3.2895984999999999</v>
      </c>
      <c r="F11" s="34">
        <v>0</v>
      </c>
      <c r="G11" s="54">
        <v>5.3158707500000002</v>
      </c>
      <c r="H11" s="34">
        <v>5.3158707500000002</v>
      </c>
      <c r="I11" s="34">
        <v>2.1624008999999997</v>
      </c>
      <c r="J11" s="34">
        <v>3.300557</v>
      </c>
      <c r="K11" s="34">
        <v>-0.1470871499999995</v>
      </c>
      <c r="L11" s="14"/>
      <c r="M11" s="34">
        <v>0.14299441666666635</v>
      </c>
      <c r="N11" s="34">
        <v>0.27912306666666642</v>
      </c>
      <c r="O11" s="34">
        <v>1.0958500000000093E-2</v>
      </c>
      <c r="P11" s="34">
        <v>-0.14708715000000017</v>
      </c>
    </row>
    <row r="12" spans="1:19" ht="19.5" customHeight="1" x14ac:dyDescent="0.25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1.224013</v>
      </c>
      <c r="H12" s="32">
        <v>1.224013</v>
      </c>
      <c r="I12" s="32">
        <v>0</v>
      </c>
      <c r="J12" s="32">
        <v>0</v>
      </c>
      <c r="K12" s="32">
        <v>1.224013</v>
      </c>
      <c r="L12" s="16"/>
      <c r="M12" s="32">
        <v>1.224013</v>
      </c>
      <c r="N12" s="32">
        <v>0</v>
      </c>
      <c r="O12" s="32">
        <v>0</v>
      </c>
      <c r="P12" s="32">
        <v>1.224013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4.5643426666666658</v>
      </c>
      <c r="D13" s="34">
        <v>4.1510269166666669</v>
      </c>
      <c r="E13" s="34">
        <v>0.36941374999999999</v>
      </c>
      <c r="F13" s="34">
        <v>4.3901999999998886E-2</v>
      </c>
      <c r="G13" s="54">
        <v>0.96765067000000005</v>
      </c>
      <c r="H13" s="34">
        <v>0.96765067000000005</v>
      </c>
      <c r="I13" s="34">
        <v>0.83685907000000004</v>
      </c>
      <c r="J13" s="34">
        <v>-0.28100000000000003</v>
      </c>
      <c r="K13" s="34">
        <v>0.41179160000000004</v>
      </c>
      <c r="L13" s="34"/>
      <c r="M13" s="34">
        <v>-3.5966919966666655</v>
      </c>
      <c r="N13" s="34">
        <v>-3.3141678466666669</v>
      </c>
      <c r="O13" s="34">
        <v>-0.65041375000000001</v>
      </c>
      <c r="P13" s="34">
        <v>0.36788960000000137</v>
      </c>
    </row>
    <row r="14" spans="1:19" ht="19.5" customHeight="1" x14ac:dyDescent="0.25">
      <c r="A14" s="9">
        <v>1340</v>
      </c>
      <c r="B14" s="10" t="s">
        <v>85</v>
      </c>
      <c r="C14" s="32">
        <v>3.7916666666666662E-5</v>
      </c>
      <c r="D14" s="32">
        <v>0</v>
      </c>
      <c r="E14" s="32">
        <v>3.7916666666666662E-5</v>
      </c>
      <c r="F14" s="32">
        <v>0</v>
      </c>
      <c r="G14" s="11">
        <v>0.62223635999999993</v>
      </c>
      <c r="H14" s="32">
        <v>0.62223635999999993</v>
      </c>
      <c r="I14" s="32">
        <v>0</v>
      </c>
      <c r="J14" s="32">
        <v>16.402211019999999</v>
      </c>
      <c r="K14" s="32">
        <v>-15.779974659999999</v>
      </c>
      <c r="L14" s="16"/>
      <c r="M14" s="32">
        <v>0.6221984433333333</v>
      </c>
      <c r="N14" s="32">
        <v>0</v>
      </c>
      <c r="O14" s="32">
        <v>16.402173103333332</v>
      </c>
      <c r="P14" s="32">
        <v>-15.779974659999999</v>
      </c>
    </row>
    <row r="15" spans="1:19" s="15" customFormat="1" ht="19.5" customHeight="1" x14ac:dyDescent="0.25">
      <c r="A15" s="12">
        <v>1991</v>
      </c>
      <c r="B15" s="13" t="s">
        <v>408</v>
      </c>
      <c r="C15" s="34">
        <v>2.1423833333333333E-2</v>
      </c>
      <c r="D15" s="34">
        <v>2.1423833333333333E-2</v>
      </c>
      <c r="E15" s="34">
        <v>0</v>
      </c>
      <c r="F15" s="34">
        <v>0</v>
      </c>
      <c r="G15" s="54">
        <v>0.25708599999999998</v>
      </c>
      <c r="H15" s="34">
        <v>0.25708599999999998</v>
      </c>
      <c r="I15" s="34">
        <v>3.3483470000000001E-2</v>
      </c>
      <c r="J15" s="34">
        <v>0</v>
      </c>
      <c r="K15" s="34">
        <v>0.22360252999999997</v>
      </c>
      <c r="L15" s="14"/>
      <c r="M15" s="34">
        <v>0.23566216666666664</v>
      </c>
      <c r="N15" s="34">
        <v>1.2059636666666668E-2</v>
      </c>
      <c r="O15" s="34">
        <v>0</v>
      </c>
      <c r="P15" s="34">
        <v>0.22360252999999997</v>
      </c>
    </row>
    <row r="16" spans="1:19" ht="19.5" customHeight="1" x14ac:dyDescent="0.25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3.0400000000000002E-3</v>
      </c>
      <c r="H16" s="32">
        <v>-3.0400000000000002E-3</v>
      </c>
      <c r="I16" s="32">
        <v>0</v>
      </c>
      <c r="J16" s="32">
        <v>0</v>
      </c>
      <c r="K16" s="32">
        <v>-3.0400000000000002E-3</v>
      </c>
      <c r="L16" s="16"/>
      <c r="M16" s="32">
        <v>-3.0400000000000002E-3</v>
      </c>
      <c r="N16" s="32">
        <v>0</v>
      </c>
      <c r="O16" s="32">
        <v>0</v>
      </c>
      <c r="P16" s="32">
        <v>-3.0400000000000002E-3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9.8912833333333325E-2</v>
      </c>
      <c r="D17" s="34">
        <v>9.8912833333333325E-2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-9.8912833333333325E-2</v>
      </c>
      <c r="N17" s="34">
        <v>-9.8912833333333325E-2</v>
      </c>
      <c r="O17" s="34">
        <v>0</v>
      </c>
      <c r="P17" s="34">
        <v>0</v>
      </c>
    </row>
    <row r="18" spans="1:16" s="15" customFormat="1" ht="19.5" customHeight="1" x14ac:dyDescent="0.25">
      <c r="A18" s="9">
        <v>1910</v>
      </c>
      <c r="B18" s="10" t="s">
        <v>88</v>
      </c>
      <c r="C18" s="32">
        <v>4.5611559166666673</v>
      </c>
      <c r="D18" s="32">
        <v>0</v>
      </c>
      <c r="E18" s="32">
        <v>4.5611559166666664</v>
      </c>
      <c r="F18" s="32">
        <v>0</v>
      </c>
      <c r="G18" s="11">
        <v>0</v>
      </c>
      <c r="H18" s="32">
        <v>0</v>
      </c>
      <c r="I18" s="32">
        <v>0</v>
      </c>
      <c r="J18" s="32">
        <v>1.28175193</v>
      </c>
      <c r="K18" s="32">
        <v>-1.28175193</v>
      </c>
      <c r="L18" s="16"/>
      <c r="M18" s="32">
        <v>-4.5611559166666673</v>
      </c>
      <c r="N18" s="32">
        <v>0</v>
      </c>
      <c r="O18" s="32">
        <v>-3.2794039866666664</v>
      </c>
      <c r="P18" s="32">
        <v>-1.2817519300000009</v>
      </c>
    </row>
    <row r="19" spans="1:16" s="15" customFormat="1" ht="19.5" customHeight="1" x14ac:dyDescent="0.25">
      <c r="A19" s="12">
        <v>1102</v>
      </c>
      <c r="B19" s="13" t="s">
        <v>398</v>
      </c>
      <c r="C19" s="127">
        <v>0</v>
      </c>
      <c r="D19" s="127">
        <v>0</v>
      </c>
      <c r="E19" s="127">
        <v>0</v>
      </c>
      <c r="F19" s="127">
        <v>0</v>
      </c>
      <c r="G19" s="128">
        <v>0</v>
      </c>
      <c r="H19" s="127">
        <v>0</v>
      </c>
      <c r="I19" s="127">
        <v>0</v>
      </c>
      <c r="J19" s="127">
        <v>-6.17891E-2</v>
      </c>
      <c r="K19" s="127">
        <v>6.17891E-2</v>
      </c>
      <c r="L19" s="19"/>
      <c r="M19" s="127">
        <v>0</v>
      </c>
      <c r="N19" s="127">
        <v>0</v>
      </c>
      <c r="O19" s="127">
        <v>-6.17891E-2</v>
      </c>
      <c r="P19" s="127">
        <v>6.17891E-2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1">
        <v>0</v>
      </c>
      <c r="D21" s="111">
        <v>0</v>
      </c>
      <c r="E21" s="111">
        <v>0</v>
      </c>
      <c r="F21" s="111">
        <v>0</v>
      </c>
      <c r="G21" s="54">
        <v>0</v>
      </c>
      <c r="H21" s="111">
        <v>0</v>
      </c>
      <c r="I21" s="111">
        <v>1.0650723600000001</v>
      </c>
      <c r="J21" s="111">
        <v>-1.1728699999999999E-3</v>
      </c>
      <c r="K21" s="111">
        <v>-1.0638994900000001</v>
      </c>
      <c r="L21" s="14"/>
      <c r="M21" s="111">
        <v>0</v>
      </c>
      <c r="N21" s="111">
        <v>1.0650723600000001</v>
      </c>
      <c r="O21" s="111">
        <v>-1.1728699999999999E-3</v>
      </c>
      <c r="P21" s="111">
        <v>-1.0638994900000001</v>
      </c>
    </row>
    <row r="22" spans="1:16" s="28" customFormat="1" ht="19.5" customHeight="1" x14ac:dyDescent="0.25">
      <c r="A22" s="24"/>
      <c r="B22" s="25" t="s">
        <v>93</v>
      </c>
      <c r="C22" s="26">
        <v>1976.3606976857152</v>
      </c>
      <c r="D22" s="26">
        <v>1206.2425463104212</v>
      </c>
      <c r="E22" s="26">
        <v>331.71431267340745</v>
      </c>
      <c r="F22" s="26">
        <v>438.40383870188657</v>
      </c>
      <c r="G22" s="27"/>
      <c r="H22" s="26">
        <v>1899.3645163500009</v>
      </c>
      <c r="I22" s="26">
        <v>1226.6780063899998</v>
      </c>
      <c r="J22" s="26">
        <v>381.20591776999993</v>
      </c>
      <c r="K22" s="27">
        <v>291.48059219000118</v>
      </c>
      <c r="L22" s="27"/>
      <c r="M22" s="26">
        <v>-76.996181335714454</v>
      </c>
      <c r="N22" s="26">
        <v>20.435460079578679</v>
      </c>
      <c r="O22" s="26">
        <v>49.491605096592473</v>
      </c>
      <c r="P22" s="26">
        <v>-146.92324651188559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25">
      <c r="A26" s="140" t="s">
        <v>393</v>
      </c>
      <c r="B26" s="138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ht="15" customHeight="1" x14ac:dyDescent="0.25">
      <c r="A27" s="141" t="s">
        <v>394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  <row r="28" spans="1:16" x14ac:dyDescent="0.25">
      <c r="A28" s="141" t="s">
        <v>395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x14ac:dyDescent="0.25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0" spans="1:16" x14ac:dyDescent="0.25">
      <c r="A30" s="143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x14ac:dyDescent="0.25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25">
      <c r="A32" s="141" t="s">
        <v>459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Nance, David</cp:lastModifiedBy>
  <cp:lastPrinted>2019-07-01T14:06:14Z</cp:lastPrinted>
  <dcterms:created xsi:type="dcterms:W3CDTF">2016-10-19T17:33:59Z</dcterms:created>
  <dcterms:modified xsi:type="dcterms:W3CDTF">2019-07-01T14:07:10Z</dcterms:modified>
</cp:coreProperties>
</file>