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bookViews>
    <workbookView xWindow="0" yWindow="0" windowWidth="15360" windowHeight="8976" tabRatio="829" firstSheet="6" activeTab="6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'!$U$2:$V$2</definedName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'!$A$1:$T$104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Bdgt)'!$A$1:$P$31</definedName>
    <definedName name="_xlnm.Print_Area" localSheetId="10">'MC - Fund Level MTD (vs. Fcst)'!$A$1:$P$34</definedName>
    <definedName name="_xlnm.Print_Area" localSheetId="6">'MC - Fund Level MTD (vs. PY)'!$A$1:$P$31</definedName>
    <definedName name="_xlnm.Print_Area" localSheetId="9">'MC - Fund Level YTD (vs. Bdgt)'!$A$1:$P$31</definedName>
    <definedName name="_xlnm.Print_Area" localSheetId="11">'MC - Fund Level YTD (vs. Fcst)'!$A$1:$P$34</definedName>
    <definedName name="_xlnm.Print_Area" localSheetId="7">'MC - Fund Level YTD (vs. PY)'!$A$1:$P$31</definedName>
    <definedName name="_xlnm.Print_Area" localSheetId="18">'PMPM by COS (MTD)'!$A$1:$C$44</definedName>
    <definedName name="_xlnm.Print_Area" localSheetId="19">'PMPM by COS (YTD)'!$A$1:$C$44</definedName>
    <definedName name="_xlnm.Print_Titles" localSheetId="20">'Enrollment by PAC - County '!$1:$2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O8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<sst xmlns="http://schemas.openxmlformats.org/spreadsheetml/2006/main" count="1651" uniqueCount="470">
  <si>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</si>
  <si>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</si>
  <si>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</si>
  <si>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</si>
  <si>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</si>
  <si>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</si>
  <si>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</si>
  <si>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</si>
  <si>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</si>
  <si>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</si>
  <si>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</si>
  <si>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</si>
  <si>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</si>
  <si>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</si>
  <si>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</si>
  <si>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</si>
  <si>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</si>
  <si>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</si>
  <si>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</si>
  <si>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</si>
  <si>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</si>
  <si>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</si>
  <si>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</si>
  <si>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</si>
  <si>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</si>
  <si>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</si>
  <si>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</si>
  <si>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</si>
  <si>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</si>
  <si>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</si>
  <si>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</si>
  <si>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</si>
  <si>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</si>
  <si>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</si>
  <si>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</si>
  <si>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</si>
  <si>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</si>
  <si>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</si>
  <si>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</si>
  <si>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</si>
  <si>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</si>
  <si>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</si>
  <si>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</si>
  <si>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</si>
  <si>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</si>
  <si>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</si>
  <si>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</si>
  <si>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</si>
  <si>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</si>
  <si>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</si>
  <si>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</si>
  <si>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</si>
  <si>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</si>
  <si>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</si>
  <si>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</si>
  <si>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</si>
  <si>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</si>
  <si>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</si>
  <si>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</si>
  <si>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</si>
  <si>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</si>
  <si>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</si>
  <si>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</si>
  <si>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</si>
  <si>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</si>
  <si>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</si>
  <si>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</si>
  <si>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</si>
  <si>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</si>
  <si>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</si>
  <si>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</si>
  <si>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</si>
  <si>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</si>
  <si>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</si>
  <si>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</si>
  <si>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</si>
  <si>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</si>
  <si>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</si>
  <si>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</si>
  <si>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</si>
  <si>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</si>
  <si>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</si>
  <si>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</si>
  <si>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</si>
  <si>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</si>
  <si>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</si>
  <si>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</si>
  <si>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</si>
  <si>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</si>
  <si>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</si>
  <si>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</si>
  <si>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</si>
  <si>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</si>
  <si>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</si>
  <si>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</si>
  <si>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</si>
  <si>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</si>
  <si>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</si>
  <si>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</si>
  <si>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</si>
  <si>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</si>
  <si>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</si>
  <si>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</si>
  <si>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</si>
  <si>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</si>
  <si>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</si>
  <si>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</si>
  <si>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</si>
  <si>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</si>
  <si>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</si>
  <si>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</si>
  <si>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</si>
  <si>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</si>
  <si>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</si>
  <si>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</si>
  <si>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</si>
  <si>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</si>
  <si>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</si>
  <si>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</si>
  <si>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</si>
  <si>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</si>
  <si>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</si>
  <si>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</si>
  <si>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</si>
  <si>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</si>
  <si>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</si>
  <si>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</si>
  <si>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</si>
  <si>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</si>
  <si>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</si>
  <si>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</si>
  <si>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</si>
  <si>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</si>
  <si>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</si>
  <si>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</si>
  <si>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</si>
  <si>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</si>
  <si>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</si>
  <si>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</si>
  <si>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</si>
  <si>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</si>
  <si>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</si>
  <si>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</si>
  <si>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</si>
  <si>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</si>
  <si>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</si>
  <si>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</si>
  <si>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</si>
  <si>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</si>
  <si>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</si>
  <si>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</si>
  <si>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</si>
  <si>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</si>
  <si>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</si>
  <si>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</si>
  <si>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</si>
  <si>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</si>
  <si>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</si>
  <si>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</si>
  <si>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</si>
  <si>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</si>
  <si>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</si>
  <si>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</si>
  <si>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</si>
  <si>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</si>
  <si>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</si>
  <si>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</si>
  <si>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</si>
  <si>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</si>
  <si>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</si>
  <si>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</si>
  <si>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</si>
  <si>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</si>
  <si>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</si>
  <si>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</si>
  <si>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</si>
  <si>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</si>
  <si>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</si>
  <si>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</si>
  <si>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</si>
  <si>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</si>
  <si>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</si>
  <si>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</si>
  <si>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</si>
  <si>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</si>
  <si>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</si>
  <si>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</si>
  <si>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</si>
  <si>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</si>
  <si>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</si>
  <si>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</si>
  <si>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</si>
  <si>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</si>
  <si>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</si>
  <si>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</si>
  <si>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</si>
  <si>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</si>
  <si>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</si>
  <si>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</si>
  <si>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</si>
  <si>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</si>
  <si>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</si>
  <si>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</si>
  <si>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</si>
  <si>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</si>
  <si>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</si>
  <si>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</si>
  <si>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</si>
  <si>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</si>
  <si>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</si>
  <si>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</si>
  <si>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</si>
  <si>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</si>
  <si>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</si>
  <si>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</si>
  <si>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</si>
  <si>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</si>
  <si>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</si>
  <si>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</si>
  <si>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</si>
  <si>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</si>
  <si>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</si>
  <si>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</si>
  <si>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</si>
  <si>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</si>
  <si>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</si>
  <si>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</si>
  <si>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</si>
  <si>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</si>
  <si>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</si>
  <si>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</si>
  <si>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</si>
  <si>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</si>
  <si>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</si>
  <si>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</si>
  <si>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</si>
  <si>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</si>
  <si>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</si>
  <si>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</si>
  <si>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</si>
  <si>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</si>
  <si>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</si>
  <si>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</si>
  <si>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</si>
  <si>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</si>
  <si>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</si>
  <si>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</si>
  <si>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</si>
  <si>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</si>
  <si>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</si>
  <si>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</si>
  <si>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</si>
  <si>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</si>
  <si>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</si>
  <si>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</si>
  <si>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</si>
  <si>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</si>
  <si>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</si>
  <si>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</si>
  <si>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</si>
  <si>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</si>
  <si>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</si>
  <si>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</si>
  <si>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</si>
  <si>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</si>
  <si>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</si>
  <si>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</si>
  <si>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</si>
  <si>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</si>
  <si>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</si>
  <si>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</si>
  <si>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</si>
  <si>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</si>
  <si>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</si>
  <si>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</si>
  <si>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</si>
  <si>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</si>
  <si>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</si>
  <si>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</si>
  <si>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</si>
  <si>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</si>
  <si>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</si>
  <si>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</si>
  <si>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</si>
  <si>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</si>
  <si>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</si>
  <si>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</si>
  <si>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</si>
  <si>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</si>
  <si>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</si>
  <si>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</si>
  <si>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</si>
  <si>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</si>
  <si>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</si>
  <si>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</si>
  <si>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</si>
  <si>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</si>
  <si>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</si>
  <si>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</si>
  <si>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</si>
  <si>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</si>
  <si>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</si>
  <si>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</si>
  <si>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</si>
  <si>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</si>
  <si>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</si>
  <si>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</si>
  <si>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</si>
  <si>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</si>
  <si>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</si>
  <si>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</si>
  <si>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</si>
  <si>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</si>
  <si>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</si>
  <si>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</si>
  <si>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</si>
  <si>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</si>
  <si>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</si>
  <si>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</si>
  <si>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</si>
  <si>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</si>
  <si>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</si>
  <si>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</si>
  <si>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</si>
  <si>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</si>
  <si>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</si>
  <si>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</si>
  <si>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</si>
  <si>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</si>
  <si>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</si>
  <si>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</si>
  <si>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</si>
  <si>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</si>
  <si>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</si>
  <si>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</si>
  <si>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</si>
  <si>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</si>
  <si>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</si>
  <si>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</si>
  <si>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</si>
  <si>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</si>
  <si>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</si>
  <si>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</si>
  <si>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</si>
  <si>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</si>
  <si>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</si>
  <si>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</si>
  <si>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</si>
  <si>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</si>
  <si>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</si>
  <si>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</si>
  <si>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</si>
  <si>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</si>
  <si>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</si>
  <si>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</si>
  <si>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</si>
  <si>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</si>
  <si>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</si>
  <si>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</si>
  <si>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</si>
  <si>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</si>
  <si>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</si>
  <si>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</si>
  <si>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</si>
  <si>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</si>
  <si>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</si>
  <si>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</si>
  <si>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</si>
  <si>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</si>
  <si>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</si>
  <si>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</si>
  <si>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</si>
  <si>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</si>
  <si>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</si>
  <si>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</si>
  <si>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</si>
  <si>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</si>
  <si>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</si>
  <si>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</si>
  <si>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</si>
  <si>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</si>
  <si>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</si>
  <si>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</si>
  <si>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</si>
  <si>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</si>
  <si>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</si>
  <si>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</si>
  <si>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</si>
  <si>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</si>
  <si>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</si>
  <si>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</si>
  <si>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</si>
  <si>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</si>
  <si>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</si>
  <si>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</si>
  <si>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</si>
  <si>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</si>
  <si>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</si>
  <si>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</si>
  <si>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</si>
  <si>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</si>
  <si>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</si>
  <si>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</si>
  <si>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</si>
  <si>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</si>
  <si>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</si>
  <si>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</si>
  <si>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</si>
  <si>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</si>
  <si>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</si>
  <si>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</si>
  <si>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</si>
  <si>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</si>
  <si>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</si>
  <si>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</si>
  <si>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</si>
  <si>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</si>
  <si>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</si>
  <si>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</si>
  <si>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</si>
  <si>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</si>
  <si>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</si>
  <si>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</si>
  <si>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</si>
  <si>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</si>
  <si>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</si>
  <si>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</si>
  <si>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</si>
  <si>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</si>
  <si>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</si>
  <si>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</si>
  <si>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</si>
  <si>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</si>
  <si>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</si>
  <si>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</si>
  <si>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</si>
  <si>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</si>
  <si>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</si>
  <si>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</si>
  <si>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</si>
  <si>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</si>
  <si>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</si>
  <si>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</si>
  <si>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</si>
  <si>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</si>
  <si>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</si>
  <si>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</si>
  <si>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</si>
  <si>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</si>
  <si>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</si>
  <si>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</si>
  <si>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</si>
  <si>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</si>
  <si>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</si>
  <si>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</si>
  <si>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</si>
  <si>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 Legislative Reporting - Prepared by DMA Financial Planning &amp; Analysis on November 27, 2018</t>
  </si>
  <si>
    <t>2. Enrollment data as of September 30, 2018. These individuals were eligible for benefits in October 2018.</t>
  </si>
  <si>
    <t>ENROLLMENT AS OF September 30, 2018 BY PROGRAM AID CATEGORY - COUNTY LEVEL</t>
  </si>
  <si>
    <t>Auth. Budget - October 2018 (Month-End)</t>
  </si>
  <si>
    <t>Actuals - October 2018 (Month-End)</t>
  </si>
  <si>
    <t>Data Source for Actuals: October 2018 BD-701</t>
  </si>
  <si>
    <t>Actuals - October 2017 (Month-End)</t>
  </si>
  <si>
    <t>Actuals - October 2017 (YTD)</t>
  </si>
  <si>
    <t>Actuals - October 2018 (YTD)</t>
  </si>
  <si>
    <t>Auth. Budget - October 2018 (YTD)</t>
  </si>
  <si>
    <t>Per Member Per Month Expenditures 
by Category of Service  (October 2018 Month-End)</t>
  </si>
  <si>
    <t>Enrollment for October 2018:</t>
  </si>
  <si>
    <t>Per Member Per Month Expenditures 
by Category of Service  (October 2018 - State Fiscal Year-to-Date)</t>
  </si>
  <si>
    <t>Total Member Months for October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</si>
</sst>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</cellStyleXfs>
  <cellXfs count="174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4" borderId="1" xfId="0" applyFont="1" applyFill="1" applyBorder="1" applyAlignment="1">
      <alignment horizontal="center" vertical="center" wrapText="1"/>
    </xf>
    <xf numFmtId="164" fontId="25" fillId="0" borderId="1" xfId="11" applyNumberFormat="1" applyFont="1" applyBorder="1"/>
    <xf numFmtId="164" fontId="26" fillId="0" borderId="1" xfId="11" applyNumberFormat="1" applyFont="1" applyBorder="1"/>
    <xf numFmtId="164" fontId="25" fillId="5" borderId="1" xfId="11" applyNumberFormat="1" applyFont="1" applyFill="1" applyBorder="1"/>
    <xf numFmtId="164" fontId="26" fillId="5" borderId="1" xfId="11" applyNumberFormat="1" applyFont="1" applyFill="1" applyBorder="1"/>
    <xf numFmtId="164" fontId="25" fillId="5" borderId="4" xfId="11" applyNumberFormat="1" applyFont="1" applyFill="1" applyBorder="1"/>
    <xf numFmtId="164" fontId="26" fillId="5" borderId="4" xfId="11" applyNumberFormat="1" applyFont="1" applyFill="1" applyBorder="1"/>
    <xf numFmtId="164" fontId="26" fillId="0" borderId="5" xfId="11" applyNumberFormat="1" applyFont="1" applyBorder="1"/>
    <xf numFmtId="0" fontId="25" fillId="0" borderId="1" xfId="0" applyFont="1" applyBorder="1"/>
    <xf numFmtId="0" fontId="25" fillId="5" borderId="1" xfId="0" applyFont="1" applyFill="1" applyBorder="1"/>
    <xf numFmtId="0" fontId="26" fillId="0" borderId="1" xfId="0" applyFont="1" applyBorder="1"/>
    <xf numFmtId="0" fontId="28" fillId="0" borderId="0" xfId="0" applyFont="1" applyFill="1"/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6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3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0" fontId="19" fillId="5" borderId="3" xfId="0" applyFont="1" applyFill="1" applyBorder="1"/>
    <xf numFmtId="44" fontId="19" fillId="5" borderId="3" xfId="0" applyNumberFormat="1" applyFont="1" applyFill="1" applyBorder="1" applyAlignment="1">
      <alignment horizontal="center" vertical="center"/>
    </xf>
    <xf numFmtId="44" fontId="16" fillId="7" borderId="0" xfId="2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2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-0.249977111117893"/>
    <pageSetUpPr fitToPage="1"/>
  </sheetPr>
  <dimension ref="A1:S31"/>
  <sheetViews>
    <sheetView view="pageBreakPreview" zoomScale="70" zoomScaleNormal="85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415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6.05" customHeight="1" x14ac:dyDescent="0.3">
      <c r="A2" s="55"/>
      <c r="B2" s="57"/>
      <c r="C2" s="164" t="s">
        <v>465</v>
      </c>
      <c r="D2" s="164"/>
      <c r="E2" s="164"/>
      <c r="F2" s="164"/>
      <c r="G2" s="58"/>
      <c r="H2" s="164" t="s">
        <v>464</v>
      </c>
      <c r="I2" s="164"/>
      <c r="J2" s="164"/>
      <c r="K2" s="164"/>
      <c r="L2" s="58"/>
      <c r="M2" s="164" t="s">
        <v>94</v>
      </c>
      <c r="N2" s="164"/>
      <c r="O2" s="164"/>
      <c r="P2" s="164"/>
      <c r="Q2" s="65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453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453</v>
      </c>
      <c r="M3" s="79" t="s">
        <v>70</v>
      </c>
      <c r="N3" s="79" t="s">
        <v>71</v>
      </c>
      <c r="O3" s="79" t="s">
        <v>72</v>
      </c>
      <c r="P3" s="79" t="s">
        <v>73</v>
      </c>
      <c r="Q3" s="65"/>
    </row>
    <row r="4" spans="1:19" ht="19.5" customHeight="1" x14ac:dyDescent="0.3">
      <c r="A4" s="9">
        <v>1310</v>
      </c>
      <c r="B4" s="10" t="s">
        <v>400</v>
      </c>
      <c r="C4" s="11">
        <v>4378.7848104440336</v>
      </c>
      <c r="D4" s="11">
        <v>2915.8813581720437</v>
      </c>
      <c r="E4" s="11">
        <v>52.217863590928701</v>
      </c>
      <c r="F4" s="11">
        <v>1410.6855886810611</v>
      </c>
      <c r="G4" s="11">
        <v>4314.5398439199998</v>
      </c>
      <c r="H4" s="11">
        <v>4314.5398439199998</v>
      </c>
      <c r="I4" s="11">
        <v>2865.8013815699996</v>
      </c>
      <c r="J4" s="11">
        <v>52.377166270000004</v>
      </c>
      <c r="K4" s="11">
        <v>1396.3612960800001</v>
      </c>
      <c r="L4" s="11"/>
      <c r="M4" s="11">
        <v>-64.244966524033771</v>
      </c>
      <c r="N4" s="11">
        <v>-50.079976602044098</v>
      </c>
      <c r="O4" s="11">
        <v>0.15930267907130258</v>
      </c>
      <c r="P4" s="11">
        <v>-14.324292601060975</v>
      </c>
      <c r="Q4" s="65"/>
    </row>
    <row r="5" spans="1:19" s="15" customFormat="1" ht="19.5" customHeight="1" x14ac:dyDescent="0.3">
      <c r="A5" s="12">
        <v>1337</v>
      </c>
      <c r="B5" s="13" t="s">
        <v>405</v>
      </c>
      <c r="C5" s="34">
        <v>855.69229725069931</v>
      </c>
      <c r="D5" s="34">
        <v>472.54203205610185</v>
      </c>
      <c r="E5" s="34">
        <v>401.83684457547656</v>
      </c>
      <c r="F5" s="34">
        <v>-18.686579380879095</v>
      </c>
      <c r="G5" s="54">
        <v>913.21406383999999</v>
      </c>
      <c r="H5" s="34">
        <v>913.21406383999999</v>
      </c>
      <c r="I5" s="34">
        <v>508.87503841</v>
      </c>
      <c r="J5" s="34">
        <v>435.54785637999998</v>
      </c>
      <c r="K5" s="34">
        <v>-31.208830949999992</v>
      </c>
      <c r="L5" s="14"/>
      <c r="M5" s="34">
        <v>57.521766589300682</v>
      </c>
      <c r="N5" s="34">
        <v>36.333006353898156</v>
      </c>
      <c r="O5" s="34">
        <v>33.711011804523423</v>
      </c>
      <c r="P5" s="34">
        <v>-12.522251569120897</v>
      </c>
      <c r="Q5" s="65"/>
    </row>
    <row r="6" spans="1:19" ht="19.5" customHeight="1" x14ac:dyDescent="0.3">
      <c r="A6" s="9">
        <v>1331</v>
      </c>
      <c r="B6" s="10" t="s">
        <v>404</v>
      </c>
      <c r="C6" s="32">
        <v>-327.55834616380497</v>
      </c>
      <c r="D6" s="32">
        <v>-252.15728856717055</v>
      </c>
      <c r="E6" s="32">
        <v>0</v>
      </c>
      <c r="F6" s="32">
        <v>-75.401057596634416</v>
      </c>
      <c r="G6" s="11">
        <v>374.37409981000002</v>
      </c>
      <c r="H6" s="32">
        <v>-374.37409981000002</v>
      </c>
      <c r="I6" s="32">
        <v>-261.94958120000001</v>
      </c>
      <c r="J6" s="32">
        <v>0</v>
      </c>
      <c r="K6" s="32">
        <v>-112.42451861000001</v>
      </c>
      <c r="L6" s="16"/>
      <c r="M6" s="32">
        <v>-46.815753646195049</v>
      </c>
      <c r="N6" s="32">
        <v>-9.7922926328294579</v>
      </c>
      <c r="O6" s="32">
        <v>0</v>
      </c>
      <c r="P6" s="32">
        <v>-37.023461013365591</v>
      </c>
    </row>
    <row r="7" spans="1:19" s="15" customFormat="1" ht="19.5" customHeight="1" x14ac:dyDescent="0.3">
      <c r="A7" s="12">
        <v>1320</v>
      </c>
      <c r="B7" s="13" t="s">
        <v>402</v>
      </c>
      <c r="C7" s="34">
        <v>59.72192421865568</v>
      </c>
      <c r="D7" s="34">
        <v>20.895746921781189</v>
      </c>
      <c r="E7" s="34">
        <v>8.104227829116164</v>
      </c>
      <c r="F7" s="34">
        <v>30.721949467758328</v>
      </c>
      <c r="G7" s="54">
        <v>93.036077669999997</v>
      </c>
      <c r="H7" s="34">
        <v>93.036077669999997</v>
      </c>
      <c r="I7" s="34">
        <v>62.215478359999992</v>
      </c>
      <c r="J7" s="34">
        <v>27.935791999999999</v>
      </c>
      <c r="K7" s="34">
        <v>2.8848073100000065</v>
      </c>
      <c r="L7" s="14"/>
      <c r="M7" s="34">
        <v>33.314153451344318</v>
      </c>
      <c r="N7" s="34">
        <v>41.319731438218803</v>
      </c>
      <c r="O7" s="34">
        <v>19.831564170883837</v>
      </c>
      <c r="P7" s="34">
        <v>-27.837142157758322</v>
      </c>
    </row>
    <row r="8" spans="1:19" ht="19.5" customHeight="1" x14ac:dyDescent="0.3">
      <c r="A8" s="9">
        <v>1311</v>
      </c>
      <c r="B8" s="10" t="s">
        <v>401</v>
      </c>
      <c r="C8" s="32">
        <v>69.33964471783726</v>
      </c>
      <c r="D8" s="32">
        <v>47.732482528262899</v>
      </c>
      <c r="E8" s="32">
        <v>0</v>
      </c>
      <c r="F8" s="32">
        <v>21.60716218957436</v>
      </c>
      <c r="G8" s="11">
        <v>66.786018359999986</v>
      </c>
      <c r="H8" s="32">
        <v>66.786018359999986</v>
      </c>
      <c r="I8" s="32">
        <v>46.739700310000003</v>
      </c>
      <c r="J8" s="32">
        <v>0</v>
      </c>
      <c r="K8" s="32">
        <v>20.046318049999982</v>
      </c>
      <c r="L8" s="16"/>
      <c r="M8" s="32">
        <v>-2.553626357837274</v>
      </c>
      <c r="N8" s="32">
        <v>-0.99278221826289581</v>
      </c>
      <c r="O8" s="32">
        <v>0</v>
      </c>
      <c r="P8" s="32">
        <v>-1.5608441395743782</v>
      </c>
    </row>
    <row r="9" spans="1:19" s="15" customFormat="1" ht="19.5" customHeight="1" x14ac:dyDescent="0.3">
      <c r="A9" s="12">
        <v>1993</v>
      </c>
      <c r="B9" s="13" t="s">
        <v>409</v>
      </c>
      <c r="C9" s="34">
        <v>0</v>
      </c>
      <c r="D9" s="34">
        <v>0</v>
      </c>
      <c r="E9" s="34">
        <v>0</v>
      </c>
      <c r="F9" s="34">
        <v>0</v>
      </c>
      <c r="G9" s="54">
        <v>40.591943269999994</v>
      </c>
      <c r="H9" s="34">
        <v>40.591943269999994</v>
      </c>
      <c r="I9" s="34">
        <v>25.783313660000005</v>
      </c>
      <c r="J9" s="34">
        <v>40.23589226</v>
      </c>
      <c r="K9" s="34">
        <v>-25.42726265000001</v>
      </c>
      <c r="L9" s="14"/>
      <c r="M9" s="34">
        <v>40.591943269999994</v>
      </c>
      <c r="N9" s="34">
        <v>25.783313660000005</v>
      </c>
      <c r="O9" s="34">
        <v>40.23589226</v>
      </c>
      <c r="P9" s="34">
        <v>-25.42726265000001</v>
      </c>
    </row>
    <row r="10" spans="1:19" ht="19.5" customHeight="1" x14ac:dyDescent="0.3">
      <c r="A10" s="9">
        <v>1102</v>
      </c>
      <c r="B10" s="10" t="s">
        <v>398</v>
      </c>
      <c r="C10" s="32">
        <v>57.194881666666646</v>
      </c>
      <c r="D10" s="32">
        <v>35.200288999999998</v>
      </c>
      <c r="E10" s="32">
        <v>8.7459866666666652</v>
      </c>
      <c r="F10" s="32">
        <v>13.248605999999983</v>
      </c>
      <c r="G10" s="11">
        <v>31.608967599999996</v>
      </c>
      <c r="H10" s="32">
        <v>31.608967599999996</v>
      </c>
      <c r="I10" s="32">
        <v>17.261937209999996</v>
      </c>
      <c r="J10" s="32">
        <v>8.6505509200000006</v>
      </c>
      <c r="K10" s="32">
        <v>5.6964794699999999</v>
      </c>
      <c r="L10" s="32"/>
      <c r="M10" s="32">
        <v>-25.58591406666665</v>
      </c>
      <c r="N10" s="32">
        <v>-17.938351790000002</v>
      </c>
      <c r="O10" s="32">
        <v>-9.5435746666664656E-2</v>
      </c>
      <c r="P10" s="32">
        <v>-7.5521265299999829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-28.826230333333349</v>
      </c>
      <c r="D11" s="34">
        <v>-24.915834783604343</v>
      </c>
      <c r="E11" s="34">
        <v>0</v>
      </c>
      <c r="F11" s="34">
        <v>-3.9103955497290066</v>
      </c>
      <c r="G11" s="54">
        <v>23.432819959999989</v>
      </c>
      <c r="H11" s="34">
        <v>-23.432819959999989</v>
      </c>
      <c r="I11" s="34">
        <v>-17.066204840000001</v>
      </c>
      <c r="J11" s="34">
        <v>-3.2309169999999998E-2</v>
      </c>
      <c r="K11" s="34">
        <v>-6.3343059499999885</v>
      </c>
      <c r="L11" s="14"/>
      <c r="M11" s="34">
        <v>5.39341037333336</v>
      </c>
      <c r="N11" s="34">
        <v>7.8496299436043415</v>
      </c>
      <c r="O11" s="34">
        <v>-3.2309169999999998E-2</v>
      </c>
      <c r="P11" s="34">
        <v>-2.4239104002709815</v>
      </c>
    </row>
    <row r="12" spans="1:19" ht="19.5" customHeight="1" x14ac:dyDescent="0.3">
      <c r="A12" s="9">
        <v>1101</v>
      </c>
      <c r="B12" s="10" t="s">
        <v>397</v>
      </c>
      <c r="C12" s="32">
        <v>22.555906666666676</v>
      </c>
      <c r="D12" s="32">
        <v>12.211753</v>
      </c>
      <c r="E12" s="32">
        <v>3.9233696666666664</v>
      </c>
      <c r="F12" s="32">
        <v>6.42078400000001</v>
      </c>
      <c r="G12" s="11">
        <v>14.403626430000005</v>
      </c>
      <c r="H12" s="32">
        <v>14.403626430000005</v>
      </c>
      <c r="I12" s="32">
        <v>8.4481072700000013</v>
      </c>
      <c r="J12" s="32">
        <v>0.71721661999999997</v>
      </c>
      <c r="K12" s="32">
        <v>5.2383025400000029</v>
      </c>
      <c r="L12" s="16"/>
      <c r="M12" s="32">
        <v>-8.1522802366666713</v>
      </c>
      <c r="N12" s="32">
        <v>-3.7636457299999986</v>
      </c>
      <c r="O12" s="32">
        <v>-3.2061530466666666</v>
      </c>
      <c r="P12" s="32">
        <v>-1.1824814600000062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</v>
      </c>
      <c r="D13" s="34">
        <v>0</v>
      </c>
      <c r="E13" s="34">
        <v>0</v>
      </c>
      <c r="F13" s="34">
        <v>0</v>
      </c>
      <c r="G13" s="54">
        <v>2.1897345399999999</v>
      </c>
      <c r="H13" s="34">
        <v>-2.1897345399999999</v>
      </c>
      <c r="I13" s="34">
        <v>0</v>
      </c>
      <c r="J13" s="34">
        <v>11.027824610000003</v>
      </c>
      <c r="K13" s="34">
        <v>-13.217559150000003</v>
      </c>
      <c r="L13" s="34"/>
      <c r="M13" s="34">
        <v>-2.1897345399999999</v>
      </c>
      <c r="N13" s="34">
        <v>0</v>
      </c>
      <c r="O13" s="34">
        <v>11.027824610000003</v>
      </c>
      <c r="P13" s="34">
        <v>-13.217559150000003</v>
      </c>
    </row>
    <row r="14" spans="1:19" ht="19.5" customHeight="1" x14ac:dyDescent="0.3">
      <c r="A14" s="9">
        <v>1103</v>
      </c>
      <c r="B14" s="10" t="s">
        <v>399</v>
      </c>
      <c r="C14" s="32">
        <v>24.924037333333334</v>
      </c>
      <c r="D14" s="32">
        <v>23.270774333333332</v>
      </c>
      <c r="E14" s="32">
        <v>1.4776549999999999</v>
      </c>
      <c r="F14" s="32">
        <v>0.17560800000000265</v>
      </c>
      <c r="G14" s="11">
        <v>1.9017283400000002</v>
      </c>
      <c r="H14" s="32">
        <v>1.9017283400000002</v>
      </c>
      <c r="I14" s="32">
        <v>1.7231931600000001</v>
      </c>
      <c r="J14" s="32">
        <v>8.905296E-2</v>
      </c>
      <c r="K14" s="32">
        <v>8.9482220000000126E-2</v>
      </c>
      <c r="L14" s="16"/>
      <c r="M14" s="32">
        <v>-23.022308993333333</v>
      </c>
      <c r="N14" s="32">
        <v>-21.547581173333331</v>
      </c>
      <c r="O14" s="32">
        <v>-1.3886020399999999</v>
      </c>
      <c r="P14" s="32">
        <v>-8.6125780000001928E-2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1.1519077600000001</v>
      </c>
      <c r="H15" s="34">
        <v>-1.1519077600000001</v>
      </c>
      <c r="I15" s="34">
        <v>0</v>
      </c>
      <c r="J15" s="34">
        <v>0</v>
      </c>
      <c r="K15" s="34">
        <v>-1.1519077600000001</v>
      </c>
      <c r="L15" s="14"/>
      <c r="M15" s="34">
        <v>-1.1519077600000001</v>
      </c>
      <c r="N15" s="34">
        <v>0</v>
      </c>
      <c r="O15" s="34">
        <v>0</v>
      </c>
      <c r="P15" s="34">
        <v>-1.1519077600000001</v>
      </c>
    </row>
    <row r="16" spans="1:19" ht="19.5" customHeight="1" x14ac:dyDescent="0.3">
      <c r="A16" s="9">
        <v>1992</v>
      </c>
      <c r="B16" s="10" t="s">
        <v>90</v>
      </c>
      <c r="C16" s="32">
        <v>0.36461433333333332</v>
      </c>
      <c r="D16" s="32">
        <v>0.36461433333333332</v>
      </c>
      <c r="E16" s="32">
        <v>0</v>
      </c>
      <c r="F16" s="32">
        <v>0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0.72922866666666653</v>
      </c>
      <c r="N16" s="32">
        <v>0.78966687666666657</v>
      </c>
      <c r="O16" s="32">
        <v>-6.0437280000000003E-2</v>
      </c>
      <c r="P16" s="32">
        <v>-9.3000000004478389E-7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18.244623666666669</v>
      </c>
      <c r="D17" s="34">
        <v>0</v>
      </c>
      <c r="E17" s="34">
        <v>18.244623666666666</v>
      </c>
      <c r="F17" s="34">
        <v>0</v>
      </c>
      <c r="G17" s="54">
        <v>0.65965700000000005</v>
      </c>
      <c r="H17" s="34">
        <v>0.65965700000000005</v>
      </c>
      <c r="I17" s="34">
        <v>0</v>
      </c>
      <c r="J17" s="34">
        <v>0.96102641999999994</v>
      </c>
      <c r="K17" s="34">
        <v>-0.30136941999999989</v>
      </c>
      <c r="L17" s="14"/>
      <c r="M17" s="34">
        <v>-17.58496666666667</v>
      </c>
      <c r="N17" s="34">
        <v>0</v>
      </c>
      <c r="O17" s="34">
        <v>-17.283597246666666</v>
      </c>
      <c r="P17" s="34">
        <v>-0.30136942000000388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6.2208000000000055E-2</v>
      </c>
      <c r="H18" s="32">
        <v>6.2208000000000055E-2</v>
      </c>
      <c r="I18" s="32">
        <v>0.13496961999999998</v>
      </c>
      <c r="J18" s="32">
        <v>6.2207999999999999E-2</v>
      </c>
      <c r="K18" s="32">
        <v>-0.13496961999999993</v>
      </c>
      <c r="L18" s="16"/>
      <c r="M18" s="32">
        <v>6.2208000000000055E-2</v>
      </c>
      <c r="N18" s="32">
        <v>0.13496961999999998</v>
      </c>
      <c r="O18" s="32">
        <v>6.2207999999999999E-2</v>
      </c>
      <c r="P18" s="32">
        <v>-0.13496961999999993</v>
      </c>
    </row>
    <row r="19" spans="1:16" s="15" customFormat="1" ht="19.2" customHeight="1" x14ac:dyDescent="0.3">
      <c r="A19" s="12">
        <v>1210</v>
      </c>
      <c r="B19" s="13" t="s">
        <v>413</v>
      </c>
      <c r="C19" s="126">
        <v>0</v>
      </c>
      <c r="D19" s="126">
        <v>0</v>
      </c>
      <c r="E19" s="126">
        <v>0</v>
      </c>
      <c r="F19" s="126">
        <v>0</v>
      </c>
      <c r="G19" s="127">
        <v>0</v>
      </c>
      <c r="H19" s="126">
        <v>0</v>
      </c>
      <c r="I19" s="126">
        <v>0</v>
      </c>
      <c r="J19" s="126">
        <v>0</v>
      </c>
      <c r="K19" s="126">
        <v>0</v>
      </c>
      <c r="L19" s="19"/>
      <c r="M19" s="126">
        <v>0</v>
      </c>
      <c r="N19" s="126">
        <v>0</v>
      </c>
      <c r="O19" s="126">
        <v>0</v>
      </c>
      <c r="P19" s="126">
        <v>0</v>
      </c>
    </row>
    <row r="20" spans="1:16" s="15" customFormat="1" ht="19.5" customHeight="1" x14ac:dyDescent="0.3">
      <c r="A20" s="51">
        <v>1810</v>
      </c>
      <c r="B20" s="89" t="s">
        <v>407</v>
      </c>
      <c r="C20" s="33">
        <v>0</v>
      </c>
      <c r="D20" s="33">
        <v>0</v>
      </c>
      <c r="E20" s="33">
        <v>0</v>
      </c>
      <c r="F20" s="33">
        <v>0</v>
      </c>
      <c r="G20" s="11">
        <v>0</v>
      </c>
      <c r="H20" s="33">
        <v>0</v>
      </c>
      <c r="I20" s="33">
        <v>9.4725784900000001</v>
      </c>
      <c r="J20" s="33">
        <v>4.9211120000000004E-2</v>
      </c>
      <c r="K20" s="33">
        <v>-9.5217896100000008</v>
      </c>
      <c r="L20" s="53"/>
      <c r="M20" s="33">
        <v>0</v>
      </c>
      <c r="N20" s="33">
        <v>9.4725784900000001</v>
      </c>
      <c r="O20" s="33">
        <v>4.9211120000000004E-2</v>
      </c>
      <c r="P20" s="33">
        <v>-9.5217896100000008</v>
      </c>
    </row>
    <row r="21" spans="1:16" s="28" customFormat="1" ht="19.5" customHeight="1" x14ac:dyDescent="0.3">
      <c r="A21" s="24"/>
      <c r="B21" s="25" t="s">
        <v>93</v>
      </c>
      <c r="C21" s="26">
        <v>5130.4381638007535</v>
      </c>
      <c r="D21" s="26">
        <v>3251.0259269940825</v>
      </c>
      <c r="E21" s="26">
        <v>494.55057099552141</v>
      </c>
      <c r="F21" s="26">
        <v>1384.8616658111496</v>
      </c>
      <c r="G21" s="27"/>
      <c r="H21" s="26">
        <v>5076.7494153599991</v>
      </c>
      <c r="I21" s="26">
        <v>3268.5941932299997</v>
      </c>
      <c r="J21" s="26">
        <v>577.56105111000022</v>
      </c>
      <c r="K21" s="27">
        <v>1230.5941710199991</v>
      </c>
      <c r="L21" s="27"/>
      <c r="M21" s="26">
        <v>-53.688748440754395</v>
      </c>
      <c r="N21" s="26">
        <v>17.568266235918188</v>
      </c>
      <c r="O21" s="26">
        <v>83.010480114478554</v>
      </c>
      <c r="P21" s="26">
        <v>-154.26749479115114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8" t="s">
        <v>461</v>
      </c>
      <c r="B23" s="5"/>
      <c r="C23" s="111" t="s">
        <v>454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36"/>
      <c r="B24" s="137"/>
      <c r="C24" s="138" t="s">
        <v>455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</row>
    <row r="25" spans="1:16" ht="15" customHeight="1" x14ac:dyDescent="0.3">
      <c r="A25" s="139" t="s">
        <v>393</v>
      </c>
      <c r="B25" s="137"/>
      <c r="C25" s="145"/>
      <c r="D25" s="135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1:16" ht="15" customHeight="1" x14ac:dyDescent="0.3">
      <c r="A26" s="140" t="s">
        <v>394</v>
      </c>
      <c r="B26" s="135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</row>
    <row r="27" spans="1:16" x14ac:dyDescent="0.3">
      <c r="A27" s="140" t="s">
        <v>395</v>
      </c>
      <c r="B27" s="135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1:16" x14ac:dyDescent="0.3">
      <c r="A28" s="140" t="s">
        <v>396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</row>
    <row r="29" spans="1:16" x14ac:dyDescent="0.3">
      <c r="A29" s="142"/>
      <c r="B29" s="135"/>
      <c r="C29" s="135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</row>
    <row r="30" spans="1:16" x14ac:dyDescent="0.3">
      <c r="A30" s="142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</row>
    <row r="31" spans="1:16" x14ac:dyDescent="0.3">
      <c r="A31" s="140" t="s">
        <v>456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</row>
  </sheetData>
  <mergeCells count="7">
    <mergeCell ref="C26:P26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5" t="s">
        <v>373</v>
      </c>
      <c r="B4" s="166"/>
      <c r="C4" s="162" t="s">
        <v>369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9" s="56" customFormat="1" ht="15.6" customHeight="1" x14ac:dyDescent="0.3">
      <c r="A5" s="55"/>
      <c r="B5" s="57"/>
      <c r="C5" s="164" t="e">
        <f>"Forecast"&amp;" "&amp;"-"&amp;" "&amp;#REF!&amp;" "&amp;"(MTD)"</f>
        <v>#REF!</v>
      </c>
      <c r="D5" s="164"/>
      <c r="E5" s="164"/>
      <c r="F5" s="164"/>
      <c r="G5" s="58"/>
      <c r="H5" s="164" t="e">
        <f>"Actuals"&amp;" "&amp;"-"&amp;" "&amp;#REF!&amp;" "&amp;"(MTD)"</f>
        <v>#REF!</v>
      </c>
      <c r="I5" s="164"/>
      <c r="J5" s="164"/>
      <c r="K5" s="164"/>
      <c r="L5" s="58"/>
      <c r="M5" s="164" t="s">
        <v>252</v>
      </c>
      <c r="N5" s="164"/>
      <c r="O5" s="164"/>
      <c r="P5" s="164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8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8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8" t="s">
        <v>393</v>
      </c>
    </row>
    <row r="32" spans="1:16" x14ac:dyDescent="0.3">
      <c r="A32" s="91" t="s">
        <v>394</v>
      </c>
    </row>
    <row r="33" spans="1:1" x14ac:dyDescent="0.3">
      <c r="A33" s="91" t="s">
        <v>395</v>
      </c>
    </row>
    <row r="34" spans="1:1" x14ac:dyDescent="0.3">
      <c r="A34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5" t="s">
        <v>373</v>
      </c>
      <c r="B4" s="166"/>
      <c r="C4" s="162" t="s">
        <v>389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9" s="56" customFormat="1" ht="15.6" customHeight="1" x14ac:dyDescent="0.3">
      <c r="A5" s="55"/>
      <c r="B5" s="57"/>
      <c r="C5" s="164" t="e">
        <f>"Forecast"&amp;" "&amp;"-"&amp;" "&amp;#REF!&amp;" "&amp;"(YTD)"</f>
        <v>#REF!</v>
      </c>
      <c r="D5" s="164"/>
      <c r="E5" s="164"/>
      <c r="F5" s="164"/>
      <c r="G5" s="58"/>
      <c r="H5" s="164" t="e">
        <f>"Actuals"&amp;" "&amp;"-"&amp;" "&amp;#REF!&amp;" "&amp;"(YTD)"</f>
        <v>#REF!</v>
      </c>
      <c r="I5" s="164"/>
      <c r="J5" s="164"/>
      <c r="K5" s="164"/>
      <c r="L5" s="58"/>
      <c r="M5" s="164" t="s">
        <v>252</v>
      </c>
      <c r="N5" s="164"/>
      <c r="O5" s="164"/>
      <c r="P5" s="164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 t="s">
        <v>387</v>
      </c>
      <c r="H6" s="90" t="s">
        <v>70</v>
      </c>
      <c r="I6" s="90" t="s">
        <v>71</v>
      </c>
      <c r="J6" s="90" t="s">
        <v>72</v>
      </c>
      <c r="K6" s="90" t="s">
        <v>73</v>
      </c>
      <c r="L6" s="58" t="s">
        <v>387</v>
      </c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8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8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8" t="s">
        <v>393</v>
      </c>
    </row>
    <row r="32" spans="1:16" x14ac:dyDescent="0.3">
      <c r="A32" s="91" t="s">
        <v>394</v>
      </c>
    </row>
    <row r="33" spans="1:1" x14ac:dyDescent="0.3">
      <c r="A33" s="91" t="s">
        <v>395</v>
      </c>
    </row>
    <row r="34" spans="1:1" x14ac:dyDescent="0.3">
      <c r="A34" s="91" t="s">
        <v>396</v>
      </c>
    </row>
  </sheetData>
  <autoFilter ref="A6:P6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36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420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5.6" customHeight="1" x14ac:dyDescent="0.3">
      <c r="A2" s="55"/>
      <c r="B2" s="57"/>
      <c r="C2" s="164" t="s">
        <v>462</v>
      </c>
      <c r="D2" s="164"/>
      <c r="E2" s="164"/>
      <c r="F2" s="164"/>
      <c r="G2" s="58"/>
      <c r="H2" s="164" t="s">
        <v>460</v>
      </c>
      <c r="I2" s="164"/>
      <c r="J2" s="164"/>
      <c r="K2" s="164"/>
      <c r="L2" s="58"/>
      <c r="M2" s="164" t="s">
        <v>368</v>
      </c>
      <c r="N2" s="164"/>
      <c r="O2" s="164"/>
      <c r="P2" s="164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18.735703000000004</v>
      </c>
      <c r="D4" s="11">
        <v>18.735715250000005</v>
      </c>
      <c r="E4" s="11">
        <v>0</v>
      </c>
      <c r="F4" s="11">
        <v>-1.2250000001046146E-5</v>
      </c>
      <c r="G4" s="11">
        <v>20.417864390000005</v>
      </c>
      <c r="H4" s="11">
        <v>20.417864390000005</v>
      </c>
      <c r="I4" s="11">
        <v>20.411878350000006</v>
      </c>
      <c r="J4" s="11">
        <v>0</v>
      </c>
      <c r="K4" s="11">
        <v>5.9860399999998037E-3</v>
      </c>
      <c r="L4" s="16"/>
      <c r="M4" s="11">
        <v>1.682161390000001</v>
      </c>
      <c r="N4" s="11">
        <v>1.6761631000000001</v>
      </c>
      <c r="O4" s="11">
        <v>0</v>
      </c>
      <c r="P4" s="11">
        <v>5.9982900000008499E-3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0.59936356000000002</v>
      </c>
      <c r="D5" s="34">
        <v>0.59936356000000002</v>
      </c>
      <c r="E5" s="34">
        <v>0</v>
      </c>
      <c r="F5" s="34">
        <v>0</v>
      </c>
      <c r="G5" s="54">
        <v>0.65779690000000002</v>
      </c>
      <c r="H5" s="34">
        <v>0.65779690000000002</v>
      </c>
      <c r="I5" s="34">
        <v>0.65779690000000002</v>
      </c>
      <c r="J5" s="34">
        <v>0</v>
      </c>
      <c r="K5" s="34">
        <v>0</v>
      </c>
      <c r="L5" s="14"/>
      <c r="M5" s="34">
        <v>5.843334E-2</v>
      </c>
      <c r="N5" s="34">
        <v>5.843334E-2</v>
      </c>
      <c r="O5" s="34">
        <v>0</v>
      </c>
      <c r="P5" s="34">
        <v>0</v>
      </c>
    </row>
    <row r="6" spans="1:19" ht="19.5" customHeight="1" x14ac:dyDescent="0.3">
      <c r="A6" s="9">
        <v>1102</v>
      </c>
      <c r="B6" s="10" t="s">
        <v>398</v>
      </c>
      <c r="C6" s="32">
        <v>0.21432860999999997</v>
      </c>
      <c r="D6" s="32">
        <v>0.21432861</v>
      </c>
      <c r="E6" s="32">
        <v>0</v>
      </c>
      <c r="F6" s="32">
        <v>-2.7755575615628914E-17</v>
      </c>
      <c r="G6" s="11">
        <v>0.15412666999999999</v>
      </c>
      <c r="H6" s="32">
        <v>0.15412666999999999</v>
      </c>
      <c r="I6" s="32">
        <v>0.15412666999999999</v>
      </c>
      <c r="J6" s="32">
        <v>0</v>
      </c>
      <c r="K6" s="32">
        <v>0</v>
      </c>
      <c r="L6" s="16"/>
      <c r="M6" s="32">
        <v>-6.0201939999999982E-2</v>
      </c>
      <c r="N6" s="32">
        <v>-6.0201940000000009E-2</v>
      </c>
      <c r="O6" s="32">
        <v>0</v>
      </c>
      <c r="P6" s="32">
        <v>2.7755575615628914E-17</v>
      </c>
    </row>
    <row r="7" spans="1:19" s="15" customFormat="1" ht="19.5" customHeight="1" x14ac:dyDescent="0.3">
      <c r="A7" s="12">
        <v>1320</v>
      </c>
      <c r="B7" s="13" t="s">
        <v>412</v>
      </c>
      <c r="C7" s="34">
        <v>8.1925799999999997E-3</v>
      </c>
      <c r="D7" s="34">
        <v>8.1712199999999999E-3</v>
      </c>
      <c r="E7" s="34">
        <v>0</v>
      </c>
      <c r="F7" s="34">
        <v>2.1359999999999782E-5</v>
      </c>
      <c r="G7" s="54">
        <v>4.5203670000000008E-2</v>
      </c>
      <c r="H7" s="34">
        <v>4.5203670000000008E-2</v>
      </c>
      <c r="I7" s="34">
        <v>4.5025989999999995E-2</v>
      </c>
      <c r="J7" s="34">
        <v>1.7767E-4</v>
      </c>
      <c r="K7" s="34">
        <v>1.0000000013384719E-8</v>
      </c>
      <c r="L7" s="14"/>
      <c r="M7" s="34">
        <v>3.701109000000001E-2</v>
      </c>
      <c r="N7" s="34">
        <v>3.6854769999999995E-2</v>
      </c>
      <c r="O7" s="34">
        <v>1.7767E-4</v>
      </c>
      <c r="P7" s="34">
        <v>-2.1349999999984662E-5</v>
      </c>
    </row>
    <row r="8" spans="1:19" ht="19.5" customHeight="1" x14ac:dyDescent="0.3">
      <c r="A8" s="9">
        <v>1330</v>
      </c>
      <c r="B8" s="10" t="s">
        <v>403</v>
      </c>
      <c r="C8" s="32">
        <v>-0.10561759999999999</v>
      </c>
      <c r="D8" s="32">
        <v>-8.2369150000000002E-2</v>
      </c>
      <c r="E8" s="32">
        <v>0</v>
      </c>
      <c r="F8" s="32">
        <v>-2.324844999999999E-2</v>
      </c>
      <c r="G8" s="11">
        <v>3.3257260000000004E-2</v>
      </c>
      <c r="H8" s="32">
        <v>-3.3257260000000004E-2</v>
      </c>
      <c r="I8" s="32">
        <v>-3.2144859999999997E-2</v>
      </c>
      <c r="J8" s="32">
        <v>0</v>
      </c>
      <c r="K8" s="32">
        <v>-1.1124000000000064E-3</v>
      </c>
      <c r="L8" s="16"/>
      <c r="M8" s="32">
        <v>7.2360339999999995E-2</v>
      </c>
      <c r="N8" s="32">
        <v>5.0224290000000005E-2</v>
      </c>
      <c r="O8" s="32">
        <v>0</v>
      </c>
      <c r="P8" s="32">
        <v>2.213604999999999E-2</v>
      </c>
    </row>
    <row r="9" spans="1:19" s="15" customFormat="1" ht="19.5" customHeight="1" x14ac:dyDescent="0.3">
      <c r="A9" s="12">
        <v>1340</v>
      </c>
      <c r="B9" s="13" t="s">
        <v>85</v>
      </c>
      <c r="C9" s="34">
        <v>-1.2793309999999999E-2</v>
      </c>
      <c r="D9" s="34">
        <v>0</v>
      </c>
      <c r="E9" s="34">
        <v>0</v>
      </c>
      <c r="F9" s="34">
        <v>-1.2793309999999999E-2</v>
      </c>
      <c r="G9" s="54">
        <v>2.1027899999999999E-2</v>
      </c>
      <c r="H9" s="34">
        <v>-2.1027899999999999E-2</v>
      </c>
      <c r="I9" s="34">
        <v>0</v>
      </c>
      <c r="J9" s="34">
        <v>7.43259E-2</v>
      </c>
      <c r="K9" s="34">
        <v>-9.5353800000000002E-2</v>
      </c>
      <c r="L9" s="14"/>
      <c r="M9" s="34">
        <v>-8.23459E-3</v>
      </c>
      <c r="N9" s="34">
        <v>0</v>
      </c>
      <c r="O9" s="34">
        <v>7.43259E-2</v>
      </c>
      <c r="P9" s="34">
        <v>-8.256049E-2</v>
      </c>
    </row>
    <row r="10" spans="1:19" ht="19.5" customHeight="1" x14ac:dyDescent="0.3">
      <c r="A10" s="9">
        <v>1101</v>
      </c>
      <c r="B10" s="10" t="s">
        <v>410</v>
      </c>
      <c r="C10" s="32">
        <v>1.1909779999999998E-2</v>
      </c>
      <c r="D10" s="32">
        <v>1.190978E-2</v>
      </c>
      <c r="E10" s="32">
        <v>0</v>
      </c>
      <c r="F10" s="32">
        <v>-1.7347234759768071E-18</v>
      </c>
      <c r="G10" s="11">
        <v>7.7224799999999994E-3</v>
      </c>
      <c r="H10" s="32">
        <v>7.7224799999999994E-3</v>
      </c>
      <c r="I10" s="32">
        <v>7.7224799999999994E-3</v>
      </c>
      <c r="J10" s="32">
        <v>0</v>
      </c>
      <c r="K10" s="32">
        <v>0</v>
      </c>
      <c r="L10" s="16"/>
      <c r="M10" s="32">
        <v>-4.1872999999999988E-3</v>
      </c>
      <c r="N10" s="32">
        <v>-4.1873000000000006E-3</v>
      </c>
      <c r="O10" s="32">
        <v>0</v>
      </c>
      <c r="P10" s="32">
        <v>1.7347234759768071E-18</v>
      </c>
    </row>
    <row r="11" spans="1:19" s="15" customFormat="1" ht="19.5" customHeight="1" x14ac:dyDescent="0.3">
      <c r="A11" s="12">
        <v>1331</v>
      </c>
      <c r="B11" s="13" t="s">
        <v>404</v>
      </c>
      <c r="C11" s="34">
        <v>-2.30868E-3</v>
      </c>
      <c r="D11" s="34">
        <v>-2.30868E-3</v>
      </c>
      <c r="E11" s="34">
        <v>0</v>
      </c>
      <c r="F11" s="34">
        <v>0</v>
      </c>
      <c r="G11" s="54">
        <v>2.7583299999999998E-3</v>
      </c>
      <c r="H11" s="34">
        <v>-2.7583299999999998E-3</v>
      </c>
      <c r="I11" s="34">
        <v>-2.7583299999999998E-3</v>
      </c>
      <c r="J11" s="34">
        <v>0</v>
      </c>
      <c r="K11" s="34">
        <v>0</v>
      </c>
      <c r="L11" s="54"/>
      <c r="M11" s="34">
        <v>-4.4964999999999979E-4</v>
      </c>
      <c r="N11" s="34">
        <v>-4.4964999999999979E-4</v>
      </c>
      <c r="O11" s="34">
        <v>0</v>
      </c>
      <c r="P11" s="34">
        <v>0</v>
      </c>
    </row>
    <row r="12" spans="1:19" s="15" customFormat="1" ht="19.5" customHeight="1" x14ac:dyDescent="0.3">
      <c r="A12" s="9">
        <v>1992</v>
      </c>
      <c r="B12" s="10" t="s">
        <v>90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1350</v>
      </c>
      <c r="B14" s="10" t="s">
        <v>406</v>
      </c>
      <c r="C14" s="121">
        <v>-3.4243200000000002E-3</v>
      </c>
      <c r="D14" s="121">
        <v>0</v>
      </c>
      <c r="E14" s="121">
        <v>0</v>
      </c>
      <c r="F14" s="121">
        <v>-3.4243200000000002E-3</v>
      </c>
      <c r="G14" s="11">
        <v>0</v>
      </c>
      <c r="H14" s="121">
        <v>0</v>
      </c>
      <c r="I14" s="121">
        <v>0</v>
      </c>
      <c r="J14" s="121">
        <v>0</v>
      </c>
      <c r="K14" s="121">
        <v>0</v>
      </c>
      <c r="L14" s="53"/>
      <c r="M14" s="121">
        <v>3.4243200000000002E-3</v>
      </c>
      <c r="N14" s="121">
        <v>0</v>
      </c>
      <c r="O14" s="121">
        <v>0</v>
      </c>
      <c r="P14" s="121">
        <v>3.4243200000000002E-3</v>
      </c>
    </row>
    <row r="15" spans="1:19" s="15" customFormat="1" ht="19.5" customHeight="1" x14ac:dyDescent="0.3">
      <c r="A15" s="12">
        <v>1910</v>
      </c>
      <c r="B15" s="88" t="s">
        <v>88</v>
      </c>
      <c r="C15" s="122">
        <v>0</v>
      </c>
      <c r="D15" s="122">
        <v>0</v>
      </c>
      <c r="E15" s="122">
        <v>-5.6747000000000004E-4</v>
      </c>
      <c r="F15" s="122">
        <v>5.6747000000000004E-4</v>
      </c>
      <c r="G15" s="54">
        <v>0</v>
      </c>
      <c r="H15" s="122">
        <v>0</v>
      </c>
      <c r="I15" s="122">
        <v>0</v>
      </c>
      <c r="J15" s="122">
        <v>3.4124000000000003E-4</v>
      </c>
      <c r="K15" s="122">
        <v>-3.4124000000000003E-4</v>
      </c>
      <c r="L15" s="123"/>
      <c r="M15" s="122">
        <v>0</v>
      </c>
      <c r="N15" s="122">
        <v>0</v>
      </c>
      <c r="O15" s="122">
        <v>9.0871000000000007E-4</v>
      </c>
      <c r="P15" s="122">
        <v>-9.0871000000000007E-4</v>
      </c>
      <c r="Q15" s="72"/>
    </row>
    <row r="16" spans="1:19" s="15" customFormat="1" ht="19.5" customHeight="1" x14ac:dyDescent="0.3">
      <c r="A16" s="9">
        <v>1810</v>
      </c>
      <c r="B16" s="10" t="s">
        <v>407</v>
      </c>
      <c r="C16" s="124">
        <v>0</v>
      </c>
      <c r="D16" s="124">
        <v>-8.6931299999999986E-3</v>
      </c>
      <c r="E16" s="124">
        <v>0</v>
      </c>
      <c r="F16" s="124">
        <v>8.6931299999999986E-3</v>
      </c>
      <c r="G16" s="11">
        <v>0</v>
      </c>
      <c r="H16" s="124">
        <v>0</v>
      </c>
      <c r="I16" s="124">
        <v>-0.12571119</v>
      </c>
      <c r="J16" s="124">
        <v>0</v>
      </c>
      <c r="K16" s="124">
        <v>0.12571119</v>
      </c>
      <c r="L16" s="125"/>
      <c r="M16" s="124">
        <v>0</v>
      </c>
      <c r="N16" s="124">
        <v>-0.11701806000000001</v>
      </c>
      <c r="O16" s="124">
        <v>0</v>
      </c>
      <c r="P16" s="124">
        <v>0.11701806000000001</v>
      </c>
      <c r="Q16" s="72"/>
    </row>
    <row r="17" spans="1:16" s="28" customFormat="1" ht="19.5" customHeight="1" x14ac:dyDescent="0.3">
      <c r="A17" s="24"/>
      <c r="B17" s="25" t="s">
        <v>93</v>
      </c>
      <c r="C17" s="26">
        <v>19.445353620000006</v>
      </c>
      <c r="D17" s="26">
        <v>19.476117460000005</v>
      </c>
      <c r="E17" s="26">
        <v>-5.6747000000000004E-4</v>
      </c>
      <c r="F17" s="26">
        <v>-3.0196369999998765E-2</v>
      </c>
      <c r="G17" s="27"/>
      <c r="H17" s="26">
        <v>21.22567062000001</v>
      </c>
      <c r="I17" s="26">
        <v>21.115936010000009</v>
      </c>
      <c r="J17" s="26">
        <v>7.4844810000000012E-2</v>
      </c>
      <c r="K17" s="27">
        <v>3.4889800000000276E-2</v>
      </c>
      <c r="L17" s="27"/>
      <c r="M17" s="26">
        <v>1.780317000000001</v>
      </c>
      <c r="N17" s="26">
        <v>1.6398185500000004</v>
      </c>
      <c r="O17" s="26">
        <v>7.5412279999999998E-2</v>
      </c>
      <c r="P17" s="26">
        <v>6.5086170000000609E-2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8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1" t="s">
        <v>455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139" t="s">
        <v>393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1:16" ht="15" customHeight="1" x14ac:dyDescent="0.3">
      <c r="A22" s="140" t="s">
        <v>394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x14ac:dyDescent="0.3">
      <c r="A23" s="140" t="s">
        <v>395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1:16" x14ac:dyDescent="0.3">
      <c r="A24" s="140" t="s">
        <v>396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</row>
    <row r="25" spans="1:16" x14ac:dyDescent="0.3">
      <c r="A25" s="142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 x14ac:dyDescent="0.3">
      <c r="A26" s="142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1:16" x14ac:dyDescent="0.3">
      <c r="A27" s="140" t="s">
        <v>456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36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416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5.6" customHeight="1" x14ac:dyDescent="0.3">
      <c r="A2" s="55"/>
      <c r="B2" s="57"/>
      <c r="C2" s="164" t="s">
        <v>463</v>
      </c>
      <c r="D2" s="164"/>
      <c r="E2" s="164"/>
      <c r="F2" s="164"/>
      <c r="G2" s="58"/>
      <c r="H2" s="164" t="s">
        <v>464</v>
      </c>
      <c r="I2" s="164"/>
      <c r="J2" s="164"/>
      <c r="K2" s="164"/>
      <c r="L2" s="58"/>
      <c r="M2" s="164" t="s">
        <v>368</v>
      </c>
      <c r="N2" s="164"/>
      <c r="O2" s="164"/>
      <c r="P2" s="164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453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453</v>
      </c>
      <c r="M3" s="79" t="s">
        <v>70</v>
      </c>
      <c r="N3" s="79" t="s">
        <v>71</v>
      </c>
      <c r="O3" s="79" t="s">
        <v>72</v>
      </c>
      <c r="P3" s="79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67.611024739999991</v>
      </c>
      <c r="D4" s="11">
        <v>67.520960640000013</v>
      </c>
      <c r="E4" s="11">
        <v>0</v>
      </c>
      <c r="F4" s="11">
        <v>9.0064099999977998E-2</v>
      </c>
      <c r="G4" s="11">
        <v>72.57698228000001</v>
      </c>
      <c r="H4" s="11">
        <v>72.57698228000001</v>
      </c>
      <c r="I4" s="11">
        <v>72.570993420000022</v>
      </c>
      <c r="J4" s="11">
        <v>0</v>
      </c>
      <c r="K4" s="11">
        <v>5.9888599999879943E-3</v>
      </c>
      <c r="L4" s="16"/>
      <c r="M4" s="11">
        <v>4.9659575400000193</v>
      </c>
      <c r="N4" s="11">
        <v>5.0500327800000093</v>
      </c>
      <c r="O4" s="11">
        <v>0</v>
      </c>
      <c r="P4" s="11">
        <v>-8.4075239999990004E-2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2.3927227499999999</v>
      </c>
      <c r="D5" s="34">
        <v>2.3894947200000001</v>
      </c>
      <c r="E5" s="34">
        <v>0</v>
      </c>
      <c r="F5" s="34">
        <v>3.2280299999998263E-3</v>
      </c>
      <c r="G5" s="54">
        <v>2.5955523599999997</v>
      </c>
      <c r="H5" s="34">
        <v>2.5955523599999997</v>
      </c>
      <c r="I5" s="34">
        <v>2.5955523599999997</v>
      </c>
      <c r="J5" s="34">
        <v>0</v>
      </c>
      <c r="K5" s="34">
        <v>0</v>
      </c>
      <c r="L5" s="14"/>
      <c r="M5" s="34">
        <v>0.20282960999999977</v>
      </c>
      <c r="N5" s="34">
        <v>0.2060576399999996</v>
      </c>
      <c r="O5" s="34">
        <v>0</v>
      </c>
      <c r="P5" s="34">
        <v>-3.2280299999998263E-3</v>
      </c>
    </row>
    <row r="6" spans="1:19" ht="19.5" customHeight="1" x14ac:dyDescent="0.3">
      <c r="A6" s="9">
        <v>1102</v>
      </c>
      <c r="B6" s="10" t="s">
        <v>398</v>
      </c>
      <c r="C6" s="32">
        <v>0.56264756999999999</v>
      </c>
      <c r="D6" s="32">
        <v>0.56202057999999999</v>
      </c>
      <c r="E6" s="32">
        <v>0</v>
      </c>
      <c r="F6" s="32">
        <v>6.2698999999999394E-4</v>
      </c>
      <c r="G6" s="11">
        <v>0.58845276000000002</v>
      </c>
      <c r="H6" s="32">
        <v>0.58845276000000002</v>
      </c>
      <c r="I6" s="32">
        <v>0.58845276000000002</v>
      </c>
      <c r="J6" s="32">
        <v>0</v>
      </c>
      <c r="K6" s="32">
        <v>0</v>
      </c>
      <c r="L6" s="16"/>
      <c r="M6" s="32">
        <v>2.5805190000000033E-2</v>
      </c>
      <c r="N6" s="32">
        <v>2.6432180000000027E-2</v>
      </c>
      <c r="O6" s="32">
        <v>0</v>
      </c>
      <c r="P6" s="32">
        <v>-6.2698999999999394E-4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-0.58719642000000005</v>
      </c>
      <c r="D7" s="34">
        <v>-0.5861460799999999</v>
      </c>
      <c r="E7" s="34">
        <v>0</v>
      </c>
      <c r="F7" s="34">
        <v>-1.0503400000001495E-3</v>
      </c>
      <c r="G7" s="54">
        <v>0.39759961000000005</v>
      </c>
      <c r="H7" s="34">
        <v>0.39759961000000005</v>
      </c>
      <c r="I7" s="34">
        <v>0.39544614999999989</v>
      </c>
      <c r="J7" s="34">
        <v>2.1994699999999998E-3</v>
      </c>
      <c r="K7" s="34">
        <v>-4.6009999999837344E-5</v>
      </c>
      <c r="L7" s="14"/>
      <c r="M7" s="34">
        <v>0.98479603000000004</v>
      </c>
      <c r="N7" s="34">
        <v>0.98159222999999973</v>
      </c>
      <c r="O7" s="34">
        <v>2.1994699999999998E-3</v>
      </c>
      <c r="P7" s="34">
        <v>1.0043300000003121E-3</v>
      </c>
    </row>
    <row r="8" spans="1:19" ht="19.5" customHeight="1" x14ac:dyDescent="0.3">
      <c r="A8" s="9">
        <v>1330</v>
      </c>
      <c r="B8" s="10" t="s">
        <v>403</v>
      </c>
      <c r="C8" s="32">
        <v>-0.14270908999999998</v>
      </c>
      <c r="D8" s="32">
        <v>-0.11583100000000003</v>
      </c>
      <c r="E8" s="32">
        <v>0</v>
      </c>
      <c r="F8" s="32">
        <v>-2.6878089999999952E-2</v>
      </c>
      <c r="G8" s="11">
        <v>0.28214730999999982</v>
      </c>
      <c r="H8" s="32">
        <v>-0.28214730999999982</v>
      </c>
      <c r="I8" s="32">
        <v>-0.27567259000000011</v>
      </c>
      <c r="J8" s="32">
        <v>0</v>
      </c>
      <c r="K8" s="32">
        <v>-6.4747199999997118E-3</v>
      </c>
      <c r="L8" s="16"/>
      <c r="M8" s="32">
        <v>-0.13943821999999984</v>
      </c>
      <c r="N8" s="32">
        <v>-0.15984159000000009</v>
      </c>
      <c r="O8" s="32">
        <v>0</v>
      </c>
      <c r="P8" s="32">
        <v>2.0403370000000254E-2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-7.7287939999999999E-2</v>
      </c>
      <c r="D9" s="34">
        <v>-7.7152979999999996E-2</v>
      </c>
      <c r="E9" s="34">
        <v>0</v>
      </c>
      <c r="F9" s="34">
        <v>-1.3496000000000341E-4</v>
      </c>
      <c r="G9" s="54">
        <v>4.9105839999999998E-2</v>
      </c>
      <c r="H9" s="34">
        <v>-4.9105839999999998E-2</v>
      </c>
      <c r="I9" s="34">
        <v>-4.9105840000000005E-2</v>
      </c>
      <c r="J9" s="34">
        <v>0</v>
      </c>
      <c r="K9" s="34">
        <v>6.9388939039072284E-18</v>
      </c>
      <c r="L9" s="14"/>
      <c r="M9" s="34">
        <v>2.8182100000000002E-2</v>
      </c>
      <c r="N9" s="34">
        <v>2.8047139999999991E-2</v>
      </c>
      <c r="O9" s="34">
        <v>0</v>
      </c>
      <c r="P9" s="34">
        <v>1.3496000000001035E-4</v>
      </c>
    </row>
    <row r="10" spans="1:19" ht="19.5" customHeight="1" x14ac:dyDescent="0.3">
      <c r="A10" s="9">
        <v>1101</v>
      </c>
      <c r="B10" s="10" t="s">
        <v>410</v>
      </c>
      <c r="C10" s="32">
        <v>4.6532059999999993E-2</v>
      </c>
      <c r="D10" s="32">
        <v>4.6469699999999996E-2</v>
      </c>
      <c r="E10" s="32">
        <v>0</v>
      </c>
      <c r="F10" s="32">
        <v>6.2359999999997417E-5</v>
      </c>
      <c r="G10" s="11">
        <v>3.8925540000000002E-2</v>
      </c>
      <c r="H10" s="32">
        <v>3.8925540000000002E-2</v>
      </c>
      <c r="I10" s="32">
        <v>3.8925540000000002E-2</v>
      </c>
      <c r="J10" s="32">
        <v>0</v>
      </c>
      <c r="K10" s="32">
        <v>0</v>
      </c>
      <c r="L10" s="16"/>
      <c r="M10" s="32">
        <v>-7.6065199999999916E-3</v>
      </c>
      <c r="N10" s="32">
        <v>-7.5441599999999942E-3</v>
      </c>
      <c r="O10" s="32">
        <v>0</v>
      </c>
      <c r="P10" s="32">
        <v>-6.2359999999997417E-5</v>
      </c>
    </row>
    <row r="11" spans="1:19" s="15" customFormat="1" ht="19.5" customHeight="1" x14ac:dyDescent="0.3">
      <c r="A11" s="12">
        <v>1992</v>
      </c>
      <c r="B11" s="13" t="s">
        <v>90</v>
      </c>
      <c r="C11" s="34">
        <v>0</v>
      </c>
      <c r="D11" s="34">
        <v>-2.0570330000000001E-2</v>
      </c>
      <c r="E11" s="34">
        <v>0</v>
      </c>
      <c r="F11" s="34">
        <v>2.0570330000000001E-2</v>
      </c>
      <c r="G11" s="54">
        <v>3.5637000000000002E-2</v>
      </c>
      <c r="H11" s="34">
        <v>3.5637000000000002E-2</v>
      </c>
      <c r="I11" s="34">
        <v>3.5637089999999996E-2</v>
      </c>
      <c r="J11" s="34">
        <v>0</v>
      </c>
      <c r="K11" s="34">
        <v>-8.9999999994261337E-8</v>
      </c>
      <c r="L11" s="54"/>
      <c r="M11" s="34">
        <v>3.5637000000000002E-2</v>
      </c>
      <c r="N11" s="34">
        <v>5.6207419999999994E-2</v>
      </c>
      <c r="O11" s="34">
        <v>0</v>
      </c>
      <c r="P11" s="34">
        <v>-2.0570419999999992E-2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-0.12377836999999998</v>
      </c>
      <c r="D12" s="32">
        <v>0</v>
      </c>
      <c r="E12" s="32">
        <v>0</v>
      </c>
      <c r="F12" s="32">
        <v>-0.12377836999999998</v>
      </c>
      <c r="G12" s="11">
        <v>3.411121000000001E-2</v>
      </c>
      <c r="H12" s="32">
        <v>-3.411121000000001E-2</v>
      </c>
      <c r="I12" s="32">
        <v>0</v>
      </c>
      <c r="J12" s="32">
        <v>-5.6463160000000005E-2</v>
      </c>
      <c r="K12" s="32">
        <v>2.2351949999999995E-2</v>
      </c>
      <c r="L12" s="16"/>
      <c r="M12" s="32">
        <v>8.9667159999999968E-2</v>
      </c>
      <c r="N12" s="32">
        <v>0</v>
      </c>
      <c r="O12" s="32">
        <v>-5.6463160000000005E-2</v>
      </c>
      <c r="P12" s="32">
        <v>0.14613031999999998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-6.5309999999999965E-2</v>
      </c>
      <c r="D13" s="34">
        <v>-6.519244000000006E-2</v>
      </c>
      <c r="E13" s="34">
        <v>0</v>
      </c>
      <c r="F13" s="34">
        <v>-1.1755999999990552E-4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6.5309999999999965E-2</v>
      </c>
      <c r="N13" s="34">
        <v>6.519244000000006E-2</v>
      </c>
      <c r="O13" s="34">
        <v>0</v>
      </c>
      <c r="P13" s="34">
        <v>1.1755999999990552E-4</v>
      </c>
    </row>
    <row r="14" spans="1:19" s="15" customFormat="1" ht="19.5" customHeight="1" x14ac:dyDescent="0.3">
      <c r="A14" s="9">
        <v>1350</v>
      </c>
      <c r="B14" s="10" t="s">
        <v>406</v>
      </c>
      <c r="C14" s="121">
        <v>-1.2237979999999999E-2</v>
      </c>
      <c r="D14" s="121">
        <v>0</v>
      </c>
      <c r="E14" s="121">
        <v>0</v>
      </c>
      <c r="F14" s="121">
        <v>-1.2237979999999999E-2</v>
      </c>
      <c r="G14" s="11">
        <v>0</v>
      </c>
      <c r="H14" s="121">
        <v>0</v>
      </c>
      <c r="I14" s="121">
        <v>0</v>
      </c>
      <c r="J14" s="121">
        <v>0</v>
      </c>
      <c r="K14" s="121">
        <v>0</v>
      </c>
      <c r="L14" s="53"/>
      <c r="M14" s="121">
        <v>1.2237979999999999E-2</v>
      </c>
      <c r="N14" s="121">
        <v>0</v>
      </c>
      <c r="O14" s="121">
        <v>0</v>
      </c>
      <c r="P14" s="121">
        <v>1.2237979999999999E-2</v>
      </c>
    </row>
    <row r="15" spans="1:19" s="15" customFormat="1" ht="19.5" customHeight="1" x14ac:dyDescent="0.3">
      <c r="A15" s="12">
        <v>1910</v>
      </c>
      <c r="B15" s="88" t="s">
        <v>88</v>
      </c>
      <c r="C15" s="122">
        <v>0</v>
      </c>
      <c r="D15" s="122">
        <v>0</v>
      </c>
      <c r="E15" s="122">
        <v>2.0227499999999998E-3</v>
      </c>
      <c r="F15" s="122">
        <v>-2.0227499999999998E-3</v>
      </c>
      <c r="G15" s="54">
        <v>0</v>
      </c>
      <c r="H15" s="122">
        <v>0</v>
      </c>
      <c r="I15" s="122">
        <v>0</v>
      </c>
      <c r="J15" s="122">
        <v>3.5630999999999998E-4</v>
      </c>
      <c r="K15" s="122">
        <v>-3.5630999999999998E-4</v>
      </c>
      <c r="L15" s="123"/>
      <c r="M15" s="122">
        <v>0</v>
      </c>
      <c r="N15" s="122">
        <v>0</v>
      </c>
      <c r="O15" s="122">
        <v>-1.6664399999999999E-3</v>
      </c>
      <c r="P15" s="122">
        <v>1.6664399999999999E-3</v>
      </c>
    </row>
    <row r="16" spans="1:19" s="15" customFormat="1" ht="19.5" customHeight="1" x14ac:dyDescent="0.3">
      <c r="A16" s="9">
        <v>1810</v>
      </c>
      <c r="B16" s="10" t="s">
        <v>407</v>
      </c>
      <c r="C16" s="124">
        <v>0</v>
      </c>
      <c r="D16" s="124">
        <v>-6.99959E-3</v>
      </c>
      <c r="E16" s="124">
        <v>0</v>
      </c>
      <c r="F16" s="124">
        <v>6.99959E-3</v>
      </c>
      <c r="G16" s="11">
        <v>0</v>
      </c>
      <c r="H16" s="124">
        <v>0</v>
      </c>
      <c r="I16" s="124">
        <v>4.4168800000000001E-2</v>
      </c>
      <c r="J16" s="124">
        <v>0</v>
      </c>
      <c r="K16" s="124">
        <v>-4.4168800000000001E-2</v>
      </c>
      <c r="L16" s="125"/>
      <c r="M16" s="124">
        <v>0</v>
      </c>
      <c r="N16" s="124">
        <v>5.1168390000000001E-2</v>
      </c>
      <c r="O16" s="124">
        <v>0</v>
      </c>
      <c r="P16" s="124">
        <v>-5.1168390000000001E-2</v>
      </c>
    </row>
    <row r="17" spans="1:16" s="28" customFormat="1" ht="19.5" customHeight="1" x14ac:dyDescent="0.3">
      <c r="A17" s="24"/>
      <c r="B17" s="25" t="s">
        <v>93</v>
      </c>
      <c r="C17" s="26">
        <v>69.604407320000007</v>
      </c>
      <c r="D17" s="26">
        <v>69.647053220000004</v>
      </c>
      <c r="E17" s="26">
        <v>2.0227499999999998E-3</v>
      </c>
      <c r="F17" s="26">
        <v>-4.4668649999996569E-2</v>
      </c>
      <c r="G17" s="27"/>
      <c r="H17" s="26">
        <v>75.867785189999992</v>
      </c>
      <c r="I17" s="26">
        <v>75.944397690000002</v>
      </c>
      <c r="J17" s="26">
        <v>-5.3907380000000005E-2</v>
      </c>
      <c r="K17" s="27">
        <v>-2.2705120000010182E-2</v>
      </c>
      <c r="L17" s="27"/>
      <c r="M17" s="26">
        <v>6.2633778700000207</v>
      </c>
      <c r="N17" s="26">
        <v>6.2973444700000076</v>
      </c>
      <c r="O17" s="26">
        <v>-5.5930130000000002E-2</v>
      </c>
      <c r="P17" s="26">
        <v>2.1963530000013033E-2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8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6"/>
      <c r="B20" s="137"/>
      <c r="C20" s="138" t="s">
        <v>455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</row>
    <row r="21" spans="1:16" ht="15" customHeight="1" x14ac:dyDescent="0.3">
      <c r="A21" s="139" t="s">
        <v>393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1:16" ht="15" customHeight="1" x14ac:dyDescent="0.3">
      <c r="A22" s="140" t="s">
        <v>394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x14ac:dyDescent="0.3">
      <c r="A23" s="140" t="s">
        <v>395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1:16" x14ac:dyDescent="0.3">
      <c r="A24" s="140" t="s">
        <v>396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</row>
    <row r="25" spans="1:16" x14ac:dyDescent="0.3">
      <c r="A25" s="142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 x14ac:dyDescent="0.3">
      <c r="A26" s="142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1:16" x14ac:dyDescent="0.3">
      <c r="A27" s="140" t="s">
        <v>456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36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421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5.6" customHeight="1" x14ac:dyDescent="0.3">
      <c r="A2" s="55"/>
      <c r="B2" s="57"/>
      <c r="C2" s="164" t="s">
        <v>459</v>
      </c>
      <c r="D2" s="164"/>
      <c r="E2" s="164"/>
      <c r="F2" s="164"/>
      <c r="G2" s="58"/>
      <c r="H2" s="164" t="s">
        <v>460</v>
      </c>
      <c r="I2" s="164"/>
      <c r="J2" s="164"/>
      <c r="K2" s="164"/>
      <c r="L2" s="58"/>
      <c r="M2" s="164" t="s">
        <v>94</v>
      </c>
      <c r="N2" s="164"/>
      <c r="O2" s="164"/>
      <c r="P2" s="164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18.627557627456046</v>
      </c>
      <c r="D4" s="11">
        <v>19.729066089434312</v>
      </c>
      <c r="E4" s="11">
        <v>0</v>
      </c>
      <c r="F4" s="11">
        <v>-1.1015084619782662</v>
      </c>
      <c r="G4" s="11">
        <v>20.417864390000005</v>
      </c>
      <c r="H4" s="11">
        <v>20.417864390000005</v>
      </c>
      <c r="I4" s="11">
        <v>20.411878350000006</v>
      </c>
      <c r="J4" s="11">
        <v>0</v>
      </c>
      <c r="K4" s="11">
        <v>5.9860399999998037E-3</v>
      </c>
      <c r="L4" s="16"/>
      <c r="M4" s="11">
        <v>1.7903067625439597</v>
      </c>
      <c r="N4" s="11">
        <v>0.68281226056569366</v>
      </c>
      <c r="O4" s="11">
        <v>0</v>
      </c>
      <c r="P4" s="11">
        <v>1.107494501978266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0.63748873987170485</v>
      </c>
      <c r="D5" s="34">
        <v>0.62473175007037351</v>
      </c>
      <c r="E5" s="34">
        <v>0</v>
      </c>
      <c r="F5" s="34">
        <v>1.2756989801331331E-2</v>
      </c>
      <c r="G5" s="54">
        <v>0.65779690000000002</v>
      </c>
      <c r="H5" s="34">
        <v>0.65779690000000002</v>
      </c>
      <c r="I5" s="34">
        <v>0.65779690000000002</v>
      </c>
      <c r="J5" s="34">
        <v>0</v>
      </c>
      <c r="K5" s="34">
        <v>0</v>
      </c>
      <c r="L5" s="14"/>
      <c r="M5" s="34">
        <v>2.0308160128295172E-2</v>
      </c>
      <c r="N5" s="34">
        <v>3.3065149929626503E-2</v>
      </c>
      <c r="O5" s="34">
        <v>0</v>
      </c>
      <c r="P5" s="34">
        <v>-1.2756989801331331E-2</v>
      </c>
    </row>
    <row r="6" spans="1:19" ht="19.5" customHeight="1" x14ac:dyDescent="0.3">
      <c r="A6" s="9">
        <v>1102</v>
      </c>
      <c r="B6" s="10" t="s">
        <v>398</v>
      </c>
      <c r="C6" s="32">
        <v>0.15666666666666665</v>
      </c>
      <c r="D6" s="32">
        <v>0.15567966666666666</v>
      </c>
      <c r="E6" s="32">
        <v>0</v>
      </c>
      <c r="F6" s="32">
        <v>9.8699999999998789E-4</v>
      </c>
      <c r="G6" s="11">
        <v>0.15412666999999999</v>
      </c>
      <c r="H6" s="32">
        <v>0.15412666999999999</v>
      </c>
      <c r="I6" s="32">
        <v>0.15412666999999999</v>
      </c>
      <c r="J6" s="32">
        <v>0</v>
      </c>
      <c r="K6" s="32">
        <v>0</v>
      </c>
      <c r="L6" s="16"/>
      <c r="M6" s="32">
        <v>-2.5399966666666551E-3</v>
      </c>
      <c r="N6" s="32">
        <v>-1.5529966666666672E-3</v>
      </c>
      <c r="O6" s="32">
        <v>0</v>
      </c>
      <c r="P6" s="32">
        <v>-9.8699999999998789E-4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-0.2206225</v>
      </c>
      <c r="D7" s="34">
        <v>-0.22062241666666665</v>
      </c>
      <c r="E7" s="34">
        <v>0</v>
      </c>
      <c r="F7" s="34">
        <v>-8.3333333344981497E-8</v>
      </c>
      <c r="G7" s="54">
        <v>4.5203670000000008E-2</v>
      </c>
      <c r="H7" s="34">
        <v>4.5203670000000008E-2</v>
      </c>
      <c r="I7" s="34">
        <v>4.5025989999999995E-2</v>
      </c>
      <c r="J7" s="34">
        <v>1.7767E-4</v>
      </c>
      <c r="K7" s="34">
        <v>1.0000000013384719E-8</v>
      </c>
      <c r="L7" s="14"/>
      <c r="M7" s="34">
        <v>0.26582617000000003</v>
      </c>
      <c r="N7" s="34">
        <v>0.26564840666666667</v>
      </c>
      <c r="O7" s="34">
        <v>1.7767E-4</v>
      </c>
      <c r="P7" s="34">
        <v>9.3333333358366216E-8</v>
      </c>
    </row>
    <row r="8" spans="1:19" ht="19.5" customHeight="1" x14ac:dyDescent="0.3">
      <c r="A8" s="9">
        <v>1330</v>
      </c>
      <c r="B8" s="10" t="s">
        <v>403</v>
      </c>
      <c r="C8" s="32">
        <v>-2.1890999999999997E-2</v>
      </c>
      <c r="D8" s="32">
        <v>-9.2683485107846658E-2</v>
      </c>
      <c r="E8" s="32">
        <v>0</v>
      </c>
      <c r="F8" s="32">
        <v>7.0792485107846664E-2</v>
      </c>
      <c r="G8" s="11">
        <v>3.3257260000000004E-2</v>
      </c>
      <c r="H8" s="32">
        <v>-3.3257260000000004E-2</v>
      </c>
      <c r="I8" s="32">
        <v>-3.2144859999999997E-2</v>
      </c>
      <c r="J8" s="32">
        <v>0</v>
      </c>
      <c r="K8" s="32">
        <v>-1.1124000000000064E-3</v>
      </c>
      <c r="L8" s="16"/>
      <c r="M8" s="32">
        <v>-1.1366260000000006E-2</v>
      </c>
      <c r="N8" s="32">
        <v>6.0538625107846661E-2</v>
      </c>
      <c r="O8" s="32">
        <v>0</v>
      </c>
      <c r="P8" s="32">
        <v>-7.1904885107846664E-2</v>
      </c>
    </row>
    <row r="9" spans="1:19" s="15" customFormat="1" ht="19.5" customHeight="1" x14ac:dyDescent="0.3">
      <c r="A9" s="12">
        <v>1340</v>
      </c>
      <c r="B9" s="13" t="s">
        <v>85</v>
      </c>
      <c r="C9" s="34">
        <v>0</v>
      </c>
      <c r="D9" s="34">
        <v>0</v>
      </c>
      <c r="E9" s="34">
        <v>0</v>
      </c>
      <c r="F9" s="34">
        <v>0</v>
      </c>
      <c r="G9" s="54">
        <v>2.1027899999999999E-2</v>
      </c>
      <c r="H9" s="34">
        <v>-2.1027899999999999E-2</v>
      </c>
      <c r="I9" s="34">
        <v>0</v>
      </c>
      <c r="J9" s="34">
        <v>7.43259E-2</v>
      </c>
      <c r="K9" s="34">
        <v>-9.5353800000000002E-2</v>
      </c>
      <c r="L9" s="14"/>
      <c r="M9" s="34">
        <v>-2.1027899999999999E-2</v>
      </c>
      <c r="N9" s="34">
        <v>0</v>
      </c>
      <c r="O9" s="34">
        <v>7.43259E-2</v>
      </c>
      <c r="P9" s="34">
        <v>-9.5353800000000002E-2</v>
      </c>
    </row>
    <row r="10" spans="1:19" ht="19.5" customHeight="1" x14ac:dyDescent="0.3">
      <c r="A10" s="9">
        <v>1101</v>
      </c>
      <c r="B10" s="10" t="s">
        <v>410</v>
      </c>
      <c r="C10" s="32">
        <v>1.5250333333333336E-2</v>
      </c>
      <c r="D10" s="32">
        <v>1.1760583333333333E-2</v>
      </c>
      <c r="E10" s="32">
        <v>0</v>
      </c>
      <c r="F10" s="32">
        <v>3.4897500000000033E-3</v>
      </c>
      <c r="G10" s="11">
        <v>7.7224799999999994E-3</v>
      </c>
      <c r="H10" s="32">
        <v>7.7224799999999994E-3</v>
      </c>
      <c r="I10" s="32">
        <v>7.7224799999999994E-3</v>
      </c>
      <c r="J10" s="32">
        <v>0</v>
      </c>
      <c r="K10" s="32">
        <v>0</v>
      </c>
      <c r="L10" s="16"/>
      <c r="M10" s="32">
        <v>-7.5278533333333368E-3</v>
      </c>
      <c r="N10" s="32">
        <v>-4.0381033333333335E-3</v>
      </c>
      <c r="O10" s="32">
        <v>0</v>
      </c>
      <c r="P10" s="32">
        <v>-3.4897500000000033E-3</v>
      </c>
    </row>
    <row r="11" spans="1:19" s="15" customFormat="1" ht="19.5" customHeight="1" x14ac:dyDescent="0.3">
      <c r="A11" s="12">
        <v>1331</v>
      </c>
      <c r="B11" s="13" t="s">
        <v>404</v>
      </c>
      <c r="C11" s="34">
        <v>-2.3086776471845354E-3</v>
      </c>
      <c r="D11" s="34">
        <v>-0.13193329554437414</v>
      </c>
      <c r="E11" s="34">
        <v>0</v>
      </c>
      <c r="F11" s="34">
        <v>0.1296246178971896</v>
      </c>
      <c r="G11" s="54">
        <v>2.7583299999999998E-3</v>
      </c>
      <c r="H11" s="34">
        <v>-2.7583299999999998E-3</v>
      </c>
      <c r="I11" s="34">
        <v>-2.7583299999999998E-3</v>
      </c>
      <c r="J11" s="34">
        <v>0</v>
      </c>
      <c r="K11" s="34">
        <v>0</v>
      </c>
      <c r="L11" s="54"/>
      <c r="M11" s="34">
        <v>-4.4965235281546438E-4</v>
      </c>
      <c r="N11" s="34">
        <v>0.12917496554437413</v>
      </c>
      <c r="O11" s="34">
        <v>0</v>
      </c>
      <c r="P11" s="34">
        <v>-0.1296246178971896</v>
      </c>
    </row>
    <row r="12" spans="1:19" s="15" customFormat="1" ht="19.5" customHeight="1" x14ac:dyDescent="0.3">
      <c r="A12" s="9">
        <v>1992</v>
      </c>
      <c r="B12" s="10" t="s">
        <v>90</v>
      </c>
      <c r="C12" s="32">
        <v>2.9697500000000002E-3</v>
      </c>
      <c r="D12" s="32">
        <v>2.9697500000000002E-3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-2.9697500000000002E-3</v>
      </c>
      <c r="N12" s="32">
        <v>-2.9697500000000002E-3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1993</v>
      </c>
      <c r="B14" s="10" t="s">
        <v>409</v>
      </c>
      <c r="C14" s="121">
        <v>0</v>
      </c>
      <c r="D14" s="121">
        <v>0</v>
      </c>
      <c r="E14" s="121">
        <v>0</v>
      </c>
      <c r="F14" s="121">
        <v>0</v>
      </c>
      <c r="G14" s="11">
        <v>0</v>
      </c>
      <c r="H14" s="121">
        <v>0</v>
      </c>
      <c r="I14" s="121">
        <v>0</v>
      </c>
      <c r="J14" s="121">
        <v>0</v>
      </c>
      <c r="K14" s="121">
        <v>0</v>
      </c>
      <c r="L14" s="53"/>
      <c r="M14" s="121">
        <v>0</v>
      </c>
      <c r="N14" s="121">
        <v>0</v>
      </c>
      <c r="O14" s="121">
        <v>0</v>
      </c>
      <c r="P14" s="121">
        <v>0</v>
      </c>
    </row>
    <row r="15" spans="1:19" s="15" customFormat="1" ht="19.5" customHeight="1" x14ac:dyDescent="0.3">
      <c r="A15" s="12">
        <v>1910</v>
      </c>
      <c r="B15" s="88" t="s">
        <v>88</v>
      </c>
      <c r="C15" s="122">
        <v>7.3416666666666671E-5</v>
      </c>
      <c r="D15" s="122">
        <v>0</v>
      </c>
      <c r="E15" s="122">
        <v>7.3416666666666658E-5</v>
      </c>
      <c r="F15" s="122">
        <v>0</v>
      </c>
      <c r="G15" s="54">
        <v>0</v>
      </c>
      <c r="H15" s="122">
        <v>0</v>
      </c>
      <c r="I15" s="122">
        <v>0</v>
      </c>
      <c r="J15" s="122">
        <v>3.4124000000000003E-4</v>
      </c>
      <c r="K15" s="122">
        <v>-3.4124000000000003E-4</v>
      </c>
      <c r="L15" s="123"/>
      <c r="M15" s="122">
        <v>-7.3416666666666671E-5</v>
      </c>
      <c r="N15" s="122">
        <v>0</v>
      </c>
      <c r="O15" s="122">
        <v>2.6782333333333336E-4</v>
      </c>
      <c r="P15" s="122">
        <v>-3.4124000000000003E-4</v>
      </c>
    </row>
    <row r="16" spans="1:19" s="15" customFormat="1" ht="19.5" customHeight="1" x14ac:dyDescent="0.3">
      <c r="A16" s="9">
        <v>1810</v>
      </c>
      <c r="B16" s="10" t="s">
        <v>407</v>
      </c>
      <c r="C16" s="124">
        <v>0</v>
      </c>
      <c r="D16" s="124">
        <v>0</v>
      </c>
      <c r="E16" s="124">
        <v>0</v>
      </c>
      <c r="F16" s="124">
        <v>0</v>
      </c>
      <c r="G16" s="11">
        <v>0</v>
      </c>
      <c r="H16" s="124">
        <v>0</v>
      </c>
      <c r="I16" s="124">
        <v>-0.12571119</v>
      </c>
      <c r="J16" s="124">
        <v>0</v>
      </c>
      <c r="K16" s="124">
        <v>0.12571119</v>
      </c>
      <c r="L16" s="125"/>
      <c r="M16" s="124">
        <v>0</v>
      </c>
      <c r="N16" s="124">
        <v>-0.12571119</v>
      </c>
      <c r="O16" s="124">
        <v>0</v>
      </c>
      <c r="P16" s="124">
        <v>0.12571119</v>
      </c>
    </row>
    <row r="17" spans="1:16" s="28" customFormat="1" ht="19.5" customHeight="1" x14ac:dyDescent="0.3">
      <c r="A17" s="24"/>
      <c r="B17" s="25" t="s">
        <v>93</v>
      </c>
      <c r="C17" s="26">
        <v>19.19518435634723</v>
      </c>
      <c r="D17" s="26">
        <v>20.078968642185796</v>
      </c>
      <c r="E17" s="26">
        <v>7.3416666666666658E-5</v>
      </c>
      <c r="F17" s="26">
        <v>-0.88385770250523232</v>
      </c>
      <c r="G17" s="27"/>
      <c r="H17" s="26">
        <v>21.22567062000001</v>
      </c>
      <c r="I17" s="26">
        <v>21.115936010000009</v>
      </c>
      <c r="J17" s="26">
        <v>7.4844810000000012E-2</v>
      </c>
      <c r="K17" s="27">
        <v>3.4889800000000276E-2</v>
      </c>
      <c r="L17" s="27"/>
      <c r="M17" s="26">
        <v>2.0304862636527727</v>
      </c>
      <c r="N17" s="26">
        <v>1.0369673678142073</v>
      </c>
      <c r="O17" s="26">
        <v>7.4771393333333339E-2</v>
      </c>
      <c r="P17" s="26">
        <v>0.91874750250523207</v>
      </c>
    </row>
    <row r="18" spans="1:16" ht="15" customHeight="1" x14ac:dyDescent="0.3">
      <c r="A18" s="4"/>
      <c r="B18" s="6"/>
      <c r="C18" s="132"/>
      <c r="D18" s="132"/>
      <c r="E18" s="132"/>
      <c r="F18" s="132"/>
      <c r="G18" s="133"/>
      <c r="H18" s="132"/>
      <c r="I18" s="132"/>
      <c r="J18" s="132"/>
      <c r="K18" s="134"/>
      <c r="L18" s="133"/>
      <c r="M18" s="132"/>
      <c r="N18" s="132"/>
      <c r="O18" s="132"/>
      <c r="P18" s="134"/>
    </row>
    <row r="19" spans="1:16" ht="15" customHeight="1" x14ac:dyDescent="0.35">
      <c r="A19" s="78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6"/>
      <c r="B20" s="137"/>
      <c r="C20" s="138" t="s">
        <v>455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</row>
    <row r="21" spans="1:16" ht="15" customHeight="1" x14ac:dyDescent="0.3">
      <c r="A21" s="139" t="s">
        <v>393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1:16" ht="15" customHeight="1" x14ac:dyDescent="0.3">
      <c r="A22" s="140" t="s">
        <v>394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x14ac:dyDescent="0.3">
      <c r="A23" s="140" t="s">
        <v>395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1:16" x14ac:dyDescent="0.3">
      <c r="A24" s="140" t="s">
        <v>396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</row>
    <row r="25" spans="1:16" x14ac:dyDescent="0.3">
      <c r="A25" s="142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 x14ac:dyDescent="0.3">
      <c r="A26" s="142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1:16" x14ac:dyDescent="0.3">
      <c r="A27" s="140" t="s">
        <v>456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36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417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5.6" customHeight="1" x14ac:dyDescent="0.3">
      <c r="A2" s="55"/>
      <c r="B2" s="57"/>
      <c r="C2" s="164" t="s">
        <v>465</v>
      </c>
      <c r="D2" s="164"/>
      <c r="E2" s="164"/>
      <c r="F2" s="164"/>
      <c r="G2" s="58"/>
      <c r="H2" s="164" t="s">
        <v>464</v>
      </c>
      <c r="I2" s="164"/>
      <c r="J2" s="164"/>
      <c r="K2" s="164"/>
      <c r="L2" s="58"/>
      <c r="M2" s="164" t="s">
        <v>94</v>
      </c>
      <c r="N2" s="164"/>
      <c r="O2" s="164"/>
      <c r="P2" s="164"/>
      <c r="Q2" s="65"/>
      <c r="S2" s="60"/>
    </row>
    <row r="3" spans="1:19" s="56" customFormat="1" ht="15.6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453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453</v>
      </c>
      <c r="M3" s="79" t="s">
        <v>70</v>
      </c>
      <c r="N3" s="79" t="s">
        <v>71</v>
      </c>
      <c r="O3" s="79" t="s">
        <v>72</v>
      </c>
      <c r="P3" s="79" t="s">
        <v>73</v>
      </c>
      <c r="Q3" s="65"/>
    </row>
    <row r="4" spans="1:19" ht="19.5" customHeight="1" x14ac:dyDescent="0.3">
      <c r="A4" s="9">
        <v>1310</v>
      </c>
      <c r="B4" s="10" t="s">
        <v>411</v>
      </c>
      <c r="C4" s="11">
        <v>71.756202838106177</v>
      </c>
      <c r="D4" s="11">
        <v>71.190665133033733</v>
      </c>
      <c r="E4" s="11">
        <v>0</v>
      </c>
      <c r="F4" s="11">
        <v>0.56553770507244394</v>
      </c>
      <c r="G4" s="11">
        <v>72.57698228000001</v>
      </c>
      <c r="H4" s="11">
        <v>72.57698228000001</v>
      </c>
      <c r="I4" s="11">
        <v>72.570993420000022</v>
      </c>
      <c r="J4" s="11">
        <v>0</v>
      </c>
      <c r="K4" s="11">
        <v>5.9888599999879943E-3</v>
      </c>
      <c r="L4" s="16"/>
      <c r="M4" s="11">
        <v>0.82077944189383345</v>
      </c>
      <c r="N4" s="11">
        <v>1.3803282869662894</v>
      </c>
      <c r="O4" s="11">
        <v>0</v>
      </c>
      <c r="P4" s="11">
        <v>-0.55954884507245595</v>
      </c>
      <c r="Q4" s="65"/>
    </row>
    <row r="5" spans="1:19" s="15" customFormat="1" ht="19.5" customHeight="1" x14ac:dyDescent="0.3">
      <c r="A5" s="12">
        <v>1311</v>
      </c>
      <c r="B5" s="13" t="s">
        <v>401</v>
      </c>
      <c r="C5" s="34">
        <v>2.540010940292369</v>
      </c>
      <c r="D5" s="34">
        <v>2.4939952489615762</v>
      </c>
      <c r="E5" s="34">
        <v>0</v>
      </c>
      <c r="F5" s="34">
        <v>4.6015691330792752E-2</v>
      </c>
      <c r="G5" s="54">
        <v>2.5955523599999997</v>
      </c>
      <c r="H5" s="34">
        <v>2.5955523599999997</v>
      </c>
      <c r="I5" s="34">
        <v>2.5955523599999997</v>
      </c>
      <c r="J5" s="34">
        <v>0</v>
      </c>
      <c r="K5" s="34">
        <v>0</v>
      </c>
      <c r="L5" s="14"/>
      <c r="M5" s="34">
        <v>5.5541419707630713E-2</v>
      </c>
      <c r="N5" s="34">
        <v>0.10155711103842346</v>
      </c>
      <c r="O5" s="34">
        <v>0</v>
      </c>
      <c r="P5" s="34">
        <v>-4.6015691330792752E-2</v>
      </c>
      <c r="Q5" s="65"/>
    </row>
    <row r="6" spans="1:19" ht="19.5" customHeight="1" x14ac:dyDescent="0.3">
      <c r="A6" s="9">
        <v>1102</v>
      </c>
      <c r="B6" s="10" t="s">
        <v>398</v>
      </c>
      <c r="C6" s="32">
        <v>0.62666666666666659</v>
      </c>
      <c r="D6" s="32">
        <v>0.62271866666666664</v>
      </c>
      <c r="E6" s="32">
        <v>0</v>
      </c>
      <c r="F6" s="32">
        <v>3.9479999999999515E-3</v>
      </c>
      <c r="G6" s="11">
        <v>0.58845276000000002</v>
      </c>
      <c r="H6" s="32">
        <v>0.58845276000000002</v>
      </c>
      <c r="I6" s="32">
        <v>0.58845276000000002</v>
      </c>
      <c r="J6" s="32">
        <v>0</v>
      </c>
      <c r="K6" s="32">
        <v>0</v>
      </c>
      <c r="L6" s="16"/>
      <c r="M6" s="32">
        <v>-3.8213906666666575E-2</v>
      </c>
      <c r="N6" s="32">
        <v>-3.4265906666666623E-2</v>
      </c>
      <c r="O6" s="32">
        <v>0</v>
      </c>
      <c r="P6" s="32">
        <v>-3.9479999999999515E-3</v>
      </c>
      <c r="Q6" s="65"/>
    </row>
    <row r="7" spans="1:19" s="15" customFormat="1" ht="19.5" customHeight="1" x14ac:dyDescent="0.3">
      <c r="A7" s="12">
        <v>1320</v>
      </c>
      <c r="B7" s="13" t="s">
        <v>412</v>
      </c>
      <c r="C7" s="34">
        <v>-0.88249</v>
      </c>
      <c r="D7" s="34">
        <v>-0.88248966666666662</v>
      </c>
      <c r="E7" s="34">
        <v>0</v>
      </c>
      <c r="F7" s="34">
        <v>-3.3333333337992599E-7</v>
      </c>
      <c r="G7" s="54">
        <v>0.39759961000000005</v>
      </c>
      <c r="H7" s="34">
        <v>0.39759961000000005</v>
      </c>
      <c r="I7" s="34">
        <v>0.39544614999999989</v>
      </c>
      <c r="J7" s="34">
        <v>2.1994699999999998E-3</v>
      </c>
      <c r="K7" s="34">
        <v>-4.6009999999837344E-5</v>
      </c>
      <c r="L7" s="14"/>
      <c r="M7" s="34">
        <v>1.2800896100000001</v>
      </c>
      <c r="N7" s="34">
        <v>1.2779358166666666</v>
      </c>
      <c r="O7" s="34">
        <v>2.1994699999999998E-3</v>
      </c>
      <c r="P7" s="34">
        <v>-4.5676666666457418E-5</v>
      </c>
    </row>
    <row r="8" spans="1:19" ht="19.5" customHeight="1" x14ac:dyDescent="0.3">
      <c r="A8" s="9">
        <v>1330</v>
      </c>
      <c r="B8" s="10" t="s">
        <v>403</v>
      </c>
      <c r="C8" s="32">
        <v>-8.7563999999999989E-2</v>
      </c>
      <c r="D8" s="32">
        <v>-0.12423810459203849</v>
      </c>
      <c r="E8" s="32">
        <v>0</v>
      </c>
      <c r="F8" s="32">
        <v>3.6674104592038501E-2</v>
      </c>
      <c r="G8" s="11">
        <v>0.28214730999999982</v>
      </c>
      <c r="H8" s="32">
        <v>-0.28214730999999982</v>
      </c>
      <c r="I8" s="32">
        <v>-0.27567259000000011</v>
      </c>
      <c r="J8" s="32">
        <v>0</v>
      </c>
      <c r="K8" s="32">
        <v>-6.4747199999997118E-3</v>
      </c>
      <c r="L8" s="16"/>
      <c r="M8" s="32">
        <v>-0.19458330999999984</v>
      </c>
      <c r="N8" s="32">
        <v>-0.15143448540796162</v>
      </c>
      <c r="O8" s="32">
        <v>0</v>
      </c>
      <c r="P8" s="32">
        <v>-4.3148824592038226E-2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-7.7287861234532115E-2</v>
      </c>
      <c r="D9" s="34">
        <v>-0.27572394900469865</v>
      </c>
      <c r="E9" s="34">
        <v>0</v>
      </c>
      <c r="F9" s="34">
        <v>0.19843608777016652</v>
      </c>
      <c r="G9" s="54">
        <v>4.9105839999999998E-2</v>
      </c>
      <c r="H9" s="34">
        <v>-4.9105839999999998E-2</v>
      </c>
      <c r="I9" s="34">
        <v>-4.9105840000000005E-2</v>
      </c>
      <c r="J9" s="34">
        <v>0</v>
      </c>
      <c r="K9" s="34">
        <v>6.9388939039072284E-18</v>
      </c>
      <c r="L9" s="14"/>
      <c r="M9" s="34">
        <v>2.8182021234532117E-2</v>
      </c>
      <c r="N9" s="34">
        <v>0.22661810900469864</v>
      </c>
      <c r="O9" s="34">
        <v>0</v>
      </c>
      <c r="P9" s="34">
        <v>-0.19843608777016652</v>
      </c>
    </row>
    <row r="10" spans="1:19" ht="19.5" customHeight="1" x14ac:dyDescent="0.3">
      <c r="A10" s="9">
        <v>1101</v>
      </c>
      <c r="B10" s="10" t="s">
        <v>410</v>
      </c>
      <c r="C10" s="32">
        <v>6.1001333333333345E-2</v>
      </c>
      <c r="D10" s="32">
        <v>4.7042333333333332E-2</v>
      </c>
      <c r="E10" s="32">
        <v>0</v>
      </c>
      <c r="F10" s="32">
        <v>1.3959000000000013E-2</v>
      </c>
      <c r="G10" s="11">
        <v>3.8925540000000002E-2</v>
      </c>
      <c r="H10" s="32">
        <v>3.8925540000000002E-2</v>
      </c>
      <c r="I10" s="32">
        <v>3.8925540000000002E-2</v>
      </c>
      <c r="J10" s="32">
        <v>0</v>
      </c>
      <c r="K10" s="32">
        <v>0</v>
      </c>
      <c r="L10" s="16"/>
      <c r="M10" s="32">
        <v>-2.2075793333333343E-2</v>
      </c>
      <c r="N10" s="32">
        <v>-8.1167933333333303E-3</v>
      </c>
      <c r="O10" s="32">
        <v>0</v>
      </c>
      <c r="P10" s="32">
        <v>-1.3959000000000013E-2</v>
      </c>
    </row>
    <row r="11" spans="1:19" s="15" customFormat="1" ht="19.5" customHeight="1" x14ac:dyDescent="0.3">
      <c r="A11" s="12">
        <v>1992</v>
      </c>
      <c r="B11" s="13" t="s">
        <v>90</v>
      </c>
      <c r="C11" s="34">
        <v>1.1879000000000001E-2</v>
      </c>
      <c r="D11" s="34">
        <v>1.1879000000000001E-2</v>
      </c>
      <c r="E11" s="34">
        <v>0</v>
      </c>
      <c r="F11" s="34">
        <v>0</v>
      </c>
      <c r="G11" s="54">
        <v>3.5637000000000002E-2</v>
      </c>
      <c r="H11" s="34">
        <v>3.5637000000000002E-2</v>
      </c>
      <c r="I11" s="34">
        <v>3.5637089999999996E-2</v>
      </c>
      <c r="J11" s="34">
        <v>0</v>
      </c>
      <c r="K11" s="34">
        <v>-8.9999999994261337E-8</v>
      </c>
      <c r="L11" s="54"/>
      <c r="M11" s="34">
        <v>2.3758000000000001E-2</v>
      </c>
      <c r="N11" s="34">
        <v>2.3758089999999996E-2</v>
      </c>
      <c r="O11" s="34">
        <v>0</v>
      </c>
      <c r="P11" s="34">
        <v>-8.9999999994261337E-8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0</v>
      </c>
      <c r="D12" s="32">
        <v>0</v>
      </c>
      <c r="E12" s="32">
        <v>0</v>
      </c>
      <c r="F12" s="32">
        <v>0</v>
      </c>
      <c r="G12" s="11">
        <v>3.411121000000001E-2</v>
      </c>
      <c r="H12" s="32">
        <v>-3.411121000000001E-2</v>
      </c>
      <c r="I12" s="32">
        <v>0</v>
      </c>
      <c r="J12" s="32">
        <v>-5.6463160000000005E-2</v>
      </c>
      <c r="K12" s="32">
        <v>2.2351949999999995E-2</v>
      </c>
      <c r="L12" s="16"/>
      <c r="M12" s="32">
        <v>-3.411121000000001E-2</v>
      </c>
      <c r="N12" s="32">
        <v>0</v>
      </c>
      <c r="O12" s="32">
        <v>-5.6463160000000005E-2</v>
      </c>
      <c r="P12" s="32">
        <v>2.2351949999999995E-2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ht="19.5" customHeight="1" x14ac:dyDescent="0.3">
      <c r="A14" s="9">
        <v>1350</v>
      </c>
      <c r="B14" s="10" t="s">
        <v>406</v>
      </c>
      <c r="C14" s="121">
        <v>0</v>
      </c>
      <c r="D14" s="121">
        <v>0</v>
      </c>
      <c r="E14" s="121">
        <v>0</v>
      </c>
      <c r="F14" s="121">
        <v>0</v>
      </c>
      <c r="G14" s="11">
        <v>0</v>
      </c>
      <c r="H14" s="121">
        <v>0</v>
      </c>
      <c r="I14" s="121">
        <v>0</v>
      </c>
      <c r="J14" s="121">
        <v>0</v>
      </c>
      <c r="K14" s="121">
        <v>0</v>
      </c>
      <c r="L14" s="53"/>
      <c r="M14" s="121">
        <v>0</v>
      </c>
      <c r="N14" s="121">
        <v>0</v>
      </c>
      <c r="O14" s="121">
        <v>0</v>
      </c>
      <c r="P14" s="121">
        <v>0</v>
      </c>
    </row>
    <row r="15" spans="1:19" s="15" customFormat="1" ht="19.5" customHeight="1" x14ac:dyDescent="0.3">
      <c r="A15" s="12">
        <v>1910</v>
      </c>
      <c r="B15" s="88" t="s">
        <v>88</v>
      </c>
      <c r="C15" s="122">
        <v>2.9366666666666669E-4</v>
      </c>
      <c r="D15" s="122">
        <v>0</v>
      </c>
      <c r="E15" s="122">
        <v>2.9366666666666663E-4</v>
      </c>
      <c r="F15" s="122">
        <v>0</v>
      </c>
      <c r="G15" s="54">
        <v>0</v>
      </c>
      <c r="H15" s="122">
        <v>0</v>
      </c>
      <c r="I15" s="122">
        <v>0</v>
      </c>
      <c r="J15" s="122">
        <v>3.5630999999999998E-4</v>
      </c>
      <c r="K15" s="122">
        <v>-3.5630999999999998E-4</v>
      </c>
      <c r="L15" s="123"/>
      <c r="M15" s="122">
        <v>-2.9366666666666669E-4</v>
      </c>
      <c r="N15" s="122">
        <v>0</v>
      </c>
      <c r="O15" s="122">
        <v>6.2643333333333351E-5</v>
      </c>
      <c r="P15" s="122">
        <v>-3.5631000000000004E-4</v>
      </c>
    </row>
    <row r="16" spans="1:19" s="15" customFormat="1" ht="19.5" customHeight="1" x14ac:dyDescent="0.3">
      <c r="A16" s="9">
        <v>1810</v>
      </c>
      <c r="B16" s="10" t="s">
        <v>407</v>
      </c>
      <c r="C16" s="124">
        <v>0</v>
      </c>
      <c r="D16" s="124">
        <v>0</v>
      </c>
      <c r="E16" s="124">
        <v>0</v>
      </c>
      <c r="F16" s="124">
        <v>0</v>
      </c>
      <c r="G16" s="11">
        <v>0</v>
      </c>
      <c r="H16" s="124">
        <v>0</v>
      </c>
      <c r="I16" s="124">
        <v>4.4168800000000001E-2</v>
      </c>
      <c r="J16" s="124">
        <v>0</v>
      </c>
      <c r="K16" s="124">
        <v>-4.4168800000000001E-2</v>
      </c>
      <c r="L16" s="125"/>
      <c r="M16" s="124">
        <v>0</v>
      </c>
      <c r="N16" s="124">
        <v>4.4168800000000001E-2</v>
      </c>
      <c r="O16" s="124">
        <v>0</v>
      </c>
      <c r="P16" s="124">
        <v>-4.4168800000000001E-2</v>
      </c>
    </row>
    <row r="17" spans="1:16" s="28" customFormat="1" ht="19.5" customHeight="1" x14ac:dyDescent="0.3">
      <c r="A17" s="24"/>
      <c r="B17" s="25" t="s">
        <v>93</v>
      </c>
      <c r="C17" s="26">
        <v>73.948712583830655</v>
      </c>
      <c r="D17" s="26">
        <v>73.083848661731906</v>
      </c>
      <c r="E17" s="26">
        <v>2.9366666666666663E-4</v>
      </c>
      <c r="F17" s="26">
        <v>0.86457025543208244</v>
      </c>
      <c r="G17" s="27"/>
      <c r="H17" s="26">
        <v>75.867785189999992</v>
      </c>
      <c r="I17" s="26">
        <v>75.944397690000002</v>
      </c>
      <c r="J17" s="26">
        <v>-5.3907380000000005E-2</v>
      </c>
      <c r="K17" s="27">
        <v>-2.2705120000010182E-2</v>
      </c>
      <c r="L17" s="27"/>
      <c r="M17" s="26">
        <v>1.91907260616933</v>
      </c>
      <c r="N17" s="26">
        <v>2.8605490282681165</v>
      </c>
      <c r="O17" s="26">
        <v>-5.4201046666666669E-2</v>
      </c>
      <c r="P17" s="26">
        <v>-0.88727537543211987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8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6"/>
      <c r="B20" s="137"/>
      <c r="C20" s="138" t="s">
        <v>455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</row>
    <row r="21" spans="1:16" ht="15" customHeight="1" x14ac:dyDescent="0.3">
      <c r="A21" s="139" t="s">
        <v>393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1:16" ht="15" customHeight="1" x14ac:dyDescent="0.3">
      <c r="A22" s="140" t="s">
        <v>394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x14ac:dyDescent="0.3">
      <c r="A23" s="140" t="s">
        <v>395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1:16" x14ac:dyDescent="0.3">
      <c r="A24" s="140" t="s">
        <v>396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</row>
    <row r="25" spans="1:16" x14ac:dyDescent="0.3">
      <c r="A25" s="142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 x14ac:dyDescent="0.3">
      <c r="A26" s="142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1:16" x14ac:dyDescent="0.3">
      <c r="A27" s="140" t="s">
        <v>456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5" t="s">
        <v>373</v>
      </c>
      <c r="B4" s="166"/>
      <c r="C4" s="162" t="s">
        <v>370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9" s="56" customFormat="1" ht="15.6" customHeight="1" x14ac:dyDescent="0.3">
      <c r="A5" s="55"/>
      <c r="B5" s="57"/>
      <c r="C5" s="164" t="e">
        <f>"Forecast"&amp;" "&amp;"-"&amp;" "&amp;#REF!&amp;" "&amp;"(MTD)"</f>
        <v>#REF!</v>
      </c>
      <c r="D5" s="164"/>
      <c r="E5" s="164"/>
      <c r="F5" s="164"/>
      <c r="G5" s="58"/>
      <c r="H5" s="164" t="e">
        <f>"Actuals"&amp;" "&amp;"-"&amp;" "&amp;#REF!&amp;" "&amp;"(MTD)"</f>
        <v>#REF!</v>
      </c>
      <c r="I5" s="164"/>
      <c r="J5" s="164"/>
      <c r="K5" s="164"/>
      <c r="L5" s="58"/>
      <c r="M5" s="164" t="s">
        <v>252</v>
      </c>
      <c r="N5" s="164"/>
      <c r="O5" s="164"/>
      <c r="P5" s="164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8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8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8" t="s">
        <v>393</v>
      </c>
    </row>
    <row r="33" spans="1:1" x14ac:dyDescent="0.3">
      <c r="A33" s="91" t="s">
        <v>394</v>
      </c>
    </row>
    <row r="34" spans="1:1" x14ac:dyDescent="0.3">
      <c r="A34" s="91" t="s">
        <v>395</v>
      </c>
    </row>
    <row r="35" spans="1:1" x14ac:dyDescent="0.3">
      <c r="A35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5" t="s">
        <v>373</v>
      </c>
      <c r="B4" s="166"/>
      <c r="C4" s="162" t="s">
        <v>390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9" s="56" customFormat="1" ht="15.6" customHeight="1" x14ac:dyDescent="0.3">
      <c r="A5" s="55"/>
      <c r="B5" s="57"/>
      <c r="C5" s="164" t="e">
        <f>"Forecast"&amp;" "&amp;"-"&amp;" "&amp;#REF!&amp;" "&amp;"(YTD)"</f>
        <v>#REF!</v>
      </c>
      <c r="D5" s="164"/>
      <c r="E5" s="164"/>
      <c r="F5" s="164"/>
      <c r="G5" s="58"/>
      <c r="H5" s="164" t="e">
        <f>"Actuals"&amp;" "&amp;"-"&amp;" "&amp;#REF!&amp;" "&amp;"(YTD)"</f>
        <v>#REF!</v>
      </c>
      <c r="I5" s="164"/>
      <c r="J5" s="164"/>
      <c r="K5" s="164"/>
      <c r="L5" s="58"/>
      <c r="M5" s="164" t="s">
        <v>252</v>
      </c>
      <c r="N5" s="164"/>
      <c r="O5" s="164"/>
      <c r="P5" s="164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/>
      <c r="H6" s="90" t="s">
        <v>70</v>
      </c>
      <c r="I6" s="90" t="s">
        <v>71</v>
      </c>
      <c r="J6" s="90" t="s">
        <v>72</v>
      </c>
      <c r="K6" s="90" t="s">
        <v>73</v>
      </c>
      <c r="L6" s="58"/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99"/>
      <c r="B26" s="100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8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8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8" t="s">
        <v>393</v>
      </c>
    </row>
    <row r="33" spans="1:1" x14ac:dyDescent="0.3">
      <c r="A33" s="91" t="s">
        <v>394</v>
      </c>
    </row>
    <row r="34" spans="1:1" x14ac:dyDescent="0.3">
      <c r="A34" s="91" t="s">
        <v>395</v>
      </c>
    </row>
    <row r="35" spans="1:1" x14ac:dyDescent="0.3">
      <c r="A35" s="91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249977111117893"/>
  </sheetPr>
  <dimension ref="A1:C44"/>
  <sheetViews>
    <sheetView zoomScale="70" zoomScaleNormal="7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3" ht="33" customHeight="1" x14ac:dyDescent="0.3">
      <c r="A1" s="170" t="s">
        <v>466</v>
      </c>
      <c r="B1" s="171"/>
      <c r="C1" s="172"/>
    </row>
    <row r="2" spans="1:3" ht="33" customHeight="1" x14ac:dyDescent="0.3">
      <c r="A2" s="50" t="s">
        <v>260</v>
      </c>
      <c r="B2" s="50" t="s">
        <v>258</v>
      </c>
      <c r="C2" s="50" t="s">
        <v>259</v>
      </c>
    </row>
    <row r="3" spans="1:3" ht="18" customHeight="1" x14ac:dyDescent="0.3">
      <c r="A3" s="75" t="s">
        <v>422</v>
      </c>
      <c r="B3" s="80">
        <v>0.7175577787358417</v>
      </c>
      <c r="C3" s="80">
        <v>0.4786151048587729</v>
      </c>
    </row>
    <row r="4" spans="1:3" ht="18" customHeight="1" x14ac:dyDescent="0.3">
      <c r="A4" s="81" t="s">
        <v>423</v>
      </c>
      <c r="B4" s="82">
        <v>1.2918448544807697</v>
      </c>
      <c r="C4" s="82">
        <v>0.27241190164556833</v>
      </c>
    </row>
    <row r="5" spans="1:3" ht="18" customHeight="1" x14ac:dyDescent="0.3">
      <c r="A5" s="75" t="s">
        <v>424</v>
      </c>
      <c r="B5" s="83">
        <v>36.7141948103299</v>
      </c>
      <c r="C5" s="83">
        <v>0</v>
      </c>
    </row>
    <row r="6" spans="1:3" ht="18" customHeight="1" x14ac:dyDescent="0.3">
      <c r="A6" s="81" t="s">
        <v>425</v>
      </c>
      <c r="B6" s="82">
        <v>12.270207033530038</v>
      </c>
      <c r="C6" s="82">
        <v>0</v>
      </c>
    </row>
    <row r="7" spans="1:3" ht="18" customHeight="1" x14ac:dyDescent="0.3">
      <c r="A7" s="75" t="s">
        <v>426</v>
      </c>
      <c r="B7" s="83">
        <v>2.9385149521533989</v>
      </c>
      <c r="C7" s="83">
        <v>0</v>
      </c>
    </row>
    <row r="8" spans="1:3" ht="18" customHeight="1" x14ac:dyDescent="0.3">
      <c r="A8" s="81" t="s">
        <v>427</v>
      </c>
      <c r="B8" s="82">
        <v>6.381336677759502</v>
      </c>
      <c r="C8" s="82">
        <v>4.3678375813042658</v>
      </c>
    </row>
    <row r="9" spans="1:3" ht="18" customHeight="1" x14ac:dyDescent="0.3">
      <c r="A9" s="75" t="s">
        <v>428</v>
      </c>
      <c r="B9" s="83">
        <v>17.793632884936901</v>
      </c>
      <c r="C9" s="83">
        <v>23.24448309970326</v>
      </c>
    </row>
    <row r="10" spans="1:3" ht="18" customHeight="1" x14ac:dyDescent="0.3">
      <c r="A10" s="81" t="s">
        <v>429</v>
      </c>
      <c r="B10" s="82">
        <v>12.053177500969195</v>
      </c>
      <c r="C10" s="82">
        <v>5.5994820506159639</v>
      </c>
    </row>
    <row r="11" spans="1:3" ht="18" customHeight="1" x14ac:dyDescent="0.3">
      <c r="A11" s="75" t="s">
        <v>430</v>
      </c>
      <c r="B11" s="83">
        <v>4.571514483367265</v>
      </c>
      <c r="C11" s="83">
        <v>5.1596637925005249</v>
      </c>
    </row>
    <row r="12" spans="1:3" ht="18" customHeight="1" x14ac:dyDescent="0.3">
      <c r="A12" s="81" t="s">
        <v>448</v>
      </c>
      <c r="B12" s="82">
        <v>4.0109814044948431</v>
      </c>
      <c r="C12" s="82">
        <v>0</v>
      </c>
    </row>
    <row r="13" spans="1:3" ht="18" customHeight="1" x14ac:dyDescent="0.3">
      <c r="A13" s="113" t="s">
        <v>431</v>
      </c>
      <c r="B13" s="114">
        <v>10.016424668096038</v>
      </c>
      <c r="C13" s="114">
        <v>2.1900946176826162E-2</v>
      </c>
    </row>
    <row r="14" spans="1:3" ht="18" customHeight="1" x14ac:dyDescent="0.3">
      <c r="A14" s="81" t="s">
        <v>432</v>
      </c>
      <c r="B14" s="82">
        <v>3.4770232659861624</v>
      </c>
      <c r="C14" s="82">
        <v>0</v>
      </c>
    </row>
    <row r="15" spans="1:3" ht="18" customHeight="1" x14ac:dyDescent="0.3">
      <c r="A15" s="113" t="s">
        <v>433</v>
      </c>
      <c r="B15" s="114">
        <v>16.759981316144831</v>
      </c>
      <c r="C15" s="114">
        <v>9.8479419904682928</v>
      </c>
    </row>
    <row r="16" spans="1:3" ht="18" customHeight="1" x14ac:dyDescent="0.3">
      <c r="A16" s="81" t="s">
        <v>253</v>
      </c>
      <c r="B16" s="82">
        <v>48.164230604154767</v>
      </c>
      <c r="C16" s="82">
        <v>11.333358378210958</v>
      </c>
    </row>
    <row r="17" spans="1:3" ht="18" customHeight="1" x14ac:dyDescent="0.3">
      <c r="A17" s="113" t="s">
        <v>254</v>
      </c>
      <c r="B17" s="114">
        <v>27.049080908817473</v>
      </c>
      <c r="C17" s="114">
        <v>14.681931519577969</v>
      </c>
    </row>
    <row r="18" spans="1:3" ht="18" customHeight="1" x14ac:dyDescent="0.3">
      <c r="A18" s="81" t="s">
        <v>434</v>
      </c>
      <c r="B18" s="82">
        <v>5.4949267539770785</v>
      </c>
      <c r="C18" s="82">
        <v>1.824428147511665</v>
      </c>
    </row>
    <row r="19" spans="1:3" ht="18" customHeight="1" x14ac:dyDescent="0.3">
      <c r="A19" s="113" t="s">
        <v>255</v>
      </c>
      <c r="B19" s="114">
        <v>105.03625983014588</v>
      </c>
      <c r="C19" s="114">
        <v>0</v>
      </c>
    </row>
    <row r="20" spans="1:3" ht="18" customHeight="1" x14ac:dyDescent="0.3">
      <c r="A20" s="81" t="s">
        <v>440</v>
      </c>
      <c r="B20" s="82">
        <v>2.6675968458562638</v>
      </c>
      <c r="C20" s="82">
        <v>0</v>
      </c>
    </row>
    <row r="21" spans="1:3" ht="18" customHeight="1" x14ac:dyDescent="0.3">
      <c r="A21" s="75" t="s">
        <v>435</v>
      </c>
      <c r="B21" s="83">
        <v>1.249175081240975</v>
      </c>
      <c r="C21" s="83">
        <v>3.0920586090101612</v>
      </c>
    </row>
    <row r="22" spans="1:3" ht="18" customHeight="1" x14ac:dyDescent="0.3">
      <c r="A22" s="81" t="s">
        <v>436</v>
      </c>
      <c r="B22" s="82">
        <v>3.0872122191447238</v>
      </c>
      <c r="C22" s="82">
        <v>0</v>
      </c>
    </row>
    <row r="23" spans="1:3" ht="18" customHeight="1" x14ac:dyDescent="0.3">
      <c r="A23" s="75" t="s">
        <v>437</v>
      </c>
      <c r="B23" s="83">
        <v>21.900610353752484</v>
      </c>
      <c r="C23" s="83">
        <v>0</v>
      </c>
    </row>
    <row r="24" spans="1:3" ht="18" customHeight="1" x14ac:dyDescent="0.3">
      <c r="A24" s="81" t="s">
        <v>441</v>
      </c>
      <c r="B24" s="82">
        <v>53.541597102698908</v>
      </c>
      <c r="C24" s="82">
        <v>35.955587438928134</v>
      </c>
    </row>
    <row r="25" spans="1:3" ht="18" customHeight="1" x14ac:dyDescent="0.3">
      <c r="A25" s="113" t="s">
        <v>439</v>
      </c>
      <c r="B25" s="114">
        <v>7.0907333678686939</v>
      </c>
      <c r="C25" s="114">
        <v>18.022269325686654</v>
      </c>
    </row>
    <row r="26" spans="1:3" ht="18" customHeight="1" x14ac:dyDescent="0.3">
      <c r="A26" s="81" t="s">
        <v>256</v>
      </c>
      <c r="B26" s="82">
        <v>57.242847294003255</v>
      </c>
      <c r="C26" s="82">
        <v>0</v>
      </c>
    </row>
    <row r="27" spans="1:3" ht="18" customHeight="1" x14ac:dyDescent="0.3">
      <c r="A27" s="113" t="s">
        <v>257</v>
      </c>
      <c r="B27" s="115">
        <v>2.1046602748892367</v>
      </c>
      <c r="C27" s="115">
        <v>0.58917331921228533</v>
      </c>
    </row>
    <row r="28" spans="1:3" ht="18" customHeight="1" x14ac:dyDescent="0.3">
      <c r="A28" s="159" t="s">
        <v>443</v>
      </c>
      <c r="B28" s="160">
        <v>463.62532226753439</v>
      </c>
      <c r="C28" s="160">
        <v>134.4911432054113</v>
      </c>
    </row>
    <row r="29" spans="1:3" ht="18" customHeight="1" x14ac:dyDescent="0.3">
      <c r="A29" s="148"/>
      <c r="B29" s="155"/>
      <c r="C29" s="155"/>
    </row>
    <row r="30" spans="1:3" ht="18" customHeight="1" x14ac:dyDescent="0.3">
      <c r="A30" s="148" t="s">
        <v>438</v>
      </c>
      <c r="B30" s="155"/>
      <c r="C30" s="155"/>
    </row>
    <row r="31" spans="1:3" ht="18" customHeight="1" x14ac:dyDescent="0.3">
      <c r="A31" s="148" t="s">
        <v>444</v>
      </c>
      <c r="B31" s="161">
        <v>86.653228801911069</v>
      </c>
      <c r="C31" s="161">
        <v>69.510019682875907</v>
      </c>
    </row>
    <row r="32" spans="1:3" ht="18" customHeight="1" x14ac:dyDescent="0.3">
      <c r="A32" s="148" t="s">
        <v>445</v>
      </c>
      <c r="B32" s="157">
        <v>-21.854364070608558</v>
      </c>
      <c r="C32" s="157">
        <v>-2.7559323388651871E-2</v>
      </c>
    </row>
    <row r="33" spans="1:3" ht="18" customHeight="1" x14ac:dyDescent="0.3">
      <c r="A33" s="117" t="s">
        <v>446</v>
      </c>
      <c r="B33" s="118">
        <v>64.798864731302515</v>
      </c>
      <c r="C33" s="118">
        <v>69.482460359487249</v>
      </c>
    </row>
    <row r="34" spans="1:3" ht="18" customHeight="1" x14ac:dyDescent="0.3">
      <c r="A34" s="148"/>
      <c r="B34" s="149"/>
      <c r="C34" s="149"/>
    </row>
    <row r="35" spans="1:3" ht="18" customHeight="1" x14ac:dyDescent="0.3">
      <c r="A35" s="148" t="s">
        <v>447</v>
      </c>
      <c r="B35" s="150">
        <v>528.42418699883694</v>
      </c>
      <c r="C35" s="150">
        <v>203.97360356489855</v>
      </c>
    </row>
    <row r="36" spans="1:3" ht="18" customHeight="1" x14ac:dyDescent="0.3">
      <c r="A36" s="148"/>
      <c r="B36" s="149"/>
      <c r="C36" s="149"/>
    </row>
    <row r="37" spans="1:3" ht="18" customHeight="1" x14ac:dyDescent="0.3">
      <c r="A37" s="148" t="s">
        <v>467</v>
      </c>
      <c r="B37" s="151">
        <v>2071307</v>
      </c>
      <c r="C37" s="151">
        <v>100087</v>
      </c>
    </row>
    <row r="38" spans="1:3" x14ac:dyDescent="0.3">
      <c r="A38" s="152"/>
      <c r="B38" s="135"/>
      <c r="C38" s="135"/>
    </row>
    <row r="39" spans="1:3" x14ac:dyDescent="0.3">
      <c r="A39" s="153" t="s">
        <v>442</v>
      </c>
      <c r="B39" s="154"/>
      <c r="C39" s="154"/>
    </row>
    <row r="40" spans="1:3" ht="28.2" customHeight="1" x14ac:dyDescent="0.3">
      <c r="A40" s="169" t="s">
        <v>449</v>
      </c>
      <c r="B40" s="169"/>
      <c r="C40" s="169"/>
    </row>
    <row r="41" spans="1:3" ht="28.8" customHeight="1" x14ac:dyDescent="0.3">
      <c r="A41" s="169" t="s">
        <v>457</v>
      </c>
      <c r="B41" s="169"/>
      <c r="C41" s="169"/>
    </row>
    <row r="42" spans="1:3" x14ac:dyDescent="0.3">
      <c r="A42" s="152"/>
      <c r="B42" s="135"/>
      <c r="C42" s="135"/>
    </row>
    <row r="43" spans="1:3" x14ac:dyDescent="0.3">
      <c r="A43" s="152"/>
      <c r="B43" s="135"/>
      <c r="C43" s="135"/>
    </row>
    <row r="44" spans="1:3" ht="27.6" customHeight="1" x14ac:dyDescent="0.3">
      <c r="A44" s="169" t="s">
        <v>456</v>
      </c>
      <c r="B44" s="169"/>
      <c r="C44" s="169"/>
    </row>
  </sheetData>
  <mergeCells count="4">
    <mergeCell ref="A40:C40"/>
    <mergeCell ref="A1:C1"/>
    <mergeCell ref="A41:C41"/>
    <mergeCell ref="A44:C44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2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249977111117893"/>
  </sheetPr>
  <dimension ref="A1:C44"/>
  <sheetViews>
    <sheetView zoomScale="70" zoomScaleNormal="7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33" customHeight="1" x14ac:dyDescent="0.3">
      <c r="A1" s="170" t="s">
        <v>468</v>
      </c>
      <c r="B1" s="171"/>
      <c r="C1" s="172"/>
    </row>
    <row r="2" spans="1:3" ht="33" customHeight="1" x14ac:dyDescent="0.3">
      <c r="A2" s="50" t="s">
        <v>260</v>
      </c>
      <c r="B2" s="50" t="s">
        <v>258</v>
      </c>
      <c r="C2" s="50" t="s">
        <v>259</v>
      </c>
    </row>
    <row r="3" spans="1:3" ht="18" customHeight="1" x14ac:dyDescent="0.3">
      <c r="A3" s="75" t="s">
        <v>422</v>
      </c>
      <c r="B3" s="128">
        <v>0.71421858298981555</v>
      </c>
      <c r="C3" s="84">
        <v>0.48469028003257014</v>
      </c>
    </row>
    <row r="4" spans="1:3" ht="18" customHeight="1" x14ac:dyDescent="0.3">
      <c r="A4" s="81" t="s">
        <v>423</v>
      </c>
      <c r="B4" s="85">
        <v>1.182029473193535</v>
      </c>
      <c r="C4" s="85">
        <v>0.18631732135722484</v>
      </c>
    </row>
    <row r="5" spans="1:3" ht="18" customHeight="1" x14ac:dyDescent="0.3">
      <c r="A5" s="75" t="s">
        <v>424</v>
      </c>
      <c r="B5" s="86">
        <v>37.173409873145481</v>
      </c>
      <c r="C5" s="87">
        <v>0</v>
      </c>
    </row>
    <row r="6" spans="1:3" ht="18" customHeight="1" x14ac:dyDescent="0.3">
      <c r="A6" s="81" t="s">
        <v>425</v>
      </c>
      <c r="B6" s="85">
        <v>11.427516468626919</v>
      </c>
      <c r="C6" s="85">
        <v>0</v>
      </c>
    </row>
    <row r="7" spans="1:3" ht="18" customHeight="1" x14ac:dyDescent="0.3">
      <c r="A7" s="75" t="s">
        <v>426</v>
      </c>
      <c r="B7" s="86">
        <v>2.7484298465898904</v>
      </c>
      <c r="C7" s="87">
        <v>0</v>
      </c>
    </row>
    <row r="8" spans="1:3" ht="18" customHeight="1" x14ac:dyDescent="0.3">
      <c r="A8" s="81" t="s">
        <v>427</v>
      </c>
      <c r="B8" s="85">
        <v>5.907888153783265</v>
      </c>
      <c r="C8" s="85">
        <v>3.3804789179019563</v>
      </c>
    </row>
    <row r="9" spans="1:3" ht="18" customHeight="1" x14ac:dyDescent="0.3">
      <c r="A9" s="75" t="s">
        <v>428</v>
      </c>
      <c r="B9" s="86">
        <v>15.754680348205385</v>
      </c>
      <c r="C9" s="87">
        <v>21.698944403141702</v>
      </c>
    </row>
    <row r="10" spans="1:3" ht="18" customHeight="1" x14ac:dyDescent="0.3">
      <c r="A10" s="81" t="s">
        <v>429</v>
      </c>
      <c r="B10" s="85">
        <v>10.871553373518928</v>
      </c>
      <c r="C10" s="85">
        <v>4.9850165379538458</v>
      </c>
    </row>
    <row r="11" spans="1:3" ht="18" customHeight="1" x14ac:dyDescent="0.3">
      <c r="A11" s="75" t="s">
        <v>430</v>
      </c>
      <c r="B11" s="86">
        <v>4.2329447990488784</v>
      </c>
      <c r="C11" s="87">
        <v>5.0496882317538825</v>
      </c>
    </row>
    <row r="12" spans="1:3" ht="18" customHeight="1" x14ac:dyDescent="0.3">
      <c r="A12" s="81" t="s">
        <v>448</v>
      </c>
      <c r="B12" s="85">
        <v>4.1130297539653737</v>
      </c>
      <c r="C12" s="85">
        <v>0</v>
      </c>
    </row>
    <row r="13" spans="1:3" ht="18" customHeight="1" x14ac:dyDescent="0.3">
      <c r="A13" s="113" t="s">
        <v>431</v>
      </c>
      <c r="B13" s="86">
        <v>9.8270382495777842</v>
      </c>
      <c r="C13" s="86">
        <v>1.3556342836334946E-2</v>
      </c>
    </row>
    <row r="14" spans="1:3" ht="18" customHeight="1" x14ac:dyDescent="0.3">
      <c r="A14" s="81" t="s">
        <v>432</v>
      </c>
      <c r="B14" s="85">
        <v>3.5921128026524185</v>
      </c>
      <c r="C14" s="85">
        <v>0</v>
      </c>
    </row>
    <row r="15" spans="1:3" ht="18" customHeight="1" x14ac:dyDescent="0.3">
      <c r="A15" s="113" t="s">
        <v>433</v>
      </c>
      <c r="B15" s="86">
        <v>15.251184448983757</v>
      </c>
      <c r="C15" s="86">
        <v>7.8010918842646673</v>
      </c>
    </row>
    <row r="16" spans="1:3" ht="18" customHeight="1" x14ac:dyDescent="0.3">
      <c r="A16" s="81" t="s">
        <v>253</v>
      </c>
      <c r="B16" s="85">
        <v>44.937855639800524</v>
      </c>
      <c r="C16" s="85">
        <v>12.234793958336494</v>
      </c>
    </row>
    <row r="17" spans="1:3" ht="18" customHeight="1" x14ac:dyDescent="0.3">
      <c r="A17" s="113" t="s">
        <v>254</v>
      </c>
      <c r="B17" s="86">
        <v>25.26690072088924</v>
      </c>
      <c r="C17" s="86">
        <v>14.282663217466508</v>
      </c>
    </row>
    <row r="18" spans="1:3" ht="18" customHeight="1" x14ac:dyDescent="0.3">
      <c r="A18" s="81" t="s">
        <v>434</v>
      </c>
      <c r="B18" s="85">
        <v>5.2214294390178662</v>
      </c>
      <c r="C18" s="85">
        <v>1.7056073272744743</v>
      </c>
    </row>
    <row r="19" spans="1:3" ht="18" customHeight="1" x14ac:dyDescent="0.3">
      <c r="A19" s="113" t="s">
        <v>255</v>
      </c>
      <c r="B19" s="86">
        <v>106.04435745092984</v>
      </c>
      <c r="C19" s="86">
        <v>0</v>
      </c>
    </row>
    <row r="20" spans="1:3" ht="18" customHeight="1" x14ac:dyDescent="0.3">
      <c r="A20" s="81" t="s">
        <v>440</v>
      </c>
      <c r="B20" s="85">
        <v>2.5613193981942448</v>
      </c>
      <c r="C20" s="85">
        <v>0</v>
      </c>
    </row>
    <row r="21" spans="1:3" ht="18" customHeight="1" x14ac:dyDescent="0.3">
      <c r="A21" s="75" t="s">
        <v>435</v>
      </c>
      <c r="B21" s="86">
        <v>1.1100537367108876</v>
      </c>
      <c r="C21" s="87">
        <v>2.7916743540335918</v>
      </c>
    </row>
    <row r="22" spans="1:3" ht="18" customHeight="1" x14ac:dyDescent="0.3">
      <c r="A22" s="81" t="s">
        <v>436</v>
      </c>
      <c r="B22" s="85">
        <v>3.2497672178046781</v>
      </c>
      <c r="C22" s="85">
        <v>0</v>
      </c>
    </row>
    <row r="23" spans="1:3" ht="18" customHeight="1" x14ac:dyDescent="0.3">
      <c r="A23" s="75" t="s">
        <v>437</v>
      </c>
      <c r="B23" s="86">
        <v>20.568082910414461</v>
      </c>
      <c r="C23" s="87">
        <v>0</v>
      </c>
    </row>
    <row r="24" spans="1:3" ht="18" customHeight="1" x14ac:dyDescent="0.3">
      <c r="A24" s="81" t="s">
        <v>441</v>
      </c>
      <c r="B24" s="85">
        <v>44.623412062562004</v>
      </c>
      <c r="C24" s="85">
        <v>30.908904221477083</v>
      </c>
    </row>
    <row r="25" spans="1:3" ht="18" customHeight="1" x14ac:dyDescent="0.3">
      <c r="A25" s="113" t="s">
        <v>439</v>
      </c>
      <c r="B25" s="86">
        <v>6.5134792256010794</v>
      </c>
      <c r="C25" s="86">
        <v>16.377268784738554</v>
      </c>
    </row>
    <row r="26" spans="1:3" ht="18" customHeight="1" x14ac:dyDescent="0.3">
      <c r="A26" s="81" t="s">
        <v>256</v>
      </c>
      <c r="B26" s="85">
        <v>54.956352683242876</v>
      </c>
      <c r="C26" s="85">
        <v>0</v>
      </c>
    </row>
    <row r="27" spans="1:3" ht="18" customHeight="1" x14ac:dyDescent="0.3">
      <c r="A27" s="113" t="s">
        <v>257</v>
      </c>
      <c r="B27" s="119">
        <v>1.5198844922769632</v>
      </c>
      <c r="C27" s="119">
        <v>0.19539266261056912</v>
      </c>
    </row>
    <row r="28" spans="1:3" ht="18" customHeight="1" x14ac:dyDescent="0.3">
      <c r="A28" s="81" t="s">
        <v>443</v>
      </c>
      <c r="B28" s="116">
        <v>439.36893115172614</v>
      </c>
      <c r="C28" s="116">
        <v>122.09608844517948</v>
      </c>
    </row>
    <row r="29" spans="1:3" ht="18" customHeight="1" x14ac:dyDescent="0.3">
      <c r="A29" s="148"/>
      <c r="B29" s="155"/>
      <c r="C29" s="155"/>
    </row>
    <row r="30" spans="1:3" ht="18" customHeight="1" x14ac:dyDescent="0.3">
      <c r="A30" s="148" t="s">
        <v>438</v>
      </c>
      <c r="B30" s="155"/>
      <c r="C30" s="155"/>
    </row>
    <row r="31" spans="1:3" ht="18" customHeight="1" x14ac:dyDescent="0.3">
      <c r="A31" s="148" t="s">
        <v>444</v>
      </c>
      <c r="B31" s="156">
        <v>81.357897790597335</v>
      </c>
      <c r="C31" s="156">
        <v>61.432165865056369</v>
      </c>
    </row>
    <row r="32" spans="1:3" ht="18" customHeight="1" x14ac:dyDescent="0.3">
      <c r="A32" s="148" t="s">
        <v>445</v>
      </c>
      <c r="B32" s="157">
        <v>-45.210195436521715</v>
      </c>
      <c r="C32" s="157">
        <v>-0.12417585863336822</v>
      </c>
    </row>
    <row r="33" spans="1:3" ht="18" customHeight="1" x14ac:dyDescent="0.3">
      <c r="A33" s="117" t="s">
        <v>446</v>
      </c>
      <c r="B33" s="118">
        <v>36.147702354075619</v>
      </c>
      <c r="C33" s="118">
        <v>61.307990006423005</v>
      </c>
    </row>
    <row r="34" spans="1:3" ht="18" customHeight="1" x14ac:dyDescent="0.3">
      <c r="A34" s="148"/>
      <c r="B34" s="158"/>
      <c r="C34" s="158"/>
    </row>
    <row r="35" spans="1:3" ht="18" customHeight="1" x14ac:dyDescent="0.3">
      <c r="A35" s="148" t="s">
        <v>447</v>
      </c>
      <c r="B35" s="150">
        <v>475.51663350580179</v>
      </c>
      <c r="C35" s="150">
        <v>183.40407845160249</v>
      </c>
    </row>
    <row r="36" spans="1:3" ht="18" customHeight="1" x14ac:dyDescent="0.3">
      <c r="A36" s="148"/>
      <c r="B36" s="158"/>
      <c r="C36" s="158"/>
    </row>
    <row r="37" spans="1:3" ht="18" customHeight="1" x14ac:dyDescent="0.3">
      <c r="A37" s="148" t="s">
        <v>469</v>
      </c>
      <c r="B37" s="151">
        <v>8280745</v>
      </c>
      <c r="C37" s="151">
        <v>395454</v>
      </c>
    </row>
    <row r="38" spans="1:3" x14ac:dyDescent="0.3">
      <c r="A38" s="152"/>
      <c r="B38" s="135"/>
      <c r="C38" s="135"/>
    </row>
    <row r="39" spans="1:3" x14ac:dyDescent="0.3">
      <c r="A39" s="153" t="s">
        <v>261</v>
      </c>
      <c r="B39" s="154"/>
      <c r="C39" s="154"/>
    </row>
    <row r="40" spans="1:3" ht="28.2" customHeight="1" x14ac:dyDescent="0.3">
      <c r="A40" s="169" t="s">
        <v>450</v>
      </c>
      <c r="B40" s="169"/>
      <c r="C40" s="169"/>
    </row>
    <row r="41" spans="1:3" ht="28.8" customHeight="1" x14ac:dyDescent="0.3">
      <c r="A41" s="169" t="s">
        <v>457</v>
      </c>
      <c r="B41" s="169"/>
      <c r="C41" s="169"/>
    </row>
    <row r="42" spans="1:3" x14ac:dyDescent="0.3">
      <c r="A42" s="152"/>
      <c r="B42" s="135"/>
      <c r="C42" s="135"/>
    </row>
    <row r="43" spans="1:3" x14ac:dyDescent="0.3">
      <c r="A43" s="152"/>
      <c r="B43" s="135"/>
      <c r="C43" s="135"/>
    </row>
    <row r="44" spans="1:3" ht="27.6" customHeight="1" x14ac:dyDescent="0.3">
      <c r="A44" s="169" t="s">
        <v>456</v>
      </c>
      <c r="B44" s="169"/>
      <c r="C44" s="169"/>
    </row>
  </sheetData>
  <mergeCells count="4">
    <mergeCell ref="A1:C1"/>
    <mergeCell ref="A40:C40"/>
    <mergeCell ref="A41:C41"/>
    <mergeCell ref="A44:C44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249977111117893"/>
  </sheetPr>
  <dimension ref="A1:U109"/>
  <sheetViews>
    <sheetView view="pageBreakPreview" zoomScale="70" zoomScaleNormal="70" zoomScaleSheetLayoutView="70" workbookViewId="0">
      <pane xSplit="1" ySplit="2" topLeftCell="B3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21" width="13.6640625" style="15" bestFit="1" customWidth="1"/>
    <col min="22" max="22" width="17" style="15" customWidth="1"/>
    <col min="23" max="16384" width="8.88671875" style="15"/>
  </cols>
  <sheetData>
    <row r="1" spans="1:21" s="112" customFormat="1" ht="24" customHeight="1" x14ac:dyDescent="0.45">
      <c r="A1" s="173" t="s">
        <v>458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</row>
    <row r="2" spans="1:21" s="70" customFormat="1" ht="76.8" customHeight="1" x14ac:dyDescent="0.3">
      <c r="A2" s="101" t="s">
        <v>374</v>
      </c>
      <c r="B2" s="101" t="s">
        <v>375</v>
      </c>
      <c r="C2" s="101" t="s">
        <v>376</v>
      </c>
      <c r="D2" s="101" t="s">
        <v>377</v>
      </c>
      <c r="E2" s="101" t="s">
        <v>378</v>
      </c>
      <c r="F2" s="101" t="s">
        <v>379</v>
      </c>
      <c r="G2" s="101" t="s">
        <v>451</v>
      </c>
      <c r="H2" s="101" t="s">
        <v>380</v>
      </c>
      <c r="I2" s="101" t="s">
        <v>381</v>
      </c>
      <c r="J2" s="101" t="s">
        <v>382</v>
      </c>
      <c r="K2" s="101" t="s">
        <v>262</v>
      </c>
      <c r="L2" s="101" t="s">
        <v>263</v>
      </c>
      <c r="M2" s="101" t="s">
        <v>264</v>
      </c>
      <c r="N2" s="101" t="s">
        <v>265</v>
      </c>
      <c r="O2" s="101" t="s">
        <v>266</v>
      </c>
      <c r="P2" s="101" t="s">
        <v>383</v>
      </c>
      <c r="Q2" s="101" t="s">
        <v>384</v>
      </c>
      <c r="R2" s="101" t="s">
        <v>452</v>
      </c>
      <c r="S2" s="101" t="s">
        <v>385</v>
      </c>
      <c r="T2" s="101" t="s">
        <v>65</v>
      </c>
    </row>
    <row r="3" spans="1:21" s="74" customFormat="1" ht="18" customHeight="1" x14ac:dyDescent="0.35">
      <c r="A3" s="109" t="s">
        <v>267</v>
      </c>
      <c r="B3" s="102">
        <v>2100</v>
      </c>
      <c r="C3" s="102">
        <v>21</v>
      </c>
      <c r="D3" s="102">
        <v>4703</v>
      </c>
      <c r="E3" s="102">
        <v>8914</v>
      </c>
      <c r="F3" s="102">
        <v>2791</v>
      </c>
      <c r="G3" s="102">
        <v>63</v>
      </c>
      <c r="H3" s="102">
        <v>397</v>
      </c>
      <c r="I3" s="102">
        <v>4319</v>
      </c>
      <c r="J3" s="102">
        <v>7531</v>
      </c>
      <c r="K3" s="102">
        <v>2664</v>
      </c>
      <c r="L3" s="102">
        <v>139</v>
      </c>
      <c r="M3" s="102">
        <v>770</v>
      </c>
      <c r="N3" s="102">
        <v>529</v>
      </c>
      <c r="O3" s="102">
        <v>15</v>
      </c>
      <c r="P3" s="102"/>
      <c r="Q3" s="102">
        <v>225</v>
      </c>
      <c r="R3" s="102"/>
      <c r="S3" s="103">
        <v>35181</v>
      </c>
      <c r="T3" s="103">
        <v>1807</v>
      </c>
      <c r="U3" s="73"/>
    </row>
    <row r="4" spans="1:21" s="74" customFormat="1" ht="18" customHeight="1" x14ac:dyDescent="0.35">
      <c r="A4" s="110" t="s">
        <v>268</v>
      </c>
      <c r="B4" s="104">
        <v>472</v>
      </c>
      <c r="C4" s="104">
        <v>4</v>
      </c>
      <c r="D4" s="104">
        <v>933</v>
      </c>
      <c r="E4" s="104">
        <v>1638</v>
      </c>
      <c r="F4" s="104">
        <v>700</v>
      </c>
      <c r="G4" s="104">
        <v>20</v>
      </c>
      <c r="H4" s="104">
        <v>82</v>
      </c>
      <c r="I4" s="104">
        <v>1021</v>
      </c>
      <c r="J4" s="104">
        <v>1465</v>
      </c>
      <c r="K4" s="104">
        <v>628</v>
      </c>
      <c r="L4" s="104">
        <v>33</v>
      </c>
      <c r="M4" s="104">
        <v>229</v>
      </c>
      <c r="N4" s="104">
        <v>139</v>
      </c>
      <c r="O4" s="104"/>
      <c r="P4" s="104"/>
      <c r="Q4" s="104">
        <v>12</v>
      </c>
      <c r="R4" s="104"/>
      <c r="S4" s="105">
        <v>7376</v>
      </c>
      <c r="T4" s="105">
        <v>440</v>
      </c>
      <c r="U4" s="73"/>
    </row>
    <row r="5" spans="1:21" s="74" customFormat="1" ht="18" customHeight="1" x14ac:dyDescent="0.35">
      <c r="A5" s="109" t="s">
        <v>269</v>
      </c>
      <c r="B5" s="102">
        <v>215</v>
      </c>
      <c r="C5" s="102"/>
      <c r="D5" s="102">
        <v>380</v>
      </c>
      <c r="E5" s="102">
        <v>469</v>
      </c>
      <c r="F5" s="102">
        <v>169</v>
      </c>
      <c r="G5" s="102">
        <v>15</v>
      </c>
      <c r="H5" s="102">
        <v>32</v>
      </c>
      <c r="I5" s="102">
        <v>326</v>
      </c>
      <c r="J5" s="102">
        <v>572</v>
      </c>
      <c r="K5" s="102">
        <v>180</v>
      </c>
      <c r="L5" s="102">
        <v>23</v>
      </c>
      <c r="M5" s="102">
        <v>117</v>
      </c>
      <c r="N5" s="102">
        <v>44</v>
      </c>
      <c r="O5" s="102">
        <v>1</v>
      </c>
      <c r="P5" s="102"/>
      <c r="Q5" s="102">
        <v>4</v>
      </c>
      <c r="R5" s="102"/>
      <c r="S5" s="103">
        <v>2547</v>
      </c>
      <c r="T5" s="103">
        <v>148</v>
      </c>
      <c r="U5" s="73"/>
    </row>
    <row r="6" spans="1:21" s="74" customFormat="1" ht="18" customHeight="1" x14ac:dyDescent="0.35">
      <c r="A6" s="110" t="s">
        <v>270</v>
      </c>
      <c r="B6" s="104">
        <v>570</v>
      </c>
      <c r="C6" s="104">
        <v>7</v>
      </c>
      <c r="D6" s="104">
        <v>1338</v>
      </c>
      <c r="E6" s="104">
        <v>1818</v>
      </c>
      <c r="F6" s="104">
        <v>630</v>
      </c>
      <c r="G6" s="104">
        <v>6</v>
      </c>
      <c r="H6" s="104">
        <v>86</v>
      </c>
      <c r="I6" s="104">
        <v>1063</v>
      </c>
      <c r="J6" s="104">
        <v>1268</v>
      </c>
      <c r="K6" s="104">
        <v>382</v>
      </c>
      <c r="L6" s="104">
        <v>26</v>
      </c>
      <c r="M6" s="104">
        <v>334</v>
      </c>
      <c r="N6" s="104">
        <v>141</v>
      </c>
      <c r="O6" s="104"/>
      <c r="P6" s="104"/>
      <c r="Q6" s="104">
        <v>3</v>
      </c>
      <c r="R6" s="104"/>
      <c r="S6" s="105">
        <v>7672</v>
      </c>
      <c r="T6" s="105">
        <v>214</v>
      </c>
      <c r="U6" s="73"/>
    </row>
    <row r="7" spans="1:21" s="74" customFormat="1" ht="18" customHeight="1" x14ac:dyDescent="0.35">
      <c r="A7" s="109" t="s">
        <v>271</v>
      </c>
      <c r="B7" s="102">
        <v>636</v>
      </c>
      <c r="C7" s="102">
        <v>5</v>
      </c>
      <c r="D7" s="102">
        <v>934</v>
      </c>
      <c r="E7" s="102">
        <v>944</v>
      </c>
      <c r="F7" s="102">
        <v>428</v>
      </c>
      <c r="G7" s="102">
        <v>31</v>
      </c>
      <c r="H7" s="102">
        <v>58</v>
      </c>
      <c r="I7" s="102">
        <v>723</v>
      </c>
      <c r="J7" s="102">
        <v>1071</v>
      </c>
      <c r="K7" s="102">
        <v>435</v>
      </c>
      <c r="L7" s="102">
        <v>62</v>
      </c>
      <c r="M7" s="102">
        <v>258</v>
      </c>
      <c r="N7" s="102">
        <v>107</v>
      </c>
      <c r="O7" s="102">
        <v>2</v>
      </c>
      <c r="P7" s="102"/>
      <c r="Q7" s="102">
        <v>12</v>
      </c>
      <c r="R7" s="102"/>
      <c r="S7" s="103">
        <v>5706</v>
      </c>
      <c r="T7" s="103">
        <v>359</v>
      </c>
      <c r="U7" s="73"/>
    </row>
    <row r="8" spans="1:21" s="74" customFormat="1" ht="18" customHeight="1" x14ac:dyDescent="0.35">
      <c r="A8" s="110" t="s">
        <v>272</v>
      </c>
      <c r="B8" s="104">
        <v>374</v>
      </c>
      <c r="C8" s="104">
        <v>3</v>
      </c>
      <c r="D8" s="104">
        <v>484</v>
      </c>
      <c r="E8" s="104">
        <v>574</v>
      </c>
      <c r="F8" s="104">
        <v>203</v>
      </c>
      <c r="G8" s="104">
        <v>9</v>
      </c>
      <c r="H8" s="104">
        <v>29</v>
      </c>
      <c r="I8" s="104">
        <v>190</v>
      </c>
      <c r="J8" s="104">
        <v>701</v>
      </c>
      <c r="K8" s="104">
        <v>263</v>
      </c>
      <c r="L8" s="104">
        <v>26</v>
      </c>
      <c r="M8" s="104">
        <v>119</v>
      </c>
      <c r="N8" s="104">
        <v>59</v>
      </c>
      <c r="O8" s="104"/>
      <c r="P8" s="104"/>
      <c r="Q8" s="104">
        <v>2</v>
      </c>
      <c r="R8" s="104"/>
      <c r="S8" s="105">
        <v>3036</v>
      </c>
      <c r="T8" s="105">
        <v>233</v>
      </c>
      <c r="U8" s="73"/>
    </row>
    <row r="9" spans="1:21" s="74" customFormat="1" ht="18" customHeight="1" x14ac:dyDescent="0.35">
      <c r="A9" s="109" t="s">
        <v>273</v>
      </c>
      <c r="B9" s="102">
        <v>972</v>
      </c>
      <c r="C9" s="102">
        <v>8</v>
      </c>
      <c r="D9" s="102">
        <v>2249</v>
      </c>
      <c r="E9" s="102">
        <v>2708</v>
      </c>
      <c r="F9" s="102">
        <v>1052</v>
      </c>
      <c r="G9" s="102">
        <v>38</v>
      </c>
      <c r="H9" s="102">
        <v>94</v>
      </c>
      <c r="I9" s="102">
        <v>1272</v>
      </c>
      <c r="J9" s="102">
        <v>2289</v>
      </c>
      <c r="K9" s="102">
        <v>658</v>
      </c>
      <c r="L9" s="102">
        <v>66</v>
      </c>
      <c r="M9" s="102">
        <v>332</v>
      </c>
      <c r="N9" s="102">
        <v>152</v>
      </c>
      <c r="O9" s="102">
        <v>8</v>
      </c>
      <c r="P9" s="102"/>
      <c r="Q9" s="102">
        <v>11</v>
      </c>
      <c r="R9" s="102"/>
      <c r="S9" s="103">
        <v>11909</v>
      </c>
      <c r="T9" s="103">
        <v>520</v>
      </c>
      <c r="U9" s="73"/>
    </row>
    <row r="10" spans="1:21" s="74" customFormat="1" ht="18" customHeight="1" x14ac:dyDescent="0.35">
      <c r="A10" s="110" t="s">
        <v>274</v>
      </c>
      <c r="B10" s="104">
        <v>656</v>
      </c>
      <c r="C10" s="104">
        <v>9</v>
      </c>
      <c r="D10" s="104">
        <v>1224</v>
      </c>
      <c r="E10" s="104">
        <v>1148</v>
      </c>
      <c r="F10" s="104">
        <v>396</v>
      </c>
      <c r="G10" s="104">
        <v>7</v>
      </c>
      <c r="H10" s="104">
        <v>47</v>
      </c>
      <c r="I10" s="104">
        <v>722</v>
      </c>
      <c r="J10" s="104">
        <v>874</v>
      </c>
      <c r="K10" s="104">
        <v>265</v>
      </c>
      <c r="L10" s="104">
        <v>54</v>
      </c>
      <c r="M10" s="104">
        <v>255</v>
      </c>
      <c r="N10" s="104">
        <v>121</v>
      </c>
      <c r="O10" s="104">
        <v>1</v>
      </c>
      <c r="P10" s="104"/>
      <c r="Q10" s="104">
        <v>4</v>
      </c>
      <c r="R10" s="104"/>
      <c r="S10" s="105">
        <v>5783</v>
      </c>
      <c r="T10" s="105">
        <v>178</v>
      </c>
      <c r="U10" s="73"/>
    </row>
    <row r="11" spans="1:21" s="74" customFormat="1" ht="18" customHeight="1" x14ac:dyDescent="0.35">
      <c r="A11" s="109" t="s">
        <v>275</v>
      </c>
      <c r="B11" s="102">
        <v>822</v>
      </c>
      <c r="C11" s="102">
        <v>7</v>
      </c>
      <c r="D11" s="102">
        <v>1755</v>
      </c>
      <c r="E11" s="102">
        <v>2177</v>
      </c>
      <c r="F11" s="102">
        <v>784</v>
      </c>
      <c r="G11" s="102">
        <v>6</v>
      </c>
      <c r="H11" s="102">
        <v>92</v>
      </c>
      <c r="I11" s="102">
        <v>1207</v>
      </c>
      <c r="J11" s="102">
        <v>1638</v>
      </c>
      <c r="K11" s="102">
        <v>580</v>
      </c>
      <c r="L11" s="102">
        <v>58</v>
      </c>
      <c r="M11" s="102">
        <v>283</v>
      </c>
      <c r="N11" s="102">
        <v>137</v>
      </c>
      <c r="O11" s="102">
        <v>1</v>
      </c>
      <c r="P11" s="102"/>
      <c r="Q11" s="102">
        <v>4</v>
      </c>
      <c r="R11" s="102"/>
      <c r="S11" s="103">
        <v>9551</v>
      </c>
      <c r="T11" s="103">
        <v>402</v>
      </c>
      <c r="U11" s="73"/>
    </row>
    <row r="12" spans="1:21" s="74" customFormat="1" ht="18" customHeight="1" x14ac:dyDescent="0.35">
      <c r="A12" s="110" t="s">
        <v>276</v>
      </c>
      <c r="B12" s="104">
        <v>1265</v>
      </c>
      <c r="C12" s="104">
        <v>21</v>
      </c>
      <c r="D12" s="104">
        <v>3230</v>
      </c>
      <c r="E12" s="104">
        <v>5433</v>
      </c>
      <c r="F12" s="104">
        <v>2304</v>
      </c>
      <c r="G12" s="104">
        <v>70</v>
      </c>
      <c r="H12" s="104">
        <v>210</v>
      </c>
      <c r="I12" s="104">
        <v>3656</v>
      </c>
      <c r="J12" s="104">
        <v>4321</v>
      </c>
      <c r="K12" s="104">
        <v>1448</v>
      </c>
      <c r="L12" s="104">
        <v>88</v>
      </c>
      <c r="M12" s="104">
        <v>489</v>
      </c>
      <c r="N12" s="104">
        <v>281</v>
      </c>
      <c r="O12" s="104">
        <v>5</v>
      </c>
      <c r="P12" s="104"/>
      <c r="Q12" s="104">
        <v>55</v>
      </c>
      <c r="R12" s="104"/>
      <c r="S12" s="105">
        <v>22876</v>
      </c>
      <c r="T12" s="105">
        <v>996</v>
      </c>
      <c r="U12" s="73"/>
    </row>
    <row r="13" spans="1:21" s="74" customFormat="1" ht="18" customHeight="1" x14ac:dyDescent="0.35">
      <c r="A13" s="109" t="s">
        <v>277</v>
      </c>
      <c r="B13" s="102">
        <v>3353</v>
      </c>
      <c r="C13" s="102">
        <v>39</v>
      </c>
      <c r="D13" s="102">
        <v>7726</v>
      </c>
      <c r="E13" s="102">
        <v>7751</v>
      </c>
      <c r="F13" s="102">
        <v>3049</v>
      </c>
      <c r="G13" s="102">
        <v>211</v>
      </c>
      <c r="H13" s="102">
        <v>482</v>
      </c>
      <c r="I13" s="102">
        <v>5689</v>
      </c>
      <c r="J13" s="102">
        <v>9007</v>
      </c>
      <c r="K13" s="102">
        <v>3873</v>
      </c>
      <c r="L13" s="102">
        <v>258</v>
      </c>
      <c r="M13" s="102">
        <v>1138</v>
      </c>
      <c r="N13" s="102">
        <v>632</v>
      </c>
      <c r="O13" s="102">
        <v>26</v>
      </c>
      <c r="P13" s="102">
        <v>10</v>
      </c>
      <c r="Q13" s="102">
        <v>608</v>
      </c>
      <c r="R13" s="102"/>
      <c r="S13" s="103">
        <v>43852</v>
      </c>
      <c r="T13" s="103">
        <v>2604</v>
      </c>
      <c r="U13" s="73"/>
    </row>
    <row r="14" spans="1:21" s="74" customFormat="1" ht="18" customHeight="1" x14ac:dyDescent="0.35">
      <c r="A14" s="110" t="s">
        <v>278</v>
      </c>
      <c r="B14" s="104">
        <v>1274</v>
      </c>
      <c r="C14" s="104">
        <v>14</v>
      </c>
      <c r="D14" s="104">
        <v>2856</v>
      </c>
      <c r="E14" s="104">
        <v>4769</v>
      </c>
      <c r="F14" s="104">
        <v>1656</v>
      </c>
      <c r="G14" s="104">
        <v>130</v>
      </c>
      <c r="H14" s="104">
        <v>243</v>
      </c>
      <c r="I14" s="104">
        <v>3085</v>
      </c>
      <c r="J14" s="104">
        <v>3945</v>
      </c>
      <c r="K14" s="104">
        <v>1446</v>
      </c>
      <c r="L14" s="104">
        <v>115</v>
      </c>
      <c r="M14" s="104">
        <v>596</v>
      </c>
      <c r="N14" s="104">
        <v>357</v>
      </c>
      <c r="O14" s="104"/>
      <c r="P14" s="104"/>
      <c r="Q14" s="104">
        <v>74</v>
      </c>
      <c r="R14" s="104"/>
      <c r="S14" s="105">
        <v>20560</v>
      </c>
      <c r="T14" s="105">
        <v>1096</v>
      </c>
      <c r="U14" s="73"/>
    </row>
    <row r="15" spans="1:21" s="74" customFormat="1" ht="18" customHeight="1" x14ac:dyDescent="0.35">
      <c r="A15" s="109" t="s">
        <v>279</v>
      </c>
      <c r="B15" s="102">
        <v>1705</v>
      </c>
      <c r="C15" s="102">
        <v>20</v>
      </c>
      <c r="D15" s="102">
        <v>4044</v>
      </c>
      <c r="E15" s="102">
        <v>8215</v>
      </c>
      <c r="F15" s="102">
        <v>2855</v>
      </c>
      <c r="G15" s="102">
        <v>57</v>
      </c>
      <c r="H15" s="102">
        <v>338</v>
      </c>
      <c r="I15" s="102">
        <v>5596</v>
      </c>
      <c r="J15" s="102">
        <v>8704</v>
      </c>
      <c r="K15" s="102">
        <v>3456</v>
      </c>
      <c r="L15" s="102">
        <v>112</v>
      </c>
      <c r="M15" s="102">
        <v>635</v>
      </c>
      <c r="N15" s="102">
        <v>372</v>
      </c>
      <c r="O15" s="102">
        <v>10</v>
      </c>
      <c r="P15" s="102"/>
      <c r="Q15" s="102">
        <v>390</v>
      </c>
      <c r="R15" s="102"/>
      <c r="S15" s="103">
        <v>36509</v>
      </c>
      <c r="T15" s="103">
        <v>2476</v>
      </c>
      <c r="U15" s="73"/>
    </row>
    <row r="16" spans="1:21" s="74" customFormat="1" ht="18" customHeight="1" x14ac:dyDescent="0.35">
      <c r="A16" s="110" t="s">
        <v>280</v>
      </c>
      <c r="B16" s="104">
        <v>1241</v>
      </c>
      <c r="C16" s="104">
        <v>13</v>
      </c>
      <c r="D16" s="104">
        <v>2729</v>
      </c>
      <c r="E16" s="104">
        <v>4903</v>
      </c>
      <c r="F16" s="104">
        <v>1994</v>
      </c>
      <c r="G16" s="104">
        <v>76</v>
      </c>
      <c r="H16" s="104">
        <v>220</v>
      </c>
      <c r="I16" s="104">
        <v>2965</v>
      </c>
      <c r="J16" s="104">
        <v>3543</v>
      </c>
      <c r="K16" s="104">
        <v>1430</v>
      </c>
      <c r="L16" s="104">
        <v>122</v>
      </c>
      <c r="M16" s="104">
        <v>810</v>
      </c>
      <c r="N16" s="104">
        <v>398</v>
      </c>
      <c r="O16" s="104">
        <v>8</v>
      </c>
      <c r="P16" s="104"/>
      <c r="Q16" s="104">
        <v>76</v>
      </c>
      <c r="R16" s="104"/>
      <c r="S16" s="105">
        <v>20528</v>
      </c>
      <c r="T16" s="105">
        <v>919</v>
      </c>
      <c r="U16" s="73"/>
    </row>
    <row r="17" spans="1:21" s="74" customFormat="1" ht="18" customHeight="1" x14ac:dyDescent="0.35">
      <c r="A17" s="109" t="s">
        <v>281</v>
      </c>
      <c r="B17" s="102">
        <v>68</v>
      </c>
      <c r="C17" s="102">
        <v>2</v>
      </c>
      <c r="D17" s="102">
        <v>168</v>
      </c>
      <c r="E17" s="102">
        <v>244</v>
      </c>
      <c r="F17" s="102">
        <v>101</v>
      </c>
      <c r="G17" s="102">
        <v>1</v>
      </c>
      <c r="H17" s="102">
        <v>22</v>
      </c>
      <c r="I17" s="102">
        <v>202</v>
      </c>
      <c r="J17" s="102">
        <v>213</v>
      </c>
      <c r="K17" s="102">
        <v>102</v>
      </c>
      <c r="L17" s="102">
        <v>6</v>
      </c>
      <c r="M17" s="102">
        <v>32</v>
      </c>
      <c r="N17" s="102">
        <v>13</v>
      </c>
      <c r="O17" s="102"/>
      <c r="P17" s="102"/>
      <c r="Q17" s="102">
        <v>3</v>
      </c>
      <c r="R17" s="102"/>
      <c r="S17" s="103">
        <v>1177</v>
      </c>
      <c r="T17" s="103">
        <v>51</v>
      </c>
      <c r="U17" s="73"/>
    </row>
    <row r="18" spans="1:21" s="74" customFormat="1" ht="18" customHeight="1" x14ac:dyDescent="0.35">
      <c r="A18" s="110" t="s">
        <v>282</v>
      </c>
      <c r="B18" s="104">
        <v>815</v>
      </c>
      <c r="C18" s="104">
        <v>4</v>
      </c>
      <c r="D18" s="104">
        <v>1712</v>
      </c>
      <c r="E18" s="104">
        <v>2050</v>
      </c>
      <c r="F18" s="104">
        <v>881</v>
      </c>
      <c r="G18" s="104">
        <v>65</v>
      </c>
      <c r="H18" s="104">
        <v>103</v>
      </c>
      <c r="I18" s="104">
        <v>2359</v>
      </c>
      <c r="J18" s="104">
        <v>2144</v>
      </c>
      <c r="K18" s="104">
        <v>724</v>
      </c>
      <c r="L18" s="104">
        <v>87</v>
      </c>
      <c r="M18" s="104">
        <v>337</v>
      </c>
      <c r="N18" s="104">
        <v>200</v>
      </c>
      <c r="O18" s="104">
        <v>5</v>
      </c>
      <c r="P18" s="104"/>
      <c r="Q18" s="104">
        <v>14</v>
      </c>
      <c r="R18" s="104"/>
      <c r="S18" s="105">
        <v>11500</v>
      </c>
      <c r="T18" s="105">
        <v>542</v>
      </c>
      <c r="U18" s="73"/>
    </row>
    <row r="19" spans="1:21" s="74" customFormat="1" ht="18" customHeight="1" x14ac:dyDescent="0.35">
      <c r="A19" s="109" t="s">
        <v>283</v>
      </c>
      <c r="B19" s="102">
        <v>536</v>
      </c>
      <c r="C19" s="102">
        <v>8</v>
      </c>
      <c r="D19" s="102">
        <v>875</v>
      </c>
      <c r="E19" s="102">
        <v>1348</v>
      </c>
      <c r="F19" s="102">
        <v>504</v>
      </c>
      <c r="G19" s="102">
        <v>5</v>
      </c>
      <c r="H19" s="102">
        <v>64</v>
      </c>
      <c r="I19" s="102">
        <v>748</v>
      </c>
      <c r="J19" s="102">
        <v>878</v>
      </c>
      <c r="K19" s="102">
        <v>279</v>
      </c>
      <c r="L19" s="102">
        <v>40</v>
      </c>
      <c r="M19" s="102">
        <v>199</v>
      </c>
      <c r="N19" s="102">
        <v>119</v>
      </c>
      <c r="O19" s="102">
        <v>5</v>
      </c>
      <c r="P19" s="102"/>
      <c r="Q19" s="102">
        <v>2</v>
      </c>
      <c r="R19" s="102"/>
      <c r="S19" s="103">
        <v>5610</v>
      </c>
      <c r="T19" s="103">
        <v>207</v>
      </c>
      <c r="U19" s="73"/>
    </row>
    <row r="20" spans="1:21" s="74" customFormat="1" ht="18" customHeight="1" x14ac:dyDescent="0.35">
      <c r="A20" s="110" t="s">
        <v>284</v>
      </c>
      <c r="B20" s="104">
        <v>1929</v>
      </c>
      <c r="C20" s="104">
        <v>24</v>
      </c>
      <c r="D20" s="104">
        <v>4307</v>
      </c>
      <c r="E20" s="104">
        <v>6596</v>
      </c>
      <c r="F20" s="104">
        <v>2270</v>
      </c>
      <c r="G20" s="104">
        <v>198</v>
      </c>
      <c r="H20" s="104">
        <v>454</v>
      </c>
      <c r="I20" s="104">
        <v>3094</v>
      </c>
      <c r="J20" s="104">
        <v>7145</v>
      </c>
      <c r="K20" s="104">
        <v>2989</v>
      </c>
      <c r="L20" s="104">
        <v>151</v>
      </c>
      <c r="M20" s="104">
        <v>843</v>
      </c>
      <c r="N20" s="104">
        <v>470</v>
      </c>
      <c r="O20" s="104">
        <v>10</v>
      </c>
      <c r="P20" s="104">
        <v>1</v>
      </c>
      <c r="Q20" s="104">
        <v>214</v>
      </c>
      <c r="R20" s="104"/>
      <c r="S20" s="105">
        <v>30695</v>
      </c>
      <c r="T20" s="105">
        <v>2012</v>
      </c>
      <c r="U20" s="73"/>
    </row>
    <row r="21" spans="1:21" s="74" customFormat="1" ht="18" customHeight="1" x14ac:dyDescent="0.35">
      <c r="A21" s="109" t="s">
        <v>285</v>
      </c>
      <c r="B21" s="102">
        <v>643</v>
      </c>
      <c r="C21" s="102">
        <v>6</v>
      </c>
      <c r="D21" s="102">
        <v>1131</v>
      </c>
      <c r="E21" s="102">
        <v>1721</v>
      </c>
      <c r="F21" s="102">
        <v>514</v>
      </c>
      <c r="G21" s="102">
        <v>78</v>
      </c>
      <c r="H21" s="102">
        <v>89</v>
      </c>
      <c r="I21" s="102">
        <v>1129</v>
      </c>
      <c r="J21" s="102">
        <v>2478</v>
      </c>
      <c r="K21" s="102">
        <v>907</v>
      </c>
      <c r="L21" s="102">
        <v>47</v>
      </c>
      <c r="M21" s="102">
        <v>259</v>
      </c>
      <c r="N21" s="102">
        <v>175</v>
      </c>
      <c r="O21" s="102"/>
      <c r="P21" s="102"/>
      <c r="Q21" s="102">
        <v>71</v>
      </c>
      <c r="R21" s="102"/>
      <c r="S21" s="103">
        <v>9248</v>
      </c>
      <c r="T21" s="103">
        <v>711</v>
      </c>
      <c r="U21" s="73"/>
    </row>
    <row r="22" spans="1:21" s="74" customFormat="1" ht="18" customHeight="1" x14ac:dyDescent="0.35">
      <c r="A22" s="110" t="s">
        <v>286</v>
      </c>
      <c r="B22" s="104">
        <v>593</v>
      </c>
      <c r="C22" s="104">
        <v>5</v>
      </c>
      <c r="D22" s="104">
        <v>1073</v>
      </c>
      <c r="E22" s="104">
        <v>1266</v>
      </c>
      <c r="F22" s="104">
        <v>511</v>
      </c>
      <c r="G22" s="104">
        <v>31</v>
      </c>
      <c r="H22" s="104">
        <v>82</v>
      </c>
      <c r="I22" s="104">
        <v>1199</v>
      </c>
      <c r="J22" s="104">
        <v>1322</v>
      </c>
      <c r="K22" s="104">
        <v>385</v>
      </c>
      <c r="L22" s="104">
        <v>60</v>
      </c>
      <c r="M22" s="104">
        <v>268</v>
      </c>
      <c r="N22" s="104">
        <v>128</v>
      </c>
      <c r="O22" s="104">
        <v>2</v>
      </c>
      <c r="P22" s="104"/>
      <c r="Q22" s="104">
        <v>7</v>
      </c>
      <c r="R22" s="104"/>
      <c r="S22" s="105">
        <v>6932</v>
      </c>
      <c r="T22" s="105">
        <v>266</v>
      </c>
      <c r="U22" s="73"/>
    </row>
    <row r="23" spans="1:21" s="74" customFormat="1" ht="18" customHeight="1" x14ac:dyDescent="0.35">
      <c r="A23" s="109" t="s">
        <v>287</v>
      </c>
      <c r="B23" s="102">
        <v>337</v>
      </c>
      <c r="C23" s="102">
        <v>4</v>
      </c>
      <c r="D23" s="102">
        <v>634</v>
      </c>
      <c r="E23" s="102">
        <v>750</v>
      </c>
      <c r="F23" s="102">
        <v>256</v>
      </c>
      <c r="G23" s="102">
        <v>2</v>
      </c>
      <c r="H23" s="102">
        <v>38</v>
      </c>
      <c r="I23" s="102">
        <v>550</v>
      </c>
      <c r="J23" s="102">
        <v>599</v>
      </c>
      <c r="K23" s="102">
        <v>186</v>
      </c>
      <c r="L23" s="102">
        <v>18</v>
      </c>
      <c r="M23" s="102">
        <v>96</v>
      </c>
      <c r="N23" s="102">
        <v>48</v>
      </c>
      <c r="O23" s="102"/>
      <c r="P23" s="102"/>
      <c r="Q23" s="102">
        <v>2</v>
      </c>
      <c r="R23" s="102"/>
      <c r="S23" s="103">
        <v>3520</v>
      </c>
      <c r="T23" s="103">
        <v>153</v>
      </c>
      <c r="U23" s="73"/>
    </row>
    <row r="24" spans="1:21" s="74" customFormat="1" ht="18" customHeight="1" x14ac:dyDescent="0.35">
      <c r="A24" s="110" t="s">
        <v>288</v>
      </c>
      <c r="B24" s="104">
        <v>257</v>
      </c>
      <c r="C24" s="104">
        <v>3</v>
      </c>
      <c r="D24" s="104">
        <v>335</v>
      </c>
      <c r="E24" s="104">
        <v>385</v>
      </c>
      <c r="F24" s="104">
        <v>152</v>
      </c>
      <c r="G24" s="104">
        <v>15</v>
      </c>
      <c r="H24" s="104">
        <v>28</v>
      </c>
      <c r="I24" s="104">
        <v>283</v>
      </c>
      <c r="J24" s="104">
        <v>491</v>
      </c>
      <c r="K24" s="104">
        <v>155</v>
      </c>
      <c r="L24" s="104">
        <v>14</v>
      </c>
      <c r="M24" s="104">
        <v>77</v>
      </c>
      <c r="N24" s="104">
        <v>35</v>
      </c>
      <c r="O24" s="104">
        <v>2</v>
      </c>
      <c r="P24" s="104"/>
      <c r="Q24" s="104">
        <v>10</v>
      </c>
      <c r="R24" s="104"/>
      <c r="S24" s="105">
        <v>2242</v>
      </c>
      <c r="T24" s="105">
        <v>101</v>
      </c>
      <c r="U24" s="73"/>
    </row>
    <row r="25" spans="1:21" s="74" customFormat="1" ht="18" customHeight="1" x14ac:dyDescent="0.35">
      <c r="A25" s="109" t="s">
        <v>289</v>
      </c>
      <c r="B25" s="102">
        <v>1782</v>
      </c>
      <c r="C25" s="102">
        <v>20</v>
      </c>
      <c r="D25" s="102">
        <v>4510</v>
      </c>
      <c r="E25" s="102">
        <v>7303</v>
      </c>
      <c r="F25" s="102">
        <v>3036</v>
      </c>
      <c r="G25" s="102">
        <v>119</v>
      </c>
      <c r="H25" s="102">
        <v>269</v>
      </c>
      <c r="I25" s="102">
        <v>4030</v>
      </c>
      <c r="J25" s="102">
        <v>4767</v>
      </c>
      <c r="K25" s="102">
        <v>1520</v>
      </c>
      <c r="L25" s="102">
        <v>133</v>
      </c>
      <c r="M25" s="102">
        <v>871</v>
      </c>
      <c r="N25" s="102">
        <v>470</v>
      </c>
      <c r="O25" s="102">
        <v>5</v>
      </c>
      <c r="P25" s="102"/>
      <c r="Q25" s="102">
        <v>42</v>
      </c>
      <c r="R25" s="102"/>
      <c r="S25" s="103">
        <v>28877</v>
      </c>
      <c r="T25" s="103">
        <v>914</v>
      </c>
      <c r="U25" s="73"/>
    </row>
    <row r="26" spans="1:21" s="74" customFormat="1" ht="18" customHeight="1" x14ac:dyDescent="0.35">
      <c r="A26" s="110" t="s">
        <v>290</v>
      </c>
      <c r="B26" s="104">
        <v>1465</v>
      </c>
      <c r="C26" s="104">
        <v>15</v>
      </c>
      <c r="D26" s="104">
        <v>3118</v>
      </c>
      <c r="E26" s="104">
        <v>4481</v>
      </c>
      <c r="F26" s="104">
        <v>1482</v>
      </c>
      <c r="G26" s="104">
        <v>10</v>
      </c>
      <c r="H26" s="104">
        <v>134</v>
      </c>
      <c r="I26" s="104">
        <v>2062</v>
      </c>
      <c r="J26" s="104">
        <v>2876</v>
      </c>
      <c r="K26" s="104">
        <v>815</v>
      </c>
      <c r="L26" s="104">
        <v>88</v>
      </c>
      <c r="M26" s="104">
        <v>445</v>
      </c>
      <c r="N26" s="104">
        <v>178</v>
      </c>
      <c r="O26" s="104">
        <v>2</v>
      </c>
      <c r="P26" s="104"/>
      <c r="Q26" s="104">
        <v>6</v>
      </c>
      <c r="R26" s="104"/>
      <c r="S26" s="105">
        <v>17177</v>
      </c>
      <c r="T26" s="105">
        <v>545</v>
      </c>
      <c r="U26" s="73"/>
    </row>
    <row r="27" spans="1:21" s="74" customFormat="1" ht="18" customHeight="1" x14ac:dyDescent="0.35">
      <c r="A27" s="109" t="s">
        <v>291</v>
      </c>
      <c r="B27" s="102">
        <v>1182</v>
      </c>
      <c r="C27" s="102">
        <v>15</v>
      </c>
      <c r="D27" s="102">
        <v>2948</v>
      </c>
      <c r="E27" s="102">
        <v>4265</v>
      </c>
      <c r="F27" s="102">
        <v>1628</v>
      </c>
      <c r="G27" s="102">
        <v>39</v>
      </c>
      <c r="H27" s="102">
        <v>216</v>
      </c>
      <c r="I27" s="102">
        <v>2646</v>
      </c>
      <c r="J27" s="102">
        <v>4047</v>
      </c>
      <c r="K27" s="102">
        <v>1289</v>
      </c>
      <c r="L27" s="102">
        <v>102</v>
      </c>
      <c r="M27" s="102">
        <v>393</v>
      </c>
      <c r="N27" s="102">
        <v>209</v>
      </c>
      <c r="O27" s="102">
        <v>11</v>
      </c>
      <c r="P27" s="102">
        <v>20</v>
      </c>
      <c r="Q27" s="102">
        <v>596</v>
      </c>
      <c r="R27" s="102"/>
      <c r="S27" s="103">
        <v>19606</v>
      </c>
      <c r="T27" s="103">
        <v>870</v>
      </c>
      <c r="U27" s="73"/>
    </row>
    <row r="28" spans="1:21" s="74" customFormat="1" ht="18" customHeight="1" x14ac:dyDescent="0.35">
      <c r="A28" s="110" t="s">
        <v>292</v>
      </c>
      <c r="B28" s="104">
        <v>3993</v>
      </c>
      <c r="C28" s="104">
        <v>55</v>
      </c>
      <c r="D28" s="104">
        <v>13909</v>
      </c>
      <c r="E28" s="104">
        <v>22386</v>
      </c>
      <c r="F28" s="104">
        <v>9804</v>
      </c>
      <c r="G28" s="104">
        <v>530</v>
      </c>
      <c r="H28" s="104">
        <v>809</v>
      </c>
      <c r="I28" s="104">
        <v>11772</v>
      </c>
      <c r="J28" s="104">
        <v>15321</v>
      </c>
      <c r="K28" s="104">
        <v>4399</v>
      </c>
      <c r="L28" s="104">
        <v>219</v>
      </c>
      <c r="M28" s="104">
        <v>1128</v>
      </c>
      <c r="N28" s="104">
        <v>555</v>
      </c>
      <c r="O28" s="104">
        <v>12</v>
      </c>
      <c r="P28" s="104">
        <v>1</v>
      </c>
      <c r="Q28" s="104">
        <v>346</v>
      </c>
      <c r="R28" s="104"/>
      <c r="S28" s="105">
        <v>85239</v>
      </c>
      <c r="T28" s="105">
        <v>2657</v>
      </c>
      <c r="U28" s="73"/>
    </row>
    <row r="29" spans="1:21" s="74" customFormat="1" ht="18" customHeight="1" x14ac:dyDescent="0.35">
      <c r="A29" s="109" t="s">
        <v>293</v>
      </c>
      <c r="B29" s="102">
        <v>147</v>
      </c>
      <c r="C29" s="102">
        <v>3</v>
      </c>
      <c r="D29" s="102">
        <v>444</v>
      </c>
      <c r="E29" s="102">
        <v>570</v>
      </c>
      <c r="F29" s="102">
        <v>231</v>
      </c>
      <c r="G29" s="102">
        <v>12</v>
      </c>
      <c r="H29" s="102">
        <v>40</v>
      </c>
      <c r="I29" s="102">
        <v>348</v>
      </c>
      <c r="J29" s="102">
        <v>657</v>
      </c>
      <c r="K29" s="102">
        <v>239</v>
      </c>
      <c r="L29" s="102">
        <v>19</v>
      </c>
      <c r="M29" s="102">
        <v>51</v>
      </c>
      <c r="N29" s="102">
        <v>40</v>
      </c>
      <c r="O29" s="102"/>
      <c r="P29" s="102"/>
      <c r="Q29" s="102">
        <v>5</v>
      </c>
      <c r="R29" s="102"/>
      <c r="S29" s="103">
        <v>2806</v>
      </c>
      <c r="T29" s="103">
        <v>188</v>
      </c>
      <c r="U29" s="73"/>
    </row>
    <row r="30" spans="1:21" s="74" customFormat="1" ht="18" customHeight="1" x14ac:dyDescent="0.35">
      <c r="A30" s="110" t="s">
        <v>294</v>
      </c>
      <c r="B30" s="104">
        <v>249</v>
      </c>
      <c r="C30" s="104">
        <v>1</v>
      </c>
      <c r="D30" s="104">
        <v>514</v>
      </c>
      <c r="E30" s="104">
        <v>1004</v>
      </c>
      <c r="F30" s="104">
        <v>333</v>
      </c>
      <c r="G30" s="104">
        <v>10</v>
      </c>
      <c r="H30" s="104">
        <v>72</v>
      </c>
      <c r="I30" s="104">
        <v>825</v>
      </c>
      <c r="J30" s="104">
        <v>1243</v>
      </c>
      <c r="K30" s="104">
        <v>570</v>
      </c>
      <c r="L30" s="104">
        <v>27</v>
      </c>
      <c r="M30" s="104">
        <v>81</v>
      </c>
      <c r="N30" s="104">
        <v>48</v>
      </c>
      <c r="O30" s="104">
        <v>3</v>
      </c>
      <c r="P30" s="104"/>
      <c r="Q30" s="104">
        <v>28</v>
      </c>
      <c r="R30" s="104"/>
      <c r="S30" s="105">
        <v>5008</v>
      </c>
      <c r="T30" s="105">
        <v>438</v>
      </c>
      <c r="U30" s="73"/>
    </row>
    <row r="31" spans="1:21" s="74" customFormat="1" ht="18" customHeight="1" x14ac:dyDescent="0.35">
      <c r="A31" s="109" t="s">
        <v>295</v>
      </c>
      <c r="B31" s="102">
        <v>2127</v>
      </c>
      <c r="C31" s="102">
        <v>21</v>
      </c>
      <c r="D31" s="102">
        <v>4937</v>
      </c>
      <c r="E31" s="102">
        <v>7673</v>
      </c>
      <c r="F31" s="102">
        <v>2816</v>
      </c>
      <c r="G31" s="102">
        <v>36</v>
      </c>
      <c r="H31" s="102">
        <v>406</v>
      </c>
      <c r="I31" s="102">
        <v>4045</v>
      </c>
      <c r="J31" s="102">
        <v>7457</v>
      </c>
      <c r="K31" s="102">
        <v>2734</v>
      </c>
      <c r="L31" s="102">
        <v>184</v>
      </c>
      <c r="M31" s="102">
        <v>979</v>
      </c>
      <c r="N31" s="102">
        <v>608</v>
      </c>
      <c r="O31" s="102">
        <v>6</v>
      </c>
      <c r="P31" s="102"/>
      <c r="Q31" s="102">
        <v>97</v>
      </c>
      <c r="R31" s="102"/>
      <c r="S31" s="103">
        <v>34126</v>
      </c>
      <c r="T31" s="103">
        <v>1796</v>
      </c>
      <c r="U31" s="73"/>
    </row>
    <row r="32" spans="1:21" s="74" customFormat="1" ht="18" customHeight="1" x14ac:dyDescent="0.35">
      <c r="A32" s="110" t="s">
        <v>296</v>
      </c>
      <c r="B32" s="104">
        <v>424</v>
      </c>
      <c r="C32" s="104">
        <v>3</v>
      </c>
      <c r="D32" s="104">
        <v>901</v>
      </c>
      <c r="E32" s="104">
        <v>1567</v>
      </c>
      <c r="F32" s="104">
        <v>574</v>
      </c>
      <c r="G32" s="104">
        <v>24</v>
      </c>
      <c r="H32" s="104">
        <v>66</v>
      </c>
      <c r="I32" s="104">
        <v>763</v>
      </c>
      <c r="J32" s="104">
        <v>1456</v>
      </c>
      <c r="K32" s="104">
        <v>494</v>
      </c>
      <c r="L32" s="104">
        <v>37</v>
      </c>
      <c r="M32" s="104">
        <v>190</v>
      </c>
      <c r="N32" s="104">
        <v>111</v>
      </c>
      <c r="O32" s="104">
        <v>1</v>
      </c>
      <c r="P32" s="104"/>
      <c r="Q32" s="104">
        <v>20</v>
      </c>
      <c r="R32" s="104"/>
      <c r="S32" s="105">
        <v>6631</v>
      </c>
      <c r="T32" s="105">
        <v>409</v>
      </c>
      <c r="U32" s="73"/>
    </row>
    <row r="33" spans="1:21" s="74" customFormat="1" ht="18" customHeight="1" x14ac:dyDescent="0.35">
      <c r="A33" s="109" t="s">
        <v>297</v>
      </c>
      <c r="B33" s="102">
        <v>1057</v>
      </c>
      <c r="C33" s="102">
        <v>7</v>
      </c>
      <c r="D33" s="102">
        <v>1965</v>
      </c>
      <c r="E33" s="102">
        <v>3590</v>
      </c>
      <c r="F33" s="102">
        <v>950</v>
      </c>
      <c r="G33" s="102">
        <v>15</v>
      </c>
      <c r="H33" s="102">
        <v>122</v>
      </c>
      <c r="I33" s="102">
        <v>1640</v>
      </c>
      <c r="J33" s="102">
        <v>3901</v>
      </c>
      <c r="K33" s="102">
        <v>1187</v>
      </c>
      <c r="L33" s="102">
        <v>61</v>
      </c>
      <c r="M33" s="102">
        <v>319</v>
      </c>
      <c r="N33" s="102">
        <v>154</v>
      </c>
      <c r="O33" s="102">
        <v>7</v>
      </c>
      <c r="P33" s="102"/>
      <c r="Q33" s="102">
        <v>110</v>
      </c>
      <c r="R33" s="102"/>
      <c r="S33" s="103">
        <v>15085</v>
      </c>
      <c r="T33" s="103">
        <v>797</v>
      </c>
      <c r="U33" s="73"/>
    </row>
    <row r="34" spans="1:21" s="74" customFormat="1" ht="18" customHeight="1" x14ac:dyDescent="0.35">
      <c r="A34" s="110" t="s">
        <v>298</v>
      </c>
      <c r="B34" s="104">
        <v>2804</v>
      </c>
      <c r="C34" s="104">
        <v>29</v>
      </c>
      <c r="D34" s="104">
        <v>8306</v>
      </c>
      <c r="E34" s="104">
        <v>13362</v>
      </c>
      <c r="F34" s="104">
        <v>4013</v>
      </c>
      <c r="G34" s="104">
        <v>103</v>
      </c>
      <c r="H34" s="104">
        <v>461</v>
      </c>
      <c r="I34" s="104">
        <v>7144</v>
      </c>
      <c r="J34" s="104">
        <v>12664</v>
      </c>
      <c r="K34" s="104">
        <v>3948</v>
      </c>
      <c r="L34" s="104">
        <v>133</v>
      </c>
      <c r="M34" s="104">
        <v>719</v>
      </c>
      <c r="N34" s="104">
        <v>338</v>
      </c>
      <c r="O34" s="104">
        <v>2</v>
      </c>
      <c r="P34" s="104">
        <v>16</v>
      </c>
      <c r="Q34" s="104">
        <v>1063</v>
      </c>
      <c r="R34" s="104">
        <v>2</v>
      </c>
      <c r="S34" s="105">
        <v>55107</v>
      </c>
      <c r="T34" s="105">
        <v>3100</v>
      </c>
      <c r="U34" s="73"/>
    </row>
    <row r="35" spans="1:21" s="74" customFormat="1" ht="18" customHeight="1" x14ac:dyDescent="0.35">
      <c r="A35" s="109" t="s">
        <v>299</v>
      </c>
      <c r="B35" s="102">
        <v>1495</v>
      </c>
      <c r="C35" s="102">
        <v>17</v>
      </c>
      <c r="D35" s="102">
        <v>3590</v>
      </c>
      <c r="E35" s="102">
        <v>5441</v>
      </c>
      <c r="F35" s="102">
        <v>2129</v>
      </c>
      <c r="G35" s="102">
        <v>27</v>
      </c>
      <c r="H35" s="102">
        <v>129</v>
      </c>
      <c r="I35" s="102">
        <v>2678</v>
      </c>
      <c r="J35" s="102">
        <v>3076</v>
      </c>
      <c r="K35" s="102">
        <v>937</v>
      </c>
      <c r="L35" s="102">
        <v>59</v>
      </c>
      <c r="M35" s="102">
        <v>511</v>
      </c>
      <c r="N35" s="102">
        <v>240</v>
      </c>
      <c r="O35" s="102">
        <v>4</v>
      </c>
      <c r="P35" s="102">
        <v>1</v>
      </c>
      <c r="Q35" s="102">
        <v>5</v>
      </c>
      <c r="R35" s="102"/>
      <c r="S35" s="103">
        <v>20339</v>
      </c>
      <c r="T35" s="103">
        <v>548</v>
      </c>
      <c r="U35" s="73"/>
    </row>
    <row r="36" spans="1:21" s="74" customFormat="1" ht="18" customHeight="1" x14ac:dyDescent="0.35">
      <c r="A36" s="110" t="s">
        <v>300</v>
      </c>
      <c r="B36" s="104">
        <v>3961</v>
      </c>
      <c r="C36" s="104">
        <v>82</v>
      </c>
      <c r="D36" s="104">
        <v>10979</v>
      </c>
      <c r="E36" s="104">
        <v>18629</v>
      </c>
      <c r="F36" s="104">
        <v>6136</v>
      </c>
      <c r="G36" s="104">
        <v>136</v>
      </c>
      <c r="H36" s="104">
        <v>713</v>
      </c>
      <c r="I36" s="104">
        <v>10672</v>
      </c>
      <c r="J36" s="104">
        <v>18634</v>
      </c>
      <c r="K36" s="104">
        <v>5866</v>
      </c>
      <c r="L36" s="104">
        <v>322</v>
      </c>
      <c r="M36" s="104">
        <v>1527</v>
      </c>
      <c r="N36" s="104">
        <v>762</v>
      </c>
      <c r="O36" s="104">
        <v>20</v>
      </c>
      <c r="P36" s="104">
        <v>3</v>
      </c>
      <c r="Q36" s="104">
        <v>755</v>
      </c>
      <c r="R36" s="104"/>
      <c r="S36" s="105">
        <v>79197</v>
      </c>
      <c r="T36" s="105">
        <v>3809</v>
      </c>
      <c r="U36" s="73"/>
    </row>
    <row r="37" spans="1:21" s="74" customFormat="1" ht="18" customHeight="1" x14ac:dyDescent="0.35">
      <c r="A37" s="109" t="s">
        <v>301</v>
      </c>
      <c r="B37" s="102">
        <v>865</v>
      </c>
      <c r="C37" s="102">
        <v>6</v>
      </c>
      <c r="D37" s="102">
        <v>1862</v>
      </c>
      <c r="E37" s="102">
        <v>2917</v>
      </c>
      <c r="F37" s="102">
        <v>1001</v>
      </c>
      <c r="G37" s="102">
        <v>21</v>
      </c>
      <c r="H37" s="102">
        <v>140</v>
      </c>
      <c r="I37" s="102">
        <v>1817</v>
      </c>
      <c r="J37" s="102">
        <v>2849</v>
      </c>
      <c r="K37" s="102">
        <v>1064</v>
      </c>
      <c r="L37" s="102">
        <v>75</v>
      </c>
      <c r="M37" s="102">
        <v>349</v>
      </c>
      <c r="N37" s="102">
        <v>162</v>
      </c>
      <c r="O37" s="102">
        <v>3</v>
      </c>
      <c r="P37" s="102"/>
      <c r="Q37" s="102">
        <v>41</v>
      </c>
      <c r="R37" s="102"/>
      <c r="S37" s="103">
        <v>13172</v>
      </c>
      <c r="T37" s="103">
        <v>762</v>
      </c>
      <c r="U37" s="73"/>
    </row>
    <row r="38" spans="1:21" s="74" customFormat="1" ht="18" customHeight="1" x14ac:dyDescent="0.35">
      <c r="A38" s="110" t="s">
        <v>302</v>
      </c>
      <c r="B38" s="104">
        <v>3044</v>
      </c>
      <c r="C38" s="104">
        <v>39</v>
      </c>
      <c r="D38" s="104">
        <v>7289</v>
      </c>
      <c r="E38" s="104">
        <v>11995</v>
      </c>
      <c r="F38" s="104">
        <v>4539</v>
      </c>
      <c r="G38" s="104">
        <v>138</v>
      </c>
      <c r="H38" s="104">
        <v>495</v>
      </c>
      <c r="I38" s="104">
        <v>6323</v>
      </c>
      <c r="J38" s="104">
        <v>9477</v>
      </c>
      <c r="K38" s="104">
        <v>3333</v>
      </c>
      <c r="L38" s="104">
        <v>215</v>
      </c>
      <c r="M38" s="104">
        <v>1384</v>
      </c>
      <c r="N38" s="104">
        <v>753</v>
      </c>
      <c r="O38" s="104">
        <v>17</v>
      </c>
      <c r="P38" s="104"/>
      <c r="Q38" s="104">
        <v>129</v>
      </c>
      <c r="R38" s="104"/>
      <c r="S38" s="105">
        <v>49170</v>
      </c>
      <c r="T38" s="105">
        <v>2013</v>
      </c>
      <c r="U38" s="73"/>
    </row>
    <row r="39" spans="1:21" s="74" customFormat="1" ht="18" customHeight="1" x14ac:dyDescent="0.35">
      <c r="A39" s="109" t="s">
        <v>303</v>
      </c>
      <c r="B39" s="102">
        <v>188</v>
      </c>
      <c r="C39" s="102">
        <v>2</v>
      </c>
      <c r="D39" s="102">
        <v>345</v>
      </c>
      <c r="E39" s="102">
        <v>516</v>
      </c>
      <c r="F39" s="102">
        <v>190</v>
      </c>
      <c r="G39" s="102">
        <v>1</v>
      </c>
      <c r="H39" s="102">
        <v>19</v>
      </c>
      <c r="I39" s="102">
        <v>262</v>
      </c>
      <c r="J39" s="102">
        <v>360</v>
      </c>
      <c r="K39" s="102">
        <v>158</v>
      </c>
      <c r="L39" s="102">
        <v>19</v>
      </c>
      <c r="M39" s="102">
        <v>57</v>
      </c>
      <c r="N39" s="102">
        <v>25</v>
      </c>
      <c r="O39" s="102"/>
      <c r="P39" s="102"/>
      <c r="Q39" s="102"/>
      <c r="R39" s="102"/>
      <c r="S39" s="103">
        <v>2142</v>
      </c>
      <c r="T39" s="103">
        <v>124</v>
      </c>
      <c r="U39" s="73"/>
    </row>
    <row r="40" spans="1:21" s="74" customFormat="1" ht="18" customHeight="1" x14ac:dyDescent="0.35">
      <c r="A40" s="110" t="s">
        <v>304</v>
      </c>
      <c r="B40" s="104">
        <v>239</v>
      </c>
      <c r="C40" s="104">
        <v>1</v>
      </c>
      <c r="D40" s="104">
        <v>351</v>
      </c>
      <c r="E40" s="104">
        <v>591</v>
      </c>
      <c r="F40" s="104">
        <v>207</v>
      </c>
      <c r="G40" s="104">
        <v>3</v>
      </c>
      <c r="H40" s="104">
        <v>23</v>
      </c>
      <c r="I40" s="104">
        <v>339</v>
      </c>
      <c r="J40" s="104">
        <v>358</v>
      </c>
      <c r="K40" s="104">
        <v>129</v>
      </c>
      <c r="L40" s="104">
        <v>15</v>
      </c>
      <c r="M40" s="104">
        <v>69</v>
      </c>
      <c r="N40" s="104">
        <v>40</v>
      </c>
      <c r="O40" s="104"/>
      <c r="P40" s="104"/>
      <c r="Q40" s="104"/>
      <c r="R40" s="104"/>
      <c r="S40" s="105">
        <v>2365</v>
      </c>
      <c r="T40" s="105">
        <v>101</v>
      </c>
      <c r="U40" s="73"/>
    </row>
    <row r="41" spans="1:21" s="74" customFormat="1" ht="18" customHeight="1" x14ac:dyDescent="0.35">
      <c r="A41" s="109" t="s">
        <v>305</v>
      </c>
      <c r="B41" s="102">
        <v>697</v>
      </c>
      <c r="C41" s="102">
        <v>9</v>
      </c>
      <c r="D41" s="102">
        <v>1534</v>
      </c>
      <c r="E41" s="102">
        <v>2256</v>
      </c>
      <c r="F41" s="102">
        <v>893</v>
      </c>
      <c r="G41" s="102">
        <v>29</v>
      </c>
      <c r="H41" s="102">
        <v>100</v>
      </c>
      <c r="I41" s="102">
        <v>1521</v>
      </c>
      <c r="J41" s="102">
        <v>2266</v>
      </c>
      <c r="K41" s="102">
        <v>859</v>
      </c>
      <c r="L41" s="102">
        <v>49</v>
      </c>
      <c r="M41" s="102">
        <v>276</v>
      </c>
      <c r="N41" s="102">
        <v>141</v>
      </c>
      <c r="O41" s="102">
        <v>1</v>
      </c>
      <c r="P41" s="102"/>
      <c r="Q41" s="102">
        <v>46</v>
      </c>
      <c r="R41" s="102"/>
      <c r="S41" s="103">
        <v>10677</v>
      </c>
      <c r="T41" s="103">
        <v>660</v>
      </c>
      <c r="U41" s="73"/>
    </row>
    <row r="42" spans="1:21" s="74" customFormat="1" ht="18" customHeight="1" x14ac:dyDescent="0.35">
      <c r="A42" s="110" t="s">
        <v>306</v>
      </c>
      <c r="B42" s="104">
        <v>366</v>
      </c>
      <c r="C42" s="104">
        <v>5</v>
      </c>
      <c r="D42" s="104">
        <v>710</v>
      </c>
      <c r="E42" s="104">
        <v>1148</v>
      </c>
      <c r="F42" s="104">
        <v>366</v>
      </c>
      <c r="G42" s="104">
        <v>3</v>
      </c>
      <c r="H42" s="104">
        <v>40</v>
      </c>
      <c r="I42" s="104">
        <v>547</v>
      </c>
      <c r="J42" s="104">
        <v>1246</v>
      </c>
      <c r="K42" s="104">
        <v>351</v>
      </c>
      <c r="L42" s="104">
        <v>18</v>
      </c>
      <c r="M42" s="104">
        <v>99</v>
      </c>
      <c r="N42" s="104">
        <v>65</v>
      </c>
      <c r="O42" s="104">
        <v>1</v>
      </c>
      <c r="P42" s="104"/>
      <c r="Q42" s="104">
        <v>11</v>
      </c>
      <c r="R42" s="104"/>
      <c r="S42" s="105">
        <v>4976</v>
      </c>
      <c r="T42" s="105">
        <v>318</v>
      </c>
      <c r="U42" s="73"/>
    </row>
    <row r="43" spans="1:21" s="74" customFormat="1" ht="18" customHeight="1" x14ac:dyDescent="0.35">
      <c r="A43" s="109" t="s">
        <v>307</v>
      </c>
      <c r="B43" s="102">
        <v>6330</v>
      </c>
      <c r="C43" s="102">
        <v>87</v>
      </c>
      <c r="D43" s="102">
        <v>15199</v>
      </c>
      <c r="E43" s="102">
        <v>29125</v>
      </c>
      <c r="F43" s="102">
        <v>9786</v>
      </c>
      <c r="G43" s="102">
        <v>309</v>
      </c>
      <c r="H43" s="102">
        <v>1123</v>
      </c>
      <c r="I43" s="102">
        <v>15292</v>
      </c>
      <c r="J43" s="102">
        <v>23990</v>
      </c>
      <c r="K43" s="102">
        <v>7714</v>
      </c>
      <c r="L43" s="102">
        <v>407</v>
      </c>
      <c r="M43" s="102">
        <v>2118</v>
      </c>
      <c r="N43" s="102">
        <v>1050</v>
      </c>
      <c r="O43" s="102">
        <v>43</v>
      </c>
      <c r="P43" s="102">
        <v>28</v>
      </c>
      <c r="Q43" s="102">
        <v>3213</v>
      </c>
      <c r="R43" s="102">
        <v>1</v>
      </c>
      <c r="S43" s="103">
        <v>115815</v>
      </c>
      <c r="T43" s="103">
        <v>5562</v>
      </c>
      <c r="U43" s="73"/>
    </row>
    <row r="44" spans="1:21" s="74" customFormat="1" ht="18" customHeight="1" x14ac:dyDescent="0.35">
      <c r="A44" s="110" t="s">
        <v>308</v>
      </c>
      <c r="B44" s="104">
        <v>1787</v>
      </c>
      <c r="C44" s="104">
        <v>14</v>
      </c>
      <c r="D44" s="104">
        <v>3953</v>
      </c>
      <c r="E44" s="104">
        <v>3657</v>
      </c>
      <c r="F44" s="104">
        <v>1154</v>
      </c>
      <c r="G44" s="104">
        <v>13</v>
      </c>
      <c r="H44" s="104">
        <v>157</v>
      </c>
      <c r="I44" s="104">
        <v>1636</v>
      </c>
      <c r="J44" s="104">
        <v>2755</v>
      </c>
      <c r="K44" s="104">
        <v>823</v>
      </c>
      <c r="L44" s="104">
        <v>99</v>
      </c>
      <c r="M44" s="104">
        <v>557</v>
      </c>
      <c r="N44" s="104">
        <v>271</v>
      </c>
      <c r="O44" s="104">
        <v>5</v>
      </c>
      <c r="P44" s="104">
        <v>3</v>
      </c>
      <c r="Q44" s="104">
        <v>18</v>
      </c>
      <c r="R44" s="104"/>
      <c r="S44" s="105">
        <v>16902</v>
      </c>
      <c r="T44" s="105">
        <v>463</v>
      </c>
      <c r="U44" s="73"/>
    </row>
    <row r="45" spans="1:21" s="74" customFormat="1" ht="18" customHeight="1" x14ac:dyDescent="0.35">
      <c r="A45" s="109" t="s">
        <v>309</v>
      </c>
      <c r="B45" s="102">
        <v>1523</v>
      </c>
      <c r="C45" s="102">
        <v>14</v>
      </c>
      <c r="D45" s="102">
        <v>3614</v>
      </c>
      <c r="E45" s="102">
        <v>6239</v>
      </c>
      <c r="F45" s="102">
        <v>2238</v>
      </c>
      <c r="G45" s="102">
        <v>40</v>
      </c>
      <c r="H45" s="102">
        <v>300</v>
      </c>
      <c r="I45" s="102">
        <v>3319</v>
      </c>
      <c r="J45" s="102">
        <v>5844</v>
      </c>
      <c r="K45" s="102">
        <v>1916</v>
      </c>
      <c r="L45" s="102">
        <v>99</v>
      </c>
      <c r="M45" s="102">
        <v>576</v>
      </c>
      <c r="N45" s="102">
        <v>312</v>
      </c>
      <c r="O45" s="102">
        <v>1</v>
      </c>
      <c r="P45" s="102"/>
      <c r="Q45" s="102">
        <v>145</v>
      </c>
      <c r="R45" s="102"/>
      <c r="S45" s="103">
        <v>26180</v>
      </c>
      <c r="T45" s="103">
        <v>1355</v>
      </c>
      <c r="U45" s="73"/>
    </row>
    <row r="46" spans="1:21" s="74" customFormat="1" ht="18" customHeight="1" x14ac:dyDescent="0.35">
      <c r="A46" s="110" t="s">
        <v>310</v>
      </c>
      <c r="B46" s="104">
        <v>1093</v>
      </c>
      <c r="C46" s="104">
        <v>10</v>
      </c>
      <c r="D46" s="104">
        <v>2215</v>
      </c>
      <c r="E46" s="104">
        <v>2827</v>
      </c>
      <c r="F46" s="104">
        <v>1200</v>
      </c>
      <c r="G46" s="104">
        <v>35</v>
      </c>
      <c r="H46" s="104">
        <v>127</v>
      </c>
      <c r="I46" s="104">
        <v>2148</v>
      </c>
      <c r="J46" s="104">
        <v>2379</v>
      </c>
      <c r="K46" s="104">
        <v>1010</v>
      </c>
      <c r="L46" s="104">
        <v>96</v>
      </c>
      <c r="M46" s="104">
        <v>388</v>
      </c>
      <c r="N46" s="104">
        <v>195</v>
      </c>
      <c r="O46" s="104">
        <v>6</v>
      </c>
      <c r="P46" s="104"/>
      <c r="Q46" s="104">
        <v>43</v>
      </c>
      <c r="R46" s="104"/>
      <c r="S46" s="105">
        <v>13772</v>
      </c>
      <c r="T46" s="105">
        <v>536</v>
      </c>
      <c r="U46" s="73"/>
    </row>
    <row r="47" spans="1:21" s="74" customFormat="1" ht="18" customHeight="1" x14ac:dyDescent="0.35">
      <c r="A47" s="109" t="s">
        <v>311</v>
      </c>
      <c r="B47" s="102">
        <v>1279</v>
      </c>
      <c r="C47" s="102">
        <v>4</v>
      </c>
      <c r="D47" s="102">
        <v>2516</v>
      </c>
      <c r="E47" s="102">
        <v>2907</v>
      </c>
      <c r="F47" s="102">
        <v>956</v>
      </c>
      <c r="G47" s="102">
        <v>108</v>
      </c>
      <c r="H47" s="102">
        <v>208</v>
      </c>
      <c r="I47" s="102">
        <v>1335</v>
      </c>
      <c r="J47" s="102">
        <v>4698</v>
      </c>
      <c r="K47" s="102">
        <v>1886</v>
      </c>
      <c r="L47" s="102">
        <v>82</v>
      </c>
      <c r="M47" s="102">
        <v>466</v>
      </c>
      <c r="N47" s="102">
        <v>234</v>
      </c>
      <c r="O47" s="102">
        <v>11</v>
      </c>
      <c r="P47" s="102"/>
      <c r="Q47" s="102">
        <v>121</v>
      </c>
      <c r="R47" s="102"/>
      <c r="S47" s="103">
        <v>16811</v>
      </c>
      <c r="T47" s="103">
        <v>1371</v>
      </c>
      <c r="U47" s="73"/>
    </row>
    <row r="48" spans="1:21" s="74" customFormat="1" ht="18" customHeight="1" x14ac:dyDescent="0.35">
      <c r="A48" s="110" t="s">
        <v>312</v>
      </c>
      <c r="B48" s="104">
        <v>715</v>
      </c>
      <c r="C48" s="104">
        <v>4</v>
      </c>
      <c r="D48" s="104">
        <v>1375</v>
      </c>
      <c r="E48" s="104">
        <v>1645</v>
      </c>
      <c r="F48" s="104">
        <v>604</v>
      </c>
      <c r="G48" s="104">
        <v>1</v>
      </c>
      <c r="H48" s="104">
        <v>45</v>
      </c>
      <c r="I48" s="104">
        <v>1001</v>
      </c>
      <c r="J48" s="104">
        <v>1103</v>
      </c>
      <c r="K48" s="104">
        <v>338</v>
      </c>
      <c r="L48" s="104">
        <v>37</v>
      </c>
      <c r="M48" s="104">
        <v>247</v>
      </c>
      <c r="N48" s="104">
        <v>120</v>
      </c>
      <c r="O48" s="104">
        <v>1</v>
      </c>
      <c r="P48" s="104"/>
      <c r="Q48" s="104">
        <v>8</v>
      </c>
      <c r="R48" s="104"/>
      <c r="S48" s="105">
        <v>7244</v>
      </c>
      <c r="T48" s="105">
        <v>209</v>
      </c>
      <c r="U48" s="73"/>
    </row>
    <row r="49" spans="1:21" s="74" customFormat="1" ht="18" customHeight="1" x14ac:dyDescent="0.35">
      <c r="A49" s="109" t="s">
        <v>313</v>
      </c>
      <c r="B49" s="102">
        <v>654</v>
      </c>
      <c r="C49" s="102">
        <v>7</v>
      </c>
      <c r="D49" s="102">
        <v>1675</v>
      </c>
      <c r="E49" s="102">
        <v>4439</v>
      </c>
      <c r="F49" s="102">
        <v>1475</v>
      </c>
      <c r="G49" s="102">
        <v>15</v>
      </c>
      <c r="H49" s="102">
        <v>111</v>
      </c>
      <c r="I49" s="102">
        <v>2056</v>
      </c>
      <c r="J49" s="102">
        <v>2636</v>
      </c>
      <c r="K49" s="102">
        <v>762</v>
      </c>
      <c r="L49" s="102">
        <v>48</v>
      </c>
      <c r="M49" s="102">
        <v>218</v>
      </c>
      <c r="N49" s="102">
        <v>114</v>
      </c>
      <c r="O49" s="102">
        <v>4</v>
      </c>
      <c r="P49" s="102"/>
      <c r="Q49" s="102">
        <v>13</v>
      </c>
      <c r="R49" s="102">
        <v>1</v>
      </c>
      <c r="S49" s="103">
        <v>14228</v>
      </c>
      <c r="T49" s="103">
        <v>461</v>
      </c>
      <c r="U49" s="73"/>
    </row>
    <row r="50" spans="1:21" s="74" customFormat="1" ht="18" customHeight="1" x14ac:dyDescent="0.35">
      <c r="A50" s="110" t="s">
        <v>314</v>
      </c>
      <c r="B50" s="104">
        <v>136</v>
      </c>
      <c r="C50" s="104"/>
      <c r="D50" s="104">
        <v>185</v>
      </c>
      <c r="E50" s="104">
        <v>328</v>
      </c>
      <c r="F50" s="104">
        <v>117</v>
      </c>
      <c r="G50" s="104">
        <v>4</v>
      </c>
      <c r="H50" s="104">
        <v>1</v>
      </c>
      <c r="I50" s="104">
        <v>133</v>
      </c>
      <c r="J50" s="104">
        <v>184</v>
      </c>
      <c r="K50" s="104">
        <v>47</v>
      </c>
      <c r="L50" s="104">
        <v>7</v>
      </c>
      <c r="M50" s="104">
        <v>31</v>
      </c>
      <c r="N50" s="104">
        <v>19</v>
      </c>
      <c r="O50" s="104">
        <v>1</v>
      </c>
      <c r="P50" s="104"/>
      <c r="Q50" s="104"/>
      <c r="R50" s="104"/>
      <c r="S50" s="105">
        <v>1193</v>
      </c>
      <c r="T50" s="105">
        <v>31</v>
      </c>
      <c r="U50" s="73"/>
    </row>
    <row r="51" spans="1:21" s="74" customFormat="1" ht="18" customHeight="1" x14ac:dyDescent="0.35">
      <c r="A51" s="109" t="s">
        <v>315</v>
      </c>
      <c r="B51" s="102">
        <v>1530</v>
      </c>
      <c r="C51" s="102">
        <v>16</v>
      </c>
      <c r="D51" s="102">
        <v>3733</v>
      </c>
      <c r="E51" s="102">
        <v>6167</v>
      </c>
      <c r="F51" s="102">
        <v>2484</v>
      </c>
      <c r="G51" s="102">
        <v>104</v>
      </c>
      <c r="H51" s="102">
        <v>348</v>
      </c>
      <c r="I51" s="102">
        <v>3955</v>
      </c>
      <c r="J51" s="102">
        <v>6058</v>
      </c>
      <c r="K51" s="102">
        <v>2509</v>
      </c>
      <c r="L51" s="102">
        <v>132</v>
      </c>
      <c r="M51" s="102">
        <v>642</v>
      </c>
      <c r="N51" s="102">
        <v>376</v>
      </c>
      <c r="O51" s="102">
        <v>3</v>
      </c>
      <c r="P51" s="102"/>
      <c r="Q51" s="102">
        <v>205</v>
      </c>
      <c r="R51" s="102"/>
      <c r="S51" s="103">
        <v>28262</v>
      </c>
      <c r="T51" s="103">
        <v>1801</v>
      </c>
      <c r="U51" s="73"/>
    </row>
    <row r="52" spans="1:21" s="74" customFormat="1" ht="18" customHeight="1" x14ac:dyDescent="0.35">
      <c r="A52" s="110" t="s">
        <v>316</v>
      </c>
      <c r="B52" s="104">
        <v>553</v>
      </c>
      <c r="C52" s="104">
        <v>5</v>
      </c>
      <c r="D52" s="104">
        <v>1084</v>
      </c>
      <c r="E52" s="104">
        <v>2009</v>
      </c>
      <c r="F52" s="104">
        <v>851</v>
      </c>
      <c r="G52" s="104">
        <v>35</v>
      </c>
      <c r="H52" s="104">
        <v>87</v>
      </c>
      <c r="I52" s="104">
        <v>778</v>
      </c>
      <c r="J52" s="104">
        <v>1480</v>
      </c>
      <c r="K52" s="104">
        <v>533</v>
      </c>
      <c r="L52" s="104">
        <v>57</v>
      </c>
      <c r="M52" s="104">
        <v>226</v>
      </c>
      <c r="N52" s="104">
        <v>95</v>
      </c>
      <c r="O52" s="104">
        <v>3</v>
      </c>
      <c r="P52" s="104"/>
      <c r="Q52" s="104">
        <v>15</v>
      </c>
      <c r="R52" s="104"/>
      <c r="S52" s="105">
        <v>7811</v>
      </c>
      <c r="T52" s="105">
        <v>359</v>
      </c>
      <c r="U52" s="73"/>
    </row>
    <row r="53" spans="1:21" s="74" customFormat="1" ht="18" customHeight="1" x14ac:dyDescent="0.35">
      <c r="A53" s="109" t="s">
        <v>317</v>
      </c>
      <c r="B53" s="102">
        <v>2210</v>
      </c>
      <c r="C53" s="102">
        <v>30</v>
      </c>
      <c r="D53" s="102">
        <v>4985</v>
      </c>
      <c r="E53" s="102">
        <v>8890</v>
      </c>
      <c r="F53" s="102">
        <v>3020</v>
      </c>
      <c r="G53" s="102">
        <v>62</v>
      </c>
      <c r="H53" s="102">
        <v>345</v>
      </c>
      <c r="I53" s="102">
        <v>6229</v>
      </c>
      <c r="J53" s="102">
        <v>9084</v>
      </c>
      <c r="K53" s="102">
        <v>3486</v>
      </c>
      <c r="L53" s="102">
        <v>179</v>
      </c>
      <c r="M53" s="102">
        <v>808</v>
      </c>
      <c r="N53" s="102">
        <v>456</v>
      </c>
      <c r="O53" s="102">
        <v>12</v>
      </c>
      <c r="P53" s="102"/>
      <c r="Q53" s="102">
        <v>394</v>
      </c>
      <c r="R53" s="102"/>
      <c r="S53" s="103">
        <v>40190</v>
      </c>
      <c r="T53" s="103">
        <v>2698</v>
      </c>
      <c r="U53" s="73"/>
    </row>
    <row r="54" spans="1:21" s="74" customFormat="1" ht="18" customHeight="1" x14ac:dyDescent="0.35">
      <c r="A54" s="110" t="s">
        <v>318</v>
      </c>
      <c r="B54" s="104">
        <v>299</v>
      </c>
      <c r="C54" s="104">
        <v>4</v>
      </c>
      <c r="D54" s="104">
        <v>476</v>
      </c>
      <c r="E54" s="104">
        <v>490</v>
      </c>
      <c r="F54" s="104">
        <v>192</v>
      </c>
      <c r="G54" s="104">
        <v>5</v>
      </c>
      <c r="H54" s="104">
        <v>22</v>
      </c>
      <c r="I54" s="104">
        <v>238</v>
      </c>
      <c r="J54" s="104">
        <v>406</v>
      </c>
      <c r="K54" s="104">
        <v>128</v>
      </c>
      <c r="L54" s="104">
        <v>9</v>
      </c>
      <c r="M54" s="104">
        <v>77</v>
      </c>
      <c r="N54" s="104">
        <v>34</v>
      </c>
      <c r="O54" s="104">
        <v>2</v>
      </c>
      <c r="P54" s="104"/>
      <c r="Q54" s="104">
        <v>5</v>
      </c>
      <c r="R54" s="104"/>
      <c r="S54" s="105">
        <v>2387</v>
      </c>
      <c r="T54" s="105">
        <v>95</v>
      </c>
      <c r="U54" s="73"/>
    </row>
    <row r="55" spans="1:21" s="74" customFormat="1" ht="18" customHeight="1" x14ac:dyDescent="0.35">
      <c r="A55" s="109" t="s">
        <v>319</v>
      </c>
      <c r="B55" s="102">
        <v>831</v>
      </c>
      <c r="C55" s="102">
        <v>6</v>
      </c>
      <c r="D55" s="102">
        <v>1852</v>
      </c>
      <c r="E55" s="102">
        <v>3117</v>
      </c>
      <c r="F55" s="102">
        <v>1107</v>
      </c>
      <c r="G55" s="102">
        <v>35</v>
      </c>
      <c r="H55" s="102">
        <v>160</v>
      </c>
      <c r="I55" s="102">
        <v>2207</v>
      </c>
      <c r="J55" s="102">
        <v>3668</v>
      </c>
      <c r="K55" s="102">
        <v>1324</v>
      </c>
      <c r="L55" s="102">
        <v>62</v>
      </c>
      <c r="M55" s="102">
        <v>305</v>
      </c>
      <c r="N55" s="102">
        <v>150</v>
      </c>
      <c r="O55" s="102">
        <v>2</v>
      </c>
      <c r="P55" s="102"/>
      <c r="Q55" s="102">
        <v>138</v>
      </c>
      <c r="R55" s="102"/>
      <c r="S55" s="103">
        <v>14964</v>
      </c>
      <c r="T55" s="103">
        <v>992</v>
      </c>
      <c r="U55" s="73"/>
    </row>
    <row r="56" spans="1:21" s="74" customFormat="1" ht="18" customHeight="1" x14ac:dyDescent="0.35">
      <c r="A56" s="110" t="s">
        <v>320</v>
      </c>
      <c r="B56" s="104">
        <v>1436</v>
      </c>
      <c r="C56" s="104">
        <v>22</v>
      </c>
      <c r="D56" s="104">
        <v>3296</v>
      </c>
      <c r="E56" s="104">
        <v>4200</v>
      </c>
      <c r="F56" s="104">
        <v>1523</v>
      </c>
      <c r="G56" s="104">
        <v>24</v>
      </c>
      <c r="H56" s="104">
        <v>142</v>
      </c>
      <c r="I56" s="104">
        <v>2159</v>
      </c>
      <c r="J56" s="104">
        <v>3246</v>
      </c>
      <c r="K56" s="104">
        <v>985</v>
      </c>
      <c r="L56" s="104">
        <v>90</v>
      </c>
      <c r="M56" s="104">
        <v>385</v>
      </c>
      <c r="N56" s="104">
        <v>226</v>
      </c>
      <c r="O56" s="104">
        <v>4</v>
      </c>
      <c r="P56" s="104"/>
      <c r="Q56" s="104">
        <v>24</v>
      </c>
      <c r="R56" s="104"/>
      <c r="S56" s="105">
        <v>17762</v>
      </c>
      <c r="T56" s="105">
        <v>658</v>
      </c>
      <c r="U56" s="73"/>
    </row>
    <row r="57" spans="1:21" s="74" customFormat="1" ht="18" customHeight="1" x14ac:dyDescent="0.35">
      <c r="A57" s="109" t="s">
        <v>321</v>
      </c>
      <c r="B57" s="102">
        <v>934</v>
      </c>
      <c r="C57" s="102">
        <v>8</v>
      </c>
      <c r="D57" s="102">
        <v>1981</v>
      </c>
      <c r="E57" s="102">
        <v>3664</v>
      </c>
      <c r="F57" s="102">
        <v>1406</v>
      </c>
      <c r="G57" s="102">
        <v>67</v>
      </c>
      <c r="H57" s="102">
        <v>168</v>
      </c>
      <c r="I57" s="102">
        <v>2245</v>
      </c>
      <c r="J57" s="102">
        <v>2684</v>
      </c>
      <c r="K57" s="102">
        <v>1059</v>
      </c>
      <c r="L57" s="102">
        <v>66</v>
      </c>
      <c r="M57" s="102">
        <v>437</v>
      </c>
      <c r="N57" s="102">
        <v>233</v>
      </c>
      <c r="O57" s="102">
        <v>1</v>
      </c>
      <c r="P57" s="102"/>
      <c r="Q57" s="102">
        <v>102</v>
      </c>
      <c r="R57" s="102"/>
      <c r="S57" s="103">
        <v>15055</v>
      </c>
      <c r="T57" s="103">
        <v>782</v>
      </c>
      <c r="U57" s="73"/>
    </row>
    <row r="58" spans="1:21" s="74" customFormat="1" ht="18" customHeight="1" x14ac:dyDescent="0.35">
      <c r="A58" s="110" t="s">
        <v>322</v>
      </c>
      <c r="B58" s="104">
        <v>541</v>
      </c>
      <c r="C58" s="104">
        <v>3</v>
      </c>
      <c r="D58" s="104">
        <v>1079</v>
      </c>
      <c r="E58" s="104">
        <v>1338</v>
      </c>
      <c r="F58" s="104">
        <v>465</v>
      </c>
      <c r="G58" s="104">
        <v>28</v>
      </c>
      <c r="H58" s="104">
        <v>74</v>
      </c>
      <c r="I58" s="104">
        <v>956</v>
      </c>
      <c r="J58" s="104">
        <v>1692</v>
      </c>
      <c r="K58" s="104">
        <v>599</v>
      </c>
      <c r="L58" s="104">
        <v>43</v>
      </c>
      <c r="M58" s="104">
        <v>208</v>
      </c>
      <c r="N58" s="104">
        <v>110</v>
      </c>
      <c r="O58" s="104">
        <v>3</v>
      </c>
      <c r="P58" s="104"/>
      <c r="Q58" s="104">
        <v>11</v>
      </c>
      <c r="R58" s="104"/>
      <c r="S58" s="105">
        <v>7150</v>
      </c>
      <c r="T58" s="105">
        <v>448</v>
      </c>
      <c r="U58" s="73"/>
    </row>
    <row r="59" spans="1:21" s="74" customFormat="1" ht="18" customHeight="1" x14ac:dyDescent="0.35">
      <c r="A59" s="109" t="s">
        <v>323</v>
      </c>
      <c r="B59" s="102">
        <v>533</v>
      </c>
      <c r="C59" s="102">
        <v>4</v>
      </c>
      <c r="D59" s="102">
        <v>827</v>
      </c>
      <c r="E59" s="102">
        <v>886</v>
      </c>
      <c r="F59" s="102">
        <v>371</v>
      </c>
      <c r="G59" s="102">
        <v>42</v>
      </c>
      <c r="H59" s="102">
        <v>50</v>
      </c>
      <c r="I59" s="102">
        <v>554</v>
      </c>
      <c r="J59" s="102">
        <v>798</v>
      </c>
      <c r="K59" s="102">
        <v>373</v>
      </c>
      <c r="L59" s="102">
        <v>25</v>
      </c>
      <c r="M59" s="102">
        <v>161</v>
      </c>
      <c r="N59" s="102">
        <v>89</v>
      </c>
      <c r="O59" s="102">
        <v>1</v>
      </c>
      <c r="P59" s="102"/>
      <c r="Q59" s="102">
        <v>4</v>
      </c>
      <c r="R59" s="102"/>
      <c r="S59" s="103">
        <v>4718</v>
      </c>
      <c r="T59" s="103">
        <v>275</v>
      </c>
      <c r="U59" s="73"/>
    </row>
    <row r="60" spans="1:21" s="74" customFormat="1" ht="18" customHeight="1" x14ac:dyDescent="0.35">
      <c r="A60" s="110" t="s">
        <v>324</v>
      </c>
      <c r="B60" s="104">
        <v>643</v>
      </c>
      <c r="C60" s="104">
        <v>15</v>
      </c>
      <c r="D60" s="104">
        <v>1154</v>
      </c>
      <c r="E60" s="104">
        <v>1428</v>
      </c>
      <c r="F60" s="104">
        <v>530</v>
      </c>
      <c r="G60" s="104">
        <v>30</v>
      </c>
      <c r="H60" s="104">
        <v>49</v>
      </c>
      <c r="I60" s="104">
        <v>749</v>
      </c>
      <c r="J60" s="104">
        <v>1082</v>
      </c>
      <c r="K60" s="104">
        <v>304</v>
      </c>
      <c r="L60" s="104">
        <v>48</v>
      </c>
      <c r="M60" s="104">
        <v>193</v>
      </c>
      <c r="N60" s="104">
        <v>96</v>
      </c>
      <c r="O60" s="104">
        <v>2</v>
      </c>
      <c r="P60" s="104"/>
      <c r="Q60" s="104">
        <v>7</v>
      </c>
      <c r="R60" s="104"/>
      <c r="S60" s="105">
        <v>6330</v>
      </c>
      <c r="T60" s="105">
        <v>240</v>
      </c>
      <c r="U60" s="73"/>
    </row>
    <row r="61" spans="1:21" s="74" customFormat="1" ht="18" customHeight="1" x14ac:dyDescent="0.35">
      <c r="A61" s="109" t="s">
        <v>325</v>
      </c>
      <c r="B61" s="102">
        <v>786</v>
      </c>
      <c r="C61" s="102">
        <v>9</v>
      </c>
      <c r="D61" s="102">
        <v>1747</v>
      </c>
      <c r="E61" s="102">
        <v>2446</v>
      </c>
      <c r="F61" s="102">
        <v>917</v>
      </c>
      <c r="G61" s="102">
        <v>70</v>
      </c>
      <c r="H61" s="102">
        <v>121</v>
      </c>
      <c r="I61" s="102">
        <v>1281</v>
      </c>
      <c r="J61" s="102">
        <v>2046</v>
      </c>
      <c r="K61" s="102">
        <v>720</v>
      </c>
      <c r="L61" s="102">
        <v>72</v>
      </c>
      <c r="M61" s="102">
        <v>434</v>
      </c>
      <c r="N61" s="102">
        <v>226</v>
      </c>
      <c r="O61" s="102">
        <v>2</v>
      </c>
      <c r="P61" s="102"/>
      <c r="Q61" s="102">
        <v>13</v>
      </c>
      <c r="R61" s="102"/>
      <c r="S61" s="103">
        <v>10890</v>
      </c>
      <c r="T61" s="103">
        <v>567</v>
      </c>
      <c r="U61" s="73"/>
    </row>
    <row r="62" spans="1:21" s="74" customFormat="1" ht="18" customHeight="1" x14ac:dyDescent="0.35">
      <c r="A62" s="110" t="s">
        <v>326</v>
      </c>
      <c r="B62" s="104">
        <v>10010</v>
      </c>
      <c r="C62" s="104">
        <v>156</v>
      </c>
      <c r="D62" s="104">
        <v>22070</v>
      </c>
      <c r="E62" s="104">
        <v>48179</v>
      </c>
      <c r="F62" s="104">
        <v>17049</v>
      </c>
      <c r="G62" s="104">
        <v>372</v>
      </c>
      <c r="H62" s="104">
        <v>1711</v>
      </c>
      <c r="I62" s="104">
        <v>33349</v>
      </c>
      <c r="J62" s="104">
        <v>44328</v>
      </c>
      <c r="K62" s="104">
        <v>14625</v>
      </c>
      <c r="L62" s="104">
        <v>538</v>
      </c>
      <c r="M62" s="104">
        <v>2471</v>
      </c>
      <c r="N62" s="104">
        <v>1299</v>
      </c>
      <c r="O62" s="104">
        <v>62</v>
      </c>
      <c r="P62" s="104">
        <v>29</v>
      </c>
      <c r="Q62" s="104">
        <v>5945</v>
      </c>
      <c r="R62" s="104">
        <v>1</v>
      </c>
      <c r="S62" s="105">
        <v>202194</v>
      </c>
      <c r="T62" s="105">
        <v>8058</v>
      </c>
      <c r="U62" s="73"/>
    </row>
    <row r="63" spans="1:21" s="74" customFormat="1" ht="18" customHeight="1" x14ac:dyDescent="0.35">
      <c r="A63" s="109" t="s">
        <v>327</v>
      </c>
      <c r="B63" s="102">
        <v>348</v>
      </c>
      <c r="C63" s="102">
        <v>3</v>
      </c>
      <c r="D63" s="102">
        <v>561</v>
      </c>
      <c r="E63" s="102">
        <v>649</v>
      </c>
      <c r="F63" s="102">
        <v>262</v>
      </c>
      <c r="G63" s="102">
        <v>27</v>
      </c>
      <c r="H63" s="102">
        <v>27</v>
      </c>
      <c r="I63" s="102">
        <v>447</v>
      </c>
      <c r="J63" s="102">
        <v>560</v>
      </c>
      <c r="K63" s="102">
        <v>237</v>
      </c>
      <c r="L63" s="102">
        <v>37</v>
      </c>
      <c r="M63" s="102">
        <v>159</v>
      </c>
      <c r="N63" s="102">
        <v>81</v>
      </c>
      <c r="O63" s="102">
        <v>1</v>
      </c>
      <c r="P63" s="102"/>
      <c r="Q63" s="102">
        <v>12</v>
      </c>
      <c r="R63" s="102"/>
      <c r="S63" s="103">
        <v>3411</v>
      </c>
      <c r="T63" s="103">
        <v>190</v>
      </c>
      <c r="U63" s="73"/>
    </row>
    <row r="64" spans="1:21" s="74" customFormat="1" ht="18" customHeight="1" x14ac:dyDescent="0.35">
      <c r="A64" s="110" t="s">
        <v>328</v>
      </c>
      <c r="B64" s="104">
        <v>537</v>
      </c>
      <c r="C64" s="104">
        <v>8</v>
      </c>
      <c r="D64" s="104">
        <v>943</v>
      </c>
      <c r="E64" s="104">
        <v>1496</v>
      </c>
      <c r="F64" s="104">
        <v>594</v>
      </c>
      <c r="G64" s="104">
        <v>3</v>
      </c>
      <c r="H64" s="104">
        <v>61</v>
      </c>
      <c r="I64" s="104">
        <v>981</v>
      </c>
      <c r="J64" s="104">
        <v>1564</v>
      </c>
      <c r="K64" s="104">
        <v>615</v>
      </c>
      <c r="L64" s="104">
        <v>39</v>
      </c>
      <c r="M64" s="104">
        <v>251</v>
      </c>
      <c r="N64" s="104">
        <v>135</v>
      </c>
      <c r="O64" s="104">
        <v>1</v>
      </c>
      <c r="P64" s="104"/>
      <c r="Q64" s="104">
        <v>27</v>
      </c>
      <c r="R64" s="104"/>
      <c r="S64" s="105">
        <v>7255</v>
      </c>
      <c r="T64" s="105">
        <v>455</v>
      </c>
      <c r="U64" s="73"/>
    </row>
    <row r="65" spans="1:21" s="74" customFormat="1" ht="18" customHeight="1" x14ac:dyDescent="0.35">
      <c r="A65" s="109" t="s">
        <v>329</v>
      </c>
      <c r="B65" s="102">
        <v>1138</v>
      </c>
      <c r="C65" s="102">
        <v>8</v>
      </c>
      <c r="D65" s="102">
        <v>2244</v>
      </c>
      <c r="E65" s="102">
        <v>3497</v>
      </c>
      <c r="F65" s="102">
        <v>1479</v>
      </c>
      <c r="G65" s="102">
        <v>23</v>
      </c>
      <c r="H65" s="102">
        <v>129</v>
      </c>
      <c r="I65" s="102">
        <v>2167</v>
      </c>
      <c r="J65" s="102">
        <v>3179</v>
      </c>
      <c r="K65" s="102">
        <v>1049</v>
      </c>
      <c r="L65" s="102">
        <v>101</v>
      </c>
      <c r="M65" s="102">
        <v>405</v>
      </c>
      <c r="N65" s="102">
        <v>216</v>
      </c>
      <c r="O65" s="102">
        <v>2</v>
      </c>
      <c r="P65" s="102">
        <v>1</v>
      </c>
      <c r="Q65" s="102">
        <v>29</v>
      </c>
      <c r="R65" s="102"/>
      <c r="S65" s="103">
        <v>15667</v>
      </c>
      <c r="T65" s="103">
        <v>740</v>
      </c>
      <c r="U65" s="73"/>
    </row>
    <row r="66" spans="1:21" s="74" customFormat="1" ht="18" customHeight="1" x14ac:dyDescent="0.35">
      <c r="A66" s="110" t="s">
        <v>330</v>
      </c>
      <c r="B66" s="104">
        <v>1757</v>
      </c>
      <c r="C66" s="104">
        <v>20</v>
      </c>
      <c r="D66" s="104">
        <v>4109</v>
      </c>
      <c r="E66" s="104">
        <v>5148</v>
      </c>
      <c r="F66" s="104">
        <v>1870</v>
      </c>
      <c r="G66" s="104">
        <v>26</v>
      </c>
      <c r="H66" s="104">
        <v>239</v>
      </c>
      <c r="I66" s="104">
        <v>3351</v>
      </c>
      <c r="J66" s="104">
        <v>4397</v>
      </c>
      <c r="K66" s="104">
        <v>1438</v>
      </c>
      <c r="L66" s="104">
        <v>63</v>
      </c>
      <c r="M66" s="104">
        <v>616</v>
      </c>
      <c r="N66" s="104">
        <v>311</v>
      </c>
      <c r="O66" s="104">
        <v>17</v>
      </c>
      <c r="P66" s="104"/>
      <c r="Q66" s="104">
        <v>37</v>
      </c>
      <c r="R66" s="104"/>
      <c r="S66" s="105">
        <v>23399</v>
      </c>
      <c r="T66" s="105">
        <v>1044</v>
      </c>
      <c r="U66" s="73"/>
    </row>
    <row r="67" spans="1:21" s="74" customFormat="1" ht="18" customHeight="1" x14ac:dyDescent="0.35">
      <c r="A67" s="109" t="s">
        <v>331</v>
      </c>
      <c r="B67" s="102">
        <v>2090</v>
      </c>
      <c r="C67" s="102">
        <v>29</v>
      </c>
      <c r="D67" s="102">
        <v>5968</v>
      </c>
      <c r="E67" s="102">
        <v>7547</v>
      </c>
      <c r="F67" s="102">
        <v>2851</v>
      </c>
      <c r="G67" s="102">
        <v>280</v>
      </c>
      <c r="H67" s="102">
        <v>300</v>
      </c>
      <c r="I67" s="102">
        <v>4877</v>
      </c>
      <c r="J67" s="102">
        <v>6910</v>
      </c>
      <c r="K67" s="102">
        <v>2068</v>
      </c>
      <c r="L67" s="102">
        <v>159</v>
      </c>
      <c r="M67" s="102">
        <v>736</v>
      </c>
      <c r="N67" s="102">
        <v>407</v>
      </c>
      <c r="O67" s="102">
        <v>6</v>
      </c>
      <c r="P67" s="102"/>
      <c r="Q67" s="102">
        <v>166</v>
      </c>
      <c r="R67" s="102"/>
      <c r="S67" s="103">
        <v>34394</v>
      </c>
      <c r="T67" s="103">
        <v>1323</v>
      </c>
      <c r="U67" s="73"/>
    </row>
    <row r="68" spans="1:21" s="74" customFormat="1" ht="18" customHeight="1" x14ac:dyDescent="0.35">
      <c r="A68" s="110" t="s">
        <v>332</v>
      </c>
      <c r="B68" s="104">
        <v>639</v>
      </c>
      <c r="C68" s="104">
        <v>7</v>
      </c>
      <c r="D68" s="104">
        <v>1232</v>
      </c>
      <c r="E68" s="104">
        <v>1318</v>
      </c>
      <c r="F68" s="104">
        <v>529</v>
      </c>
      <c r="G68" s="104">
        <v>4</v>
      </c>
      <c r="H68" s="104">
        <v>28</v>
      </c>
      <c r="I68" s="104">
        <v>803</v>
      </c>
      <c r="J68" s="104">
        <v>871</v>
      </c>
      <c r="K68" s="104">
        <v>225</v>
      </c>
      <c r="L68" s="104">
        <v>21</v>
      </c>
      <c r="M68" s="104">
        <v>202</v>
      </c>
      <c r="N68" s="104">
        <v>93</v>
      </c>
      <c r="O68" s="104">
        <v>2</v>
      </c>
      <c r="P68" s="104"/>
      <c r="Q68" s="104">
        <v>1</v>
      </c>
      <c r="R68" s="104"/>
      <c r="S68" s="105">
        <v>5975</v>
      </c>
      <c r="T68" s="105">
        <v>167</v>
      </c>
      <c r="U68" s="73"/>
    </row>
    <row r="69" spans="1:21" s="74" customFormat="1" ht="18" customHeight="1" x14ac:dyDescent="0.35">
      <c r="A69" s="109" t="s">
        <v>333</v>
      </c>
      <c r="B69" s="102">
        <v>1390</v>
      </c>
      <c r="C69" s="102">
        <v>22</v>
      </c>
      <c r="D69" s="102">
        <v>4461</v>
      </c>
      <c r="E69" s="102">
        <v>8201</v>
      </c>
      <c r="F69" s="102">
        <v>3568</v>
      </c>
      <c r="G69" s="102">
        <v>150</v>
      </c>
      <c r="H69" s="102">
        <v>475</v>
      </c>
      <c r="I69" s="102">
        <v>5605</v>
      </c>
      <c r="J69" s="102">
        <v>7436</v>
      </c>
      <c r="K69" s="102">
        <v>2184</v>
      </c>
      <c r="L69" s="102">
        <v>127</v>
      </c>
      <c r="M69" s="102">
        <v>503</v>
      </c>
      <c r="N69" s="102">
        <v>294</v>
      </c>
      <c r="O69" s="102">
        <v>5</v>
      </c>
      <c r="P69" s="102"/>
      <c r="Q69" s="102">
        <v>194</v>
      </c>
      <c r="R69" s="102"/>
      <c r="S69" s="103">
        <v>34615</v>
      </c>
      <c r="T69" s="103">
        <v>1198</v>
      </c>
      <c r="U69" s="73"/>
    </row>
    <row r="70" spans="1:21" s="74" customFormat="1" ht="18" customHeight="1" x14ac:dyDescent="0.35">
      <c r="A70" s="110" t="s">
        <v>334</v>
      </c>
      <c r="B70" s="104">
        <v>916</v>
      </c>
      <c r="C70" s="104">
        <v>16</v>
      </c>
      <c r="D70" s="104">
        <v>2292</v>
      </c>
      <c r="E70" s="104">
        <v>2952</v>
      </c>
      <c r="F70" s="104">
        <v>1176</v>
      </c>
      <c r="G70" s="104">
        <v>58</v>
      </c>
      <c r="H70" s="104">
        <v>124</v>
      </c>
      <c r="I70" s="104">
        <v>1948</v>
      </c>
      <c r="J70" s="104">
        <v>3521</v>
      </c>
      <c r="K70" s="104">
        <v>1260</v>
      </c>
      <c r="L70" s="104">
        <v>63</v>
      </c>
      <c r="M70" s="104">
        <v>275</v>
      </c>
      <c r="N70" s="104">
        <v>148</v>
      </c>
      <c r="O70" s="104">
        <v>1</v>
      </c>
      <c r="P70" s="104">
        <v>12</v>
      </c>
      <c r="Q70" s="104">
        <v>756</v>
      </c>
      <c r="R70" s="104"/>
      <c r="S70" s="105">
        <v>15518</v>
      </c>
      <c r="T70" s="105">
        <v>949</v>
      </c>
      <c r="U70" s="73"/>
    </row>
    <row r="71" spans="1:21" s="74" customFormat="1" ht="18" customHeight="1" x14ac:dyDescent="0.35">
      <c r="A71" s="109" t="s">
        <v>335</v>
      </c>
      <c r="B71" s="102">
        <v>227</v>
      </c>
      <c r="C71" s="102">
        <v>2</v>
      </c>
      <c r="D71" s="102">
        <v>368</v>
      </c>
      <c r="E71" s="102">
        <v>662</v>
      </c>
      <c r="F71" s="102">
        <v>243</v>
      </c>
      <c r="G71" s="102">
        <v>2</v>
      </c>
      <c r="H71" s="102">
        <v>20</v>
      </c>
      <c r="I71" s="102">
        <v>181</v>
      </c>
      <c r="J71" s="102">
        <v>371</v>
      </c>
      <c r="K71" s="102">
        <v>113</v>
      </c>
      <c r="L71" s="102">
        <v>22</v>
      </c>
      <c r="M71" s="102">
        <v>77</v>
      </c>
      <c r="N71" s="102">
        <v>24</v>
      </c>
      <c r="O71" s="102"/>
      <c r="P71" s="102"/>
      <c r="Q71" s="102"/>
      <c r="R71" s="102"/>
      <c r="S71" s="103">
        <v>2312</v>
      </c>
      <c r="T71" s="103">
        <v>108</v>
      </c>
      <c r="U71" s="73"/>
    </row>
    <row r="72" spans="1:21" s="74" customFormat="1" ht="18" customHeight="1" x14ac:dyDescent="0.35">
      <c r="A72" s="110" t="s">
        <v>336</v>
      </c>
      <c r="B72" s="104">
        <v>635</v>
      </c>
      <c r="C72" s="104">
        <v>11</v>
      </c>
      <c r="D72" s="104">
        <v>1448</v>
      </c>
      <c r="E72" s="104">
        <v>1937</v>
      </c>
      <c r="F72" s="104">
        <v>796</v>
      </c>
      <c r="G72" s="104">
        <v>10</v>
      </c>
      <c r="H72" s="104">
        <v>87</v>
      </c>
      <c r="I72" s="104">
        <v>1307</v>
      </c>
      <c r="J72" s="104">
        <v>2021</v>
      </c>
      <c r="K72" s="104">
        <v>544</v>
      </c>
      <c r="L72" s="104">
        <v>42</v>
      </c>
      <c r="M72" s="104">
        <v>188</v>
      </c>
      <c r="N72" s="104">
        <v>108</v>
      </c>
      <c r="O72" s="104">
        <v>1</v>
      </c>
      <c r="P72" s="104"/>
      <c r="Q72" s="104">
        <v>22</v>
      </c>
      <c r="R72" s="104"/>
      <c r="S72" s="105">
        <v>9157</v>
      </c>
      <c r="T72" s="105">
        <v>372</v>
      </c>
      <c r="U72" s="73"/>
    </row>
    <row r="73" spans="1:21" s="74" customFormat="1" ht="18" customHeight="1" x14ac:dyDescent="0.35">
      <c r="A73" s="109" t="s">
        <v>337</v>
      </c>
      <c r="B73" s="102">
        <v>763</v>
      </c>
      <c r="C73" s="102">
        <v>6</v>
      </c>
      <c r="D73" s="102">
        <v>1672</v>
      </c>
      <c r="E73" s="102">
        <v>2796</v>
      </c>
      <c r="F73" s="102">
        <v>1230</v>
      </c>
      <c r="G73" s="102">
        <v>49</v>
      </c>
      <c r="H73" s="102">
        <v>89</v>
      </c>
      <c r="I73" s="102">
        <v>2282</v>
      </c>
      <c r="J73" s="102">
        <v>2473</v>
      </c>
      <c r="K73" s="102">
        <v>817</v>
      </c>
      <c r="L73" s="102">
        <v>59</v>
      </c>
      <c r="M73" s="102">
        <v>298</v>
      </c>
      <c r="N73" s="102">
        <v>179</v>
      </c>
      <c r="O73" s="102">
        <v>2</v>
      </c>
      <c r="P73" s="102"/>
      <c r="Q73" s="102">
        <v>38</v>
      </c>
      <c r="R73" s="102"/>
      <c r="S73" s="103">
        <v>12753</v>
      </c>
      <c r="T73" s="103">
        <v>541</v>
      </c>
      <c r="U73" s="73"/>
    </row>
    <row r="74" spans="1:21" s="74" customFormat="1" ht="18" customHeight="1" x14ac:dyDescent="0.35">
      <c r="A74" s="110" t="s">
        <v>338</v>
      </c>
      <c r="B74" s="104">
        <v>234</v>
      </c>
      <c r="C74" s="104">
        <v>2</v>
      </c>
      <c r="D74" s="104">
        <v>460</v>
      </c>
      <c r="E74" s="104">
        <v>581</v>
      </c>
      <c r="F74" s="104">
        <v>224</v>
      </c>
      <c r="G74" s="104">
        <v>3</v>
      </c>
      <c r="H74" s="104">
        <v>35</v>
      </c>
      <c r="I74" s="104">
        <v>298</v>
      </c>
      <c r="J74" s="104">
        <v>512</v>
      </c>
      <c r="K74" s="104">
        <v>138</v>
      </c>
      <c r="L74" s="104">
        <v>18</v>
      </c>
      <c r="M74" s="104">
        <v>93</v>
      </c>
      <c r="N74" s="104">
        <v>63</v>
      </c>
      <c r="O74" s="104"/>
      <c r="P74" s="104"/>
      <c r="Q74" s="104">
        <v>2</v>
      </c>
      <c r="R74" s="104"/>
      <c r="S74" s="105">
        <v>2663</v>
      </c>
      <c r="T74" s="105">
        <v>111</v>
      </c>
      <c r="U74" s="73"/>
    </row>
    <row r="75" spans="1:21" s="74" customFormat="1" ht="18" customHeight="1" x14ac:dyDescent="0.35">
      <c r="A75" s="109" t="s">
        <v>339</v>
      </c>
      <c r="B75" s="102">
        <v>719</v>
      </c>
      <c r="C75" s="102">
        <v>5</v>
      </c>
      <c r="D75" s="102">
        <v>1349</v>
      </c>
      <c r="E75" s="102">
        <v>2064</v>
      </c>
      <c r="F75" s="102">
        <v>819</v>
      </c>
      <c r="G75" s="102">
        <v>38</v>
      </c>
      <c r="H75" s="102">
        <v>83</v>
      </c>
      <c r="I75" s="102">
        <v>1209</v>
      </c>
      <c r="J75" s="102">
        <v>1477</v>
      </c>
      <c r="K75" s="102">
        <v>560</v>
      </c>
      <c r="L75" s="102">
        <v>56</v>
      </c>
      <c r="M75" s="102">
        <v>282</v>
      </c>
      <c r="N75" s="102">
        <v>144</v>
      </c>
      <c r="O75" s="102"/>
      <c r="P75" s="102"/>
      <c r="Q75" s="102">
        <v>31</v>
      </c>
      <c r="R75" s="102"/>
      <c r="S75" s="103">
        <v>8836</v>
      </c>
      <c r="T75" s="103">
        <v>391</v>
      </c>
      <c r="U75" s="73"/>
    </row>
    <row r="76" spans="1:21" s="74" customFormat="1" ht="18" customHeight="1" x14ac:dyDescent="0.35">
      <c r="A76" s="110" t="s">
        <v>340</v>
      </c>
      <c r="B76" s="104">
        <v>2379</v>
      </c>
      <c r="C76" s="104">
        <v>43</v>
      </c>
      <c r="D76" s="104">
        <v>7375</v>
      </c>
      <c r="E76" s="104">
        <v>8413</v>
      </c>
      <c r="F76" s="104">
        <v>3092</v>
      </c>
      <c r="G76" s="104">
        <v>126</v>
      </c>
      <c r="H76" s="104">
        <v>373</v>
      </c>
      <c r="I76" s="104">
        <v>5638</v>
      </c>
      <c r="J76" s="104">
        <v>7785</v>
      </c>
      <c r="K76" s="104">
        <v>2491</v>
      </c>
      <c r="L76" s="104">
        <v>131</v>
      </c>
      <c r="M76" s="104">
        <v>728</v>
      </c>
      <c r="N76" s="104">
        <v>351</v>
      </c>
      <c r="O76" s="104">
        <v>6</v>
      </c>
      <c r="P76" s="104"/>
      <c r="Q76" s="104">
        <v>125</v>
      </c>
      <c r="R76" s="104"/>
      <c r="S76" s="105">
        <v>39056</v>
      </c>
      <c r="T76" s="105">
        <v>1695</v>
      </c>
      <c r="U76" s="73"/>
    </row>
    <row r="77" spans="1:21" s="74" customFormat="1" ht="18" customHeight="1" x14ac:dyDescent="0.35">
      <c r="A77" s="109" t="s">
        <v>341</v>
      </c>
      <c r="B77" s="102">
        <v>266</v>
      </c>
      <c r="C77" s="102">
        <v>3</v>
      </c>
      <c r="D77" s="102">
        <v>480</v>
      </c>
      <c r="E77" s="102">
        <v>683</v>
      </c>
      <c r="F77" s="102">
        <v>219</v>
      </c>
      <c r="G77" s="102">
        <v>21</v>
      </c>
      <c r="H77" s="102">
        <v>40</v>
      </c>
      <c r="I77" s="102">
        <v>438</v>
      </c>
      <c r="J77" s="102">
        <v>651</v>
      </c>
      <c r="K77" s="102">
        <v>271</v>
      </c>
      <c r="L77" s="102">
        <v>25</v>
      </c>
      <c r="M77" s="102">
        <v>91</v>
      </c>
      <c r="N77" s="102">
        <v>54</v>
      </c>
      <c r="O77" s="102">
        <v>4</v>
      </c>
      <c r="P77" s="102"/>
      <c r="Q77" s="102">
        <v>15</v>
      </c>
      <c r="R77" s="102"/>
      <c r="S77" s="103">
        <v>3261</v>
      </c>
      <c r="T77" s="103">
        <v>206</v>
      </c>
      <c r="U77" s="73"/>
    </row>
    <row r="78" spans="1:21" s="74" customFormat="1" ht="18" customHeight="1" x14ac:dyDescent="0.35">
      <c r="A78" s="110" t="s">
        <v>342</v>
      </c>
      <c r="B78" s="104">
        <v>1881</v>
      </c>
      <c r="C78" s="104">
        <v>17</v>
      </c>
      <c r="D78" s="104">
        <v>4292</v>
      </c>
      <c r="E78" s="104">
        <v>7181</v>
      </c>
      <c r="F78" s="104">
        <v>2630</v>
      </c>
      <c r="G78" s="104">
        <v>61</v>
      </c>
      <c r="H78" s="104">
        <v>343</v>
      </c>
      <c r="I78" s="104">
        <v>4137</v>
      </c>
      <c r="J78" s="104">
        <v>7417</v>
      </c>
      <c r="K78" s="104">
        <v>2729</v>
      </c>
      <c r="L78" s="104">
        <v>190</v>
      </c>
      <c r="M78" s="104">
        <v>938</v>
      </c>
      <c r="N78" s="104">
        <v>547</v>
      </c>
      <c r="O78" s="104">
        <v>8</v>
      </c>
      <c r="P78" s="104"/>
      <c r="Q78" s="104">
        <v>243</v>
      </c>
      <c r="R78" s="104"/>
      <c r="S78" s="105">
        <v>32614</v>
      </c>
      <c r="T78" s="105">
        <v>1908</v>
      </c>
      <c r="U78" s="73"/>
    </row>
    <row r="79" spans="1:21" s="74" customFormat="1" ht="18" customHeight="1" x14ac:dyDescent="0.35">
      <c r="A79" s="109" t="s">
        <v>343</v>
      </c>
      <c r="B79" s="102">
        <v>938</v>
      </c>
      <c r="C79" s="102">
        <v>9</v>
      </c>
      <c r="D79" s="102">
        <v>2726</v>
      </c>
      <c r="E79" s="102">
        <v>4023</v>
      </c>
      <c r="F79" s="102">
        <v>1620</v>
      </c>
      <c r="G79" s="102">
        <v>14</v>
      </c>
      <c r="H79" s="102">
        <v>138</v>
      </c>
      <c r="I79" s="102">
        <v>2500</v>
      </c>
      <c r="J79" s="102">
        <v>2929</v>
      </c>
      <c r="K79" s="102">
        <v>746</v>
      </c>
      <c r="L79" s="102">
        <v>66</v>
      </c>
      <c r="M79" s="102">
        <v>499</v>
      </c>
      <c r="N79" s="102">
        <v>233</v>
      </c>
      <c r="O79" s="102">
        <v>1</v>
      </c>
      <c r="P79" s="102"/>
      <c r="Q79" s="102">
        <v>31</v>
      </c>
      <c r="R79" s="102"/>
      <c r="S79" s="103">
        <v>16473</v>
      </c>
      <c r="T79" s="103">
        <v>527</v>
      </c>
      <c r="U79" s="73"/>
    </row>
    <row r="80" spans="1:21" s="74" customFormat="1" ht="18" customHeight="1" x14ac:dyDescent="0.35">
      <c r="A80" s="110" t="s">
        <v>344</v>
      </c>
      <c r="B80" s="104">
        <v>3146</v>
      </c>
      <c r="C80" s="104">
        <v>33</v>
      </c>
      <c r="D80" s="104">
        <v>7954</v>
      </c>
      <c r="E80" s="104">
        <v>12851</v>
      </c>
      <c r="F80" s="104">
        <v>5161</v>
      </c>
      <c r="G80" s="104">
        <v>73</v>
      </c>
      <c r="H80" s="104">
        <v>362</v>
      </c>
      <c r="I80" s="104">
        <v>6948</v>
      </c>
      <c r="J80" s="104">
        <v>9199</v>
      </c>
      <c r="K80" s="104">
        <v>2495</v>
      </c>
      <c r="L80" s="104">
        <v>210</v>
      </c>
      <c r="M80" s="104">
        <v>1164</v>
      </c>
      <c r="N80" s="104">
        <v>582</v>
      </c>
      <c r="O80" s="104">
        <v>6</v>
      </c>
      <c r="P80" s="104"/>
      <c r="Q80" s="104">
        <v>38</v>
      </c>
      <c r="R80" s="104"/>
      <c r="S80" s="105">
        <v>50222</v>
      </c>
      <c r="T80" s="105">
        <v>1566</v>
      </c>
      <c r="U80" s="73"/>
    </row>
    <row r="81" spans="1:21" s="74" customFormat="1" ht="18" customHeight="1" x14ac:dyDescent="0.35">
      <c r="A81" s="109" t="s">
        <v>345</v>
      </c>
      <c r="B81" s="102">
        <v>1692</v>
      </c>
      <c r="C81" s="102">
        <v>16</v>
      </c>
      <c r="D81" s="102">
        <v>3799</v>
      </c>
      <c r="E81" s="102">
        <v>4989</v>
      </c>
      <c r="F81" s="102">
        <v>1935</v>
      </c>
      <c r="G81" s="102">
        <v>65</v>
      </c>
      <c r="H81" s="102">
        <v>177</v>
      </c>
      <c r="I81" s="102">
        <v>2206</v>
      </c>
      <c r="J81" s="102">
        <v>3998</v>
      </c>
      <c r="K81" s="102">
        <v>1410</v>
      </c>
      <c r="L81" s="102">
        <v>196</v>
      </c>
      <c r="M81" s="102">
        <v>814</v>
      </c>
      <c r="N81" s="102">
        <v>438</v>
      </c>
      <c r="O81" s="102"/>
      <c r="P81" s="102"/>
      <c r="Q81" s="102">
        <v>40</v>
      </c>
      <c r="R81" s="102"/>
      <c r="S81" s="103">
        <v>21775</v>
      </c>
      <c r="T81" s="103">
        <v>833</v>
      </c>
      <c r="U81" s="73"/>
    </row>
    <row r="82" spans="1:21" s="74" customFormat="1" ht="18" customHeight="1" x14ac:dyDescent="0.35">
      <c r="A82" s="110" t="s">
        <v>346</v>
      </c>
      <c r="B82" s="104">
        <v>1759</v>
      </c>
      <c r="C82" s="104">
        <v>26</v>
      </c>
      <c r="D82" s="104">
        <v>4475</v>
      </c>
      <c r="E82" s="104">
        <v>8466</v>
      </c>
      <c r="F82" s="104">
        <v>3265</v>
      </c>
      <c r="G82" s="104">
        <v>120</v>
      </c>
      <c r="H82" s="104">
        <v>313</v>
      </c>
      <c r="I82" s="104">
        <v>4601</v>
      </c>
      <c r="J82" s="104">
        <v>6560</v>
      </c>
      <c r="K82" s="104">
        <v>2288</v>
      </c>
      <c r="L82" s="104">
        <v>141</v>
      </c>
      <c r="M82" s="104">
        <v>718</v>
      </c>
      <c r="N82" s="104">
        <v>444</v>
      </c>
      <c r="O82" s="104">
        <v>11</v>
      </c>
      <c r="P82" s="104"/>
      <c r="Q82" s="104">
        <v>126</v>
      </c>
      <c r="R82" s="104"/>
      <c r="S82" s="105">
        <v>33313</v>
      </c>
      <c r="T82" s="105">
        <v>1462</v>
      </c>
      <c r="U82" s="73"/>
    </row>
    <row r="83" spans="1:21" s="74" customFormat="1" ht="18" customHeight="1" x14ac:dyDescent="0.35">
      <c r="A83" s="109" t="s">
        <v>347</v>
      </c>
      <c r="B83" s="102">
        <v>1121</v>
      </c>
      <c r="C83" s="102">
        <v>8</v>
      </c>
      <c r="D83" s="102">
        <v>2732</v>
      </c>
      <c r="E83" s="102">
        <v>3460</v>
      </c>
      <c r="F83" s="102">
        <v>1293</v>
      </c>
      <c r="G83" s="102">
        <v>85</v>
      </c>
      <c r="H83" s="102">
        <v>226</v>
      </c>
      <c r="I83" s="102">
        <v>1666</v>
      </c>
      <c r="J83" s="102">
        <v>2913</v>
      </c>
      <c r="K83" s="102">
        <v>1071</v>
      </c>
      <c r="L83" s="102">
        <v>104</v>
      </c>
      <c r="M83" s="102">
        <v>475</v>
      </c>
      <c r="N83" s="102">
        <v>266</v>
      </c>
      <c r="O83" s="102">
        <v>9</v>
      </c>
      <c r="P83" s="102"/>
      <c r="Q83" s="102">
        <v>27</v>
      </c>
      <c r="R83" s="102"/>
      <c r="S83" s="103">
        <v>15456</v>
      </c>
      <c r="T83" s="103">
        <v>751</v>
      </c>
      <c r="U83" s="73"/>
    </row>
    <row r="84" spans="1:21" s="74" customFormat="1" ht="18" customHeight="1" x14ac:dyDescent="0.35">
      <c r="A84" s="110" t="s">
        <v>348</v>
      </c>
      <c r="B84" s="104">
        <v>1295</v>
      </c>
      <c r="C84" s="104">
        <v>13</v>
      </c>
      <c r="D84" s="104">
        <v>2330</v>
      </c>
      <c r="E84" s="104">
        <v>4691</v>
      </c>
      <c r="F84" s="104">
        <v>1290</v>
      </c>
      <c r="G84" s="104">
        <v>58</v>
      </c>
      <c r="H84" s="104">
        <v>121</v>
      </c>
      <c r="I84" s="104">
        <v>2495</v>
      </c>
      <c r="J84" s="104">
        <v>3964</v>
      </c>
      <c r="K84" s="104">
        <v>1200</v>
      </c>
      <c r="L84" s="104">
        <v>96</v>
      </c>
      <c r="M84" s="104">
        <v>450</v>
      </c>
      <c r="N84" s="104">
        <v>231</v>
      </c>
      <c r="O84" s="104"/>
      <c r="P84" s="104"/>
      <c r="Q84" s="104">
        <v>69</v>
      </c>
      <c r="R84" s="104"/>
      <c r="S84" s="105">
        <v>18303</v>
      </c>
      <c r="T84" s="105">
        <v>871</v>
      </c>
      <c r="U84" s="73"/>
    </row>
    <row r="85" spans="1:21" s="74" customFormat="1" ht="18" customHeight="1" x14ac:dyDescent="0.35">
      <c r="A85" s="109" t="s">
        <v>349</v>
      </c>
      <c r="B85" s="102">
        <v>739</v>
      </c>
      <c r="C85" s="102">
        <v>9</v>
      </c>
      <c r="D85" s="102">
        <v>2169</v>
      </c>
      <c r="E85" s="102">
        <v>3549</v>
      </c>
      <c r="F85" s="102">
        <v>1376</v>
      </c>
      <c r="G85" s="102">
        <v>17</v>
      </c>
      <c r="H85" s="102">
        <v>117</v>
      </c>
      <c r="I85" s="102">
        <v>1604</v>
      </c>
      <c r="J85" s="102">
        <v>2091</v>
      </c>
      <c r="K85" s="102">
        <v>496</v>
      </c>
      <c r="L85" s="102">
        <v>68</v>
      </c>
      <c r="M85" s="102">
        <v>319</v>
      </c>
      <c r="N85" s="102">
        <v>196</v>
      </c>
      <c r="O85" s="102">
        <v>1</v>
      </c>
      <c r="P85" s="102"/>
      <c r="Q85" s="102">
        <v>12</v>
      </c>
      <c r="R85" s="102"/>
      <c r="S85" s="103">
        <v>12763</v>
      </c>
      <c r="T85" s="103">
        <v>309</v>
      </c>
      <c r="U85" s="73"/>
    </row>
    <row r="86" spans="1:21" s="74" customFormat="1" ht="18" customHeight="1" x14ac:dyDescent="0.35">
      <c r="A86" s="110" t="s">
        <v>350</v>
      </c>
      <c r="B86" s="104">
        <v>841</v>
      </c>
      <c r="C86" s="104">
        <v>10</v>
      </c>
      <c r="D86" s="104">
        <v>1715</v>
      </c>
      <c r="E86" s="104">
        <v>2485</v>
      </c>
      <c r="F86" s="104">
        <v>1008</v>
      </c>
      <c r="G86" s="104">
        <v>8</v>
      </c>
      <c r="H86" s="104">
        <v>186</v>
      </c>
      <c r="I86" s="104">
        <v>1535</v>
      </c>
      <c r="J86" s="104">
        <v>2704</v>
      </c>
      <c r="K86" s="104">
        <v>1019</v>
      </c>
      <c r="L86" s="104">
        <v>83</v>
      </c>
      <c r="M86" s="104">
        <v>373</v>
      </c>
      <c r="N86" s="104">
        <v>207</v>
      </c>
      <c r="O86" s="104">
        <v>4</v>
      </c>
      <c r="P86" s="104"/>
      <c r="Q86" s="104">
        <v>36</v>
      </c>
      <c r="R86" s="104"/>
      <c r="S86" s="105">
        <v>12214</v>
      </c>
      <c r="T86" s="105">
        <v>701</v>
      </c>
      <c r="U86" s="73"/>
    </row>
    <row r="87" spans="1:21" s="74" customFormat="1" ht="18" customHeight="1" x14ac:dyDescent="0.35">
      <c r="A87" s="109" t="s">
        <v>351</v>
      </c>
      <c r="B87" s="102">
        <v>627</v>
      </c>
      <c r="C87" s="102">
        <v>7</v>
      </c>
      <c r="D87" s="102">
        <v>1273</v>
      </c>
      <c r="E87" s="102">
        <v>2069</v>
      </c>
      <c r="F87" s="102">
        <v>759</v>
      </c>
      <c r="G87" s="102">
        <v>27</v>
      </c>
      <c r="H87" s="102">
        <v>83</v>
      </c>
      <c r="I87" s="102">
        <v>885</v>
      </c>
      <c r="J87" s="102">
        <v>1572</v>
      </c>
      <c r="K87" s="102">
        <v>520</v>
      </c>
      <c r="L87" s="102">
        <v>56</v>
      </c>
      <c r="M87" s="102">
        <v>320</v>
      </c>
      <c r="N87" s="102">
        <v>161</v>
      </c>
      <c r="O87" s="102">
        <v>4</v>
      </c>
      <c r="P87" s="102"/>
      <c r="Q87" s="102">
        <v>6</v>
      </c>
      <c r="R87" s="102"/>
      <c r="S87" s="103">
        <v>8369</v>
      </c>
      <c r="T87" s="103">
        <v>394</v>
      </c>
      <c r="U87" s="73"/>
    </row>
    <row r="88" spans="1:21" s="74" customFormat="1" ht="18" customHeight="1" x14ac:dyDescent="0.35">
      <c r="A88" s="110" t="s">
        <v>352</v>
      </c>
      <c r="B88" s="104">
        <v>1429</v>
      </c>
      <c r="C88" s="104">
        <v>12</v>
      </c>
      <c r="D88" s="104">
        <v>2564</v>
      </c>
      <c r="E88" s="104">
        <v>3447</v>
      </c>
      <c r="F88" s="104">
        <v>1273</v>
      </c>
      <c r="G88" s="104">
        <v>8</v>
      </c>
      <c r="H88" s="104">
        <v>178</v>
      </c>
      <c r="I88" s="104">
        <v>1760</v>
      </c>
      <c r="J88" s="104">
        <v>3688</v>
      </c>
      <c r="K88" s="104">
        <v>1260</v>
      </c>
      <c r="L88" s="104">
        <v>166</v>
      </c>
      <c r="M88" s="104">
        <v>654</v>
      </c>
      <c r="N88" s="104">
        <v>358</v>
      </c>
      <c r="O88" s="104">
        <v>3</v>
      </c>
      <c r="P88" s="104"/>
      <c r="Q88" s="104">
        <v>87</v>
      </c>
      <c r="R88" s="104"/>
      <c r="S88" s="105">
        <v>16887</v>
      </c>
      <c r="T88" s="105">
        <v>1007</v>
      </c>
      <c r="U88" s="73"/>
    </row>
    <row r="89" spans="1:21" s="74" customFormat="1" ht="18" customHeight="1" x14ac:dyDescent="0.35">
      <c r="A89" s="109" t="s">
        <v>353</v>
      </c>
      <c r="B89" s="102">
        <v>312</v>
      </c>
      <c r="C89" s="102">
        <v>1</v>
      </c>
      <c r="D89" s="102">
        <v>555</v>
      </c>
      <c r="E89" s="102">
        <v>1256</v>
      </c>
      <c r="F89" s="102">
        <v>475</v>
      </c>
      <c r="G89" s="102">
        <v>31</v>
      </c>
      <c r="H89" s="102">
        <v>33</v>
      </c>
      <c r="I89" s="102">
        <v>692</v>
      </c>
      <c r="J89" s="102">
        <v>748</v>
      </c>
      <c r="K89" s="102">
        <v>250</v>
      </c>
      <c r="L89" s="102">
        <v>31</v>
      </c>
      <c r="M89" s="102">
        <v>90</v>
      </c>
      <c r="N89" s="102">
        <v>46</v>
      </c>
      <c r="O89" s="102">
        <v>2</v>
      </c>
      <c r="P89" s="102"/>
      <c r="Q89" s="102">
        <v>4</v>
      </c>
      <c r="R89" s="102"/>
      <c r="S89" s="103">
        <v>4526</v>
      </c>
      <c r="T89" s="103">
        <v>189</v>
      </c>
      <c r="U89" s="73"/>
    </row>
    <row r="90" spans="1:21" s="74" customFormat="1" ht="18" customHeight="1" x14ac:dyDescent="0.35">
      <c r="A90" s="110" t="s">
        <v>354</v>
      </c>
      <c r="B90" s="104">
        <v>409</v>
      </c>
      <c r="C90" s="104">
        <v>4</v>
      </c>
      <c r="D90" s="104">
        <v>899</v>
      </c>
      <c r="E90" s="104">
        <v>1281</v>
      </c>
      <c r="F90" s="104">
        <v>466</v>
      </c>
      <c r="G90" s="104">
        <v>28</v>
      </c>
      <c r="H90" s="104">
        <v>60</v>
      </c>
      <c r="I90" s="104">
        <v>690</v>
      </c>
      <c r="J90" s="104">
        <v>1248</v>
      </c>
      <c r="K90" s="104">
        <v>486</v>
      </c>
      <c r="L90" s="104">
        <v>47</v>
      </c>
      <c r="M90" s="104">
        <v>162</v>
      </c>
      <c r="N90" s="104">
        <v>101</v>
      </c>
      <c r="O90" s="104">
        <v>3</v>
      </c>
      <c r="P90" s="104"/>
      <c r="Q90" s="104">
        <v>6</v>
      </c>
      <c r="R90" s="104"/>
      <c r="S90" s="105">
        <v>5890</v>
      </c>
      <c r="T90" s="105">
        <v>357</v>
      </c>
      <c r="U90" s="73"/>
    </row>
    <row r="91" spans="1:21" s="74" customFormat="1" ht="18" customHeight="1" x14ac:dyDescent="0.35">
      <c r="A91" s="109" t="s">
        <v>355</v>
      </c>
      <c r="B91" s="102">
        <v>110</v>
      </c>
      <c r="C91" s="102"/>
      <c r="D91" s="102">
        <v>137</v>
      </c>
      <c r="E91" s="102">
        <v>146</v>
      </c>
      <c r="F91" s="102">
        <v>43</v>
      </c>
      <c r="G91" s="102">
        <v>9</v>
      </c>
      <c r="H91" s="102">
        <v>9</v>
      </c>
      <c r="I91" s="102">
        <v>109</v>
      </c>
      <c r="J91" s="102">
        <v>209</v>
      </c>
      <c r="K91" s="102">
        <v>68</v>
      </c>
      <c r="L91" s="102">
        <v>7</v>
      </c>
      <c r="M91" s="102">
        <v>35</v>
      </c>
      <c r="N91" s="102">
        <v>10</v>
      </c>
      <c r="O91" s="102">
        <v>1</v>
      </c>
      <c r="P91" s="102"/>
      <c r="Q91" s="102">
        <v>4</v>
      </c>
      <c r="R91" s="102"/>
      <c r="S91" s="103">
        <v>897</v>
      </c>
      <c r="T91" s="103">
        <v>56</v>
      </c>
      <c r="U91" s="73"/>
    </row>
    <row r="92" spans="1:21" s="74" customFormat="1" ht="18" customHeight="1" x14ac:dyDescent="0.35">
      <c r="A92" s="110" t="s">
        <v>356</v>
      </c>
      <c r="B92" s="104">
        <v>1537</v>
      </c>
      <c r="C92" s="104">
        <v>17</v>
      </c>
      <c r="D92" s="104">
        <v>3147</v>
      </c>
      <c r="E92" s="104">
        <v>6609</v>
      </c>
      <c r="F92" s="104">
        <v>2216</v>
      </c>
      <c r="G92" s="104">
        <v>65</v>
      </c>
      <c r="H92" s="104">
        <v>306</v>
      </c>
      <c r="I92" s="104">
        <v>3979</v>
      </c>
      <c r="J92" s="104">
        <v>7807</v>
      </c>
      <c r="K92" s="104">
        <v>3162</v>
      </c>
      <c r="L92" s="104">
        <v>112</v>
      </c>
      <c r="M92" s="104">
        <v>467</v>
      </c>
      <c r="N92" s="104">
        <v>290</v>
      </c>
      <c r="O92" s="104">
        <v>12</v>
      </c>
      <c r="P92" s="104">
        <v>3</v>
      </c>
      <c r="Q92" s="104">
        <v>528</v>
      </c>
      <c r="R92" s="104"/>
      <c r="S92" s="105">
        <v>30257</v>
      </c>
      <c r="T92" s="105">
        <v>2268</v>
      </c>
      <c r="U92" s="73"/>
    </row>
    <row r="93" spans="1:21" s="74" customFormat="1" ht="18" customHeight="1" x14ac:dyDescent="0.35">
      <c r="A93" s="109" t="s">
        <v>357</v>
      </c>
      <c r="B93" s="102">
        <v>1172</v>
      </c>
      <c r="C93" s="102">
        <v>8</v>
      </c>
      <c r="D93" s="102">
        <v>3184</v>
      </c>
      <c r="E93" s="102">
        <v>4382</v>
      </c>
      <c r="F93" s="102">
        <v>1786</v>
      </c>
      <c r="G93" s="102">
        <v>24</v>
      </c>
      <c r="H93" s="102">
        <v>167</v>
      </c>
      <c r="I93" s="102">
        <v>2352</v>
      </c>
      <c r="J93" s="102">
        <v>3254</v>
      </c>
      <c r="K93" s="102">
        <v>888</v>
      </c>
      <c r="L93" s="102">
        <v>64</v>
      </c>
      <c r="M93" s="102">
        <v>387</v>
      </c>
      <c r="N93" s="102">
        <v>232</v>
      </c>
      <c r="O93" s="102">
        <v>4</v>
      </c>
      <c r="P93" s="102"/>
      <c r="Q93" s="102">
        <v>28</v>
      </c>
      <c r="R93" s="102"/>
      <c r="S93" s="103">
        <v>17932</v>
      </c>
      <c r="T93" s="103">
        <v>668</v>
      </c>
      <c r="U93" s="73"/>
    </row>
    <row r="94" spans="1:21" s="74" customFormat="1" ht="18" customHeight="1" x14ac:dyDescent="0.35">
      <c r="A94" s="110" t="s">
        <v>358</v>
      </c>
      <c r="B94" s="104">
        <v>6642</v>
      </c>
      <c r="C94" s="104">
        <v>116</v>
      </c>
      <c r="D94" s="104">
        <v>14723</v>
      </c>
      <c r="E94" s="104">
        <v>27589</v>
      </c>
      <c r="F94" s="104">
        <v>10068</v>
      </c>
      <c r="G94" s="104">
        <v>326</v>
      </c>
      <c r="H94" s="104">
        <v>1192</v>
      </c>
      <c r="I94" s="104">
        <v>22165</v>
      </c>
      <c r="J94" s="104">
        <v>31268</v>
      </c>
      <c r="K94" s="104">
        <v>12111</v>
      </c>
      <c r="L94" s="104">
        <v>323</v>
      </c>
      <c r="M94" s="104">
        <v>1629</v>
      </c>
      <c r="N94" s="104">
        <v>794</v>
      </c>
      <c r="O94" s="104">
        <v>21</v>
      </c>
      <c r="P94" s="104">
        <v>30</v>
      </c>
      <c r="Q94" s="104">
        <v>4421</v>
      </c>
      <c r="R94" s="104">
        <v>1</v>
      </c>
      <c r="S94" s="105">
        <v>133419</v>
      </c>
      <c r="T94" s="105">
        <v>8708</v>
      </c>
      <c r="U94" s="73"/>
    </row>
    <row r="95" spans="1:21" s="74" customFormat="1" ht="18" customHeight="1" x14ac:dyDescent="0.35">
      <c r="A95" s="109" t="s">
        <v>359</v>
      </c>
      <c r="B95" s="102">
        <v>582</v>
      </c>
      <c r="C95" s="102">
        <v>7</v>
      </c>
      <c r="D95" s="102">
        <v>1016</v>
      </c>
      <c r="E95" s="102">
        <v>1097</v>
      </c>
      <c r="F95" s="102">
        <v>322</v>
      </c>
      <c r="G95" s="102">
        <v>5</v>
      </c>
      <c r="H95" s="102">
        <v>54</v>
      </c>
      <c r="I95" s="102">
        <v>382</v>
      </c>
      <c r="J95" s="102">
        <v>945</v>
      </c>
      <c r="K95" s="102">
        <v>316</v>
      </c>
      <c r="L95" s="102">
        <v>42</v>
      </c>
      <c r="M95" s="102">
        <v>185</v>
      </c>
      <c r="N95" s="102">
        <v>105</v>
      </c>
      <c r="O95" s="102">
        <v>3</v>
      </c>
      <c r="P95" s="102"/>
      <c r="Q95" s="102">
        <v>8</v>
      </c>
      <c r="R95" s="102"/>
      <c r="S95" s="103">
        <v>5069</v>
      </c>
      <c r="T95" s="103">
        <v>212</v>
      </c>
      <c r="U95" s="73"/>
    </row>
    <row r="96" spans="1:21" s="74" customFormat="1" ht="18" customHeight="1" x14ac:dyDescent="0.35">
      <c r="A96" s="110" t="s">
        <v>360</v>
      </c>
      <c r="B96" s="104">
        <v>338</v>
      </c>
      <c r="C96" s="104">
        <v>5</v>
      </c>
      <c r="D96" s="104">
        <v>754</v>
      </c>
      <c r="E96" s="104">
        <v>863</v>
      </c>
      <c r="F96" s="104">
        <v>326</v>
      </c>
      <c r="G96" s="104">
        <v>13</v>
      </c>
      <c r="H96" s="104">
        <v>34</v>
      </c>
      <c r="I96" s="104">
        <v>546</v>
      </c>
      <c r="J96" s="104">
        <v>663</v>
      </c>
      <c r="K96" s="104">
        <v>171</v>
      </c>
      <c r="L96" s="104">
        <v>22</v>
      </c>
      <c r="M96" s="104">
        <v>78</v>
      </c>
      <c r="N96" s="104">
        <v>30</v>
      </c>
      <c r="O96" s="104">
        <v>1</v>
      </c>
      <c r="P96" s="104"/>
      <c r="Q96" s="104"/>
      <c r="R96" s="104"/>
      <c r="S96" s="105">
        <v>3844</v>
      </c>
      <c r="T96" s="105">
        <v>97</v>
      </c>
      <c r="U96" s="73"/>
    </row>
    <row r="97" spans="1:21" s="74" customFormat="1" ht="18" customHeight="1" x14ac:dyDescent="0.35">
      <c r="A97" s="109" t="s">
        <v>361</v>
      </c>
      <c r="B97" s="102">
        <v>429</v>
      </c>
      <c r="C97" s="102">
        <v>6</v>
      </c>
      <c r="D97" s="102">
        <v>726</v>
      </c>
      <c r="E97" s="102">
        <v>656</v>
      </c>
      <c r="F97" s="102">
        <v>238</v>
      </c>
      <c r="G97" s="102">
        <v>13</v>
      </c>
      <c r="H97" s="102">
        <v>50</v>
      </c>
      <c r="I97" s="102">
        <v>574</v>
      </c>
      <c r="J97" s="102">
        <v>1096</v>
      </c>
      <c r="K97" s="102">
        <v>413</v>
      </c>
      <c r="L97" s="102">
        <v>26</v>
      </c>
      <c r="M97" s="102">
        <v>151</v>
      </c>
      <c r="N97" s="102">
        <v>69</v>
      </c>
      <c r="O97" s="102"/>
      <c r="P97" s="102"/>
      <c r="Q97" s="102">
        <v>11</v>
      </c>
      <c r="R97" s="102"/>
      <c r="S97" s="103">
        <v>4458</v>
      </c>
      <c r="T97" s="103">
        <v>362</v>
      </c>
      <c r="U97" s="73"/>
    </row>
    <row r="98" spans="1:21" s="74" customFormat="1" ht="18" customHeight="1" x14ac:dyDescent="0.35">
      <c r="A98" s="110" t="s">
        <v>362</v>
      </c>
      <c r="B98" s="104">
        <v>1868</v>
      </c>
      <c r="C98" s="104">
        <v>33</v>
      </c>
      <c r="D98" s="104">
        <v>5047</v>
      </c>
      <c r="E98" s="104">
        <v>8305</v>
      </c>
      <c r="F98" s="104">
        <v>2663</v>
      </c>
      <c r="G98" s="104">
        <v>50</v>
      </c>
      <c r="H98" s="104">
        <v>328</v>
      </c>
      <c r="I98" s="104">
        <v>4487</v>
      </c>
      <c r="J98" s="104">
        <v>6992</v>
      </c>
      <c r="K98" s="104">
        <v>2196</v>
      </c>
      <c r="L98" s="104">
        <v>99</v>
      </c>
      <c r="M98" s="104">
        <v>748</v>
      </c>
      <c r="N98" s="104">
        <v>348</v>
      </c>
      <c r="O98" s="104">
        <v>7</v>
      </c>
      <c r="P98" s="104">
        <v>2</v>
      </c>
      <c r="Q98" s="104">
        <v>250</v>
      </c>
      <c r="R98" s="104"/>
      <c r="S98" s="105">
        <v>33423</v>
      </c>
      <c r="T98" s="105">
        <v>1313</v>
      </c>
      <c r="U98" s="73"/>
    </row>
    <row r="99" spans="1:21" s="74" customFormat="1" ht="18" customHeight="1" x14ac:dyDescent="0.35">
      <c r="A99" s="109" t="s">
        <v>363</v>
      </c>
      <c r="B99" s="102">
        <v>1235</v>
      </c>
      <c r="C99" s="102">
        <v>14</v>
      </c>
      <c r="D99" s="102">
        <v>2595</v>
      </c>
      <c r="E99" s="102">
        <v>3449</v>
      </c>
      <c r="F99" s="102">
        <v>1227</v>
      </c>
      <c r="G99" s="102">
        <v>158</v>
      </c>
      <c r="H99" s="102">
        <v>151</v>
      </c>
      <c r="I99" s="102">
        <v>1439</v>
      </c>
      <c r="J99" s="102">
        <v>3101</v>
      </c>
      <c r="K99" s="102">
        <v>1135</v>
      </c>
      <c r="L99" s="102">
        <v>111</v>
      </c>
      <c r="M99" s="102">
        <v>582</v>
      </c>
      <c r="N99" s="102">
        <v>323</v>
      </c>
      <c r="O99" s="102">
        <v>5</v>
      </c>
      <c r="P99" s="102"/>
      <c r="Q99" s="102">
        <v>43</v>
      </c>
      <c r="R99" s="102"/>
      <c r="S99" s="103">
        <v>15568</v>
      </c>
      <c r="T99" s="103">
        <v>873</v>
      </c>
      <c r="U99" s="73"/>
    </row>
    <row r="100" spans="1:21" s="74" customFormat="1" ht="18" customHeight="1" x14ac:dyDescent="0.35">
      <c r="A100" s="110" t="s">
        <v>364</v>
      </c>
      <c r="B100" s="104">
        <v>1566</v>
      </c>
      <c r="C100" s="104">
        <v>18</v>
      </c>
      <c r="D100" s="104">
        <v>3595</v>
      </c>
      <c r="E100" s="104">
        <v>4744</v>
      </c>
      <c r="F100" s="104">
        <v>1743</v>
      </c>
      <c r="G100" s="104">
        <v>15</v>
      </c>
      <c r="H100" s="104">
        <v>206</v>
      </c>
      <c r="I100" s="104">
        <v>3040</v>
      </c>
      <c r="J100" s="104">
        <v>4828</v>
      </c>
      <c r="K100" s="104">
        <v>1597</v>
      </c>
      <c r="L100" s="104">
        <v>120</v>
      </c>
      <c r="M100" s="104">
        <v>535</v>
      </c>
      <c r="N100" s="104">
        <v>294</v>
      </c>
      <c r="O100" s="104">
        <v>6</v>
      </c>
      <c r="P100" s="104"/>
      <c r="Q100" s="104">
        <v>62</v>
      </c>
      <c r="R100" s="104"/>
      <c r="S100" s="105">
        <v>22369</v>
      </c>
      <c r="T100" s="105">
        <v>1052</v>
      </c>
      <c r="U100" s="73"/>
    </row>
    <row r="101" spans="1:21" s="74" customFormat="1" ht="18" customHeight="1" x14ac:dyDescent="0.35">
      <c r="A101" s="109" t="s">
        <v>365</v>
      </c>
      <c r="B101" s="102">
        <v>583</v>
      </c>
      <c r="C101" s="102">
        <v>4</v>
      </c>
      <c r="D101" s="102">
        <v>1006</v>
      </c>
      <c r="E101" s="102">
        <v>1528</v>
      </c>
      <c r="F101" s="102">
        <v>585</v>
      </c>
      <c r="G101" s="102">
        <v>24</v>
      </c>
      <c r="H101" s="102">
        <v>70</v>
      </c>
      <c r="I101" s="102">
        <v>935</v>
      </c>
      <c r="J101" s="102">
        <v>1782</v>
      </c>
      <c r="K101" s="102">
        <v>558</v>
      </c>
      <c r="L101" s="102">
        <v>59</v>
      </c>
      <c r="M101" s="102">
        <v>213</v>
      </c>
      <c r="N101" s="102">
        <v>122</v>
      </c>
      <c r="O101" s="102">
        <v>2</v>
      </c>
      <c r="P101" s="102"/>
      <c r="Q101" s="102">
        <v>21</v>
      </c>
      <c r="R101" s="102">
        <v>1</v>
      </c>
      <c r="S101" s="103">
        <v>7493</v>
      </c>
      <c r="T101" s="103">
        <v>465</v>
      </c>
      <c r="U101" s="73"/>
    </row>
    <row r="102" spans="1:21" s="74" customFormat="1" ht="18" customHeight="1" x14ac:dyDescent="0.35">
      <c r="A102" s="110" t="s">
        <v>366</v>
      </c>
      <c r="B102" s="106">
        <v>397</v>
      </c>
      <c r="C102" s="106">
        <v>3</v>
      </c>
      <c r="D102" s="106">
        <v>620</v>
      </c>
      <c r="E102" s="106">
        <v>861</v>
      </c>
      <c r="F102" s="106">
        <v>326</v>
      </c>
      <c r="G102" s="106">
        <v>23</v>
      </c>
      <c r="H102" s="106">
        <v>29</v>
      </c>
      <c r="I102" s="106">
        <v>419</v>
      </c>
      <c r="J102" s="106">
        <v>741</v>
      </c>
      <c r="K102" s="106">
        <v>256</v>
      </c>
      <c r="L102" s="106">
        <v>27</v>
      </c>
      <c r="M102" s="106">
        <v>156</v>
      </c>
      <c r="N102" s="106">
        <v>68</v>
      </c>
      <c r="O102" s="106"/>
      <c r="P102" s="106"/>
      <c r="Q102" s="106">
        <v>7</v>
      </c>
      <c r="R102" s="106"/>
      <c r="S102" s="107">
        <v>3933</v>
      </c>
      <c r="T102" s="107">
        <v>203</v>
      </c>
      <c r="U102" s="73"/>
    </row>
    <row r="103" spans="1:21" s="77" customFormat="1" ht="18" customHeight="1" x14ac:dyDescent="0.35">
      <c r="A103" s="111" t="s">
        <v>367</v>
      </c>
      <c r="B103" s="108">
        <v>127427</v>
      </c>
      <c r="C103" s="108">
        <v>1556</v>
      </c>
      <c r="D103" s="108">
        <v>297043</v>
      </c>
      <c r="E103" s="108">
        <v>477417</v>
      </c>
      <c r="F103" s="108">
        <v>175019</v>
      </c>
      <c r="G103" s="108">
        <v>5929</v>
      </c>
      <c r="H103" s="108">
        <v>19936</v>
      </c>
      <c r="I103" s="108">
        <v>286130</v>
      </c>
      <c r="J103" s="108">
        <v>430460</v>
      </c>
      <c r="K103" s="108">
        <v>147319</v>
      </c>
      <c r="L103" s="108">
        <v>9005</v>
      </c>
      <c r="M103" s="108">
        <v>45918</v>
      </c>
      <c r="N103" s="108">
        <v>24364</v>
      </c>
      <c r="O103" s="108">
        <v>527</v>
      </c>
      <c r="P103" s="108">
        <v>160</v>
      </c>
      <c r="Q103" s="108">
        <v>23090</v>
      </c>
      <c r="R103" s="108">
        <v>7</v>
      </c>
      <c r="S103" s="108">
        <v>2071307</v>
      </c>
      <c r="T103" s="108">
        <v>100087</v>
      </c>
      <c r="U103" s="76"/>
    </row>
    <row r="104" spans="1:21" x14ac:dyDescent="0.3">
      <c r="A104" s="7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  <row r="105" spans="1:21" x14ac:dyDescent="0.3">
      <c r="A105" s="120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</row>
    <row r="106" spans="1:21" x14ac:dyDescent="0.3"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</row>
    <row r="107" spans="1:21" x14ac:dyDescent="0.3">
      <c r="A107" s="7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1:21" x14ac:dyDescent="0.3">
      <c r="A108" s="72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</row>
    <row r="109" spans="1:21" x14ac:dyDescent="0.3">
      <c r="A109" s="72"/>
    </row>
  </sheetData>
  <mergeCells count="1">
    <mergeCell ref="A1:T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2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3">
        <f>SUMIF($E$3:$AN$3,$AP$1,$E4:$AN4)</f>
        <v>0</v>
      </c>
      <c r="AQ4" s="93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98" bestFit="1" customWidth="1"/>
    <col min="3" max="8" width="12.5546875" customWidth="1"/>
  </cols>
  <sheetData>
    <row r="1" spans="1:16" x14ac:dyDescent="0.3">
      <c r="A1" s="92" t="e">
        <f>#REF!</f>
        <v>#REF!</v>
      </c>
    </row>
    <row r="2" spans="1:16" x14ac:dyDescent="0.3">
      <c r="A2" s="97"/>
    </row>
    <row r="3" spans="1:16" x14ac:dyDescent="0.3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94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94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94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94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94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94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94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94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94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94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4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4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4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4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94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4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94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94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94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94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94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94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94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94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94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94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94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94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94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94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94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94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94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94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94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94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97"/>
    </row>
    <row r="41" spans="1:16" x14ac:dyDescent="0.3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6" x14ac:dyDescent="0.3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2" t="e">
        <f>#REF!</f>
        <v>#REF!</v>
      </c>
    </row>
    <row r="2" spans="1:13" x14ac:dyDescent="0.3">
      <c r="A2" s="95"/>
    </row>
    <row r="3" spans="1:13" x14ac:dyDescent="0.3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94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94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94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94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94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94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94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94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94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94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94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94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94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94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94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94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94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94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94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94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94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94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94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94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94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94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94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94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94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94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94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94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94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94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94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94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95"/>
    </row>
    <row r="41" spans="1:13" x14ac:dyDescent="0.3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3" x14ac:dyDescent="0.3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2" t="e">
        <f>#REF!</f>
        <v>#REF!</v>
      </c>
    </row>
    <row r="2" spans="1:14" x14ac:dyDescent="0.3">
      <c r="A2" s="95"/>
    </row>
    <row r="3" spans="1:14" x14ac:dyDescent="0.3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94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94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94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94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94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94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94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94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94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94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94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94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94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94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94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94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94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94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94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94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94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94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94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94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94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94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94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94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94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94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94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94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94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94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94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94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95"/>
    </row>
    <row r="41" spans="1:14" x14ac:dyDescent="0.3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4" x14ac:dyDescent="0.3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249977111117893"/>
    <pageSetUpPr fitToPage="1"/>
  </sheetPr>
  <dimension ref="A1:S31"/>
  <sheetViews>
    <sheetView tabSelected="1" view="pageBreakPreview" zoomScale="70" zoomScaleNormal="85" zoomScaleSheetLayoutView="70" workbookViewId="0">
      <selection activeCell="B15" sqref="B15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418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6.05" customHeight="1" x14ac:dyDescent="0.3">
      <c r="A2" s="55"/>
      <c r="B2" s="57"/>
      <c r="C2" s="164" t="s">
        <v>462</v>
      </c>
      <c r="D2" s="164"/>
      <c r="E2" s="164"/>
      <c r="F2" s="164"/>
      <c r="G2" s="58"/>
      <c r="H2" s="164" t="s">
        <v>460</v>
      </c>
      <c r="I2" s="164"/>
      <c r="J2" s="164"/>
      <c r="K2" s="164"/>
      <c r="L2" s="58"/>
      <c r="M2" s="164" t="s">
        <v>368</v>
      </c>
      <c r="N2" s="164"/>
      <c r="O2" s="164"/>
      <c r="P2" s="164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3">
      <c r="A4" s="9">
        <v>1310</v>
      </c>
      <c r="B4" s="10" t="s">
        <v>400</v>
      </c>
      <c r="C4" s="11">
        <v>1127.6591998700003</v>
      </c>
      <c r="D4" s="11">
        <v>749.64031148000038</v>
      </c>
      <c r="E4" s="11">
        <v>13.863771389999998</v>
      </c>
      <c r="F4" s="11">
        <v>364.1551169999999</v>
      </c>
      <c r="G4" s="11">
        <v>1139.7958147799995</v>
      </c>
      <c r="H4" s="11">
        <v>1139.7958147799995</v>
      </c>
      <c r="I4" s="11">
        <v>757.73871848999931</v>
      </c>
      <c r="J4" s="11">
        <v>13.93985414</v>
      </c>
      <c r="K4" s="11">
        <v>368.11724215000021</v>
      </c>
      <c r="L4" s="11"/>
      <c r="M4" s="11">
        <v>12.136614909999253</v>
      </c>
      <c r="N4" s="11">
        <v>8.0984070099989367</v>
      </c>
      <c r="O4" s="11">
        <v>7.6082750000001198E-2</v>
      </c>
      <c r="P4" s="11">
        <v>3.9621251500003147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-32.990583579999999</v>
      </c>
      <c r="D5" s="34">
        <v>-21.892484869999997</v>
      </c>
      <c r="E5" s="34">
        <v>0</v>
      </c>
      <c r="F5" s="34">
        <v>-11.098098710000002</v>
      </c>
      <c r="G5" s="54">
        <v>45.267097280000002</v>
      </c>
      <c r="H5" s="34">
        <v>-45.267097280000002</v>
      </c>
      <c r="I5" s="34">
        <v>-31.025854460000001</v>
      </c>
      <c r="J5" s="34">
        <v>0</v>
      </c>
      <c r="K5" s="34">
        <v>-14.24124282</v>
      </c>
      <c r="L5" s="14"/>
      <c r="M5" s="34">
        <v>-12.276513700000002</v>
      </c>
      <c r="N5" s="34">
        <v>-9.1333695900000045</v>
      </c>
      <c r="O5" s="34">
        <v>0</v>
      </c>
      <c r="P5" s="34">
        <v>-3.1431441099999979</v>
      </c>
    </row>
    <row r="6" spans="1:19" ht="19.5" customHeight="1" x14ac:dyDescent="0.3">
      <c r="A6" s="9">
        <v>1311</v>
      </c>
      <c r="B6" s="10" t="s">
        <v>401</v>
      </c>
      <c r="C6" s="32">
        <v>16.528830719999998</v>
      </c>
      <c r="D6" s="32">
        <v>11.550581830000002</v>
      </c>
      <c r="E6" s="32">
        <v>0</v>
      </c>
      <c r="F6" s="32">
        <v>4.9782488899999962</v>
      </c>
      <c r="G6" s="11">
        <v>16.359480870000006</v>
      </c>
      <c r="H6" s="32">
        <v>16.359480870000006</v>
      </c>
      <c r="I6" s="32">
        <v>11.410383640000001</v>
      </c>
      <c r="J6" s="32">
        <v>0</v>
      </c>
      <c r="K6" s="32">
        <v>4.9490972300000049</v>
      </c>
      <c r="L6" s="16"/>
      <c r="M6" s="32">
        <v>-0.16934984999999259</v>
      </c>
      <c r="N6" s="32">
        <v>-0.14019819000000133</v>
      </c>
      <c r="O6" s="32">
        <v>0</v>
      </c>
      <c r="P6" s="32">
        <v>-2.9151659999991253E-2</v>
      </c>
    </row>
    <row r="7" spans="1:19" s="15" customFormat="1" ht="19.5" customHeight="1" x14ac:dyDescent="0.3">
      <c r="A7" s="12">
        <v>1102</v>
      </c>
      <c r="B7" s="13" t="s">
        <v>398</v>
      </c>
      <c r="C7" s="34">
        <v>11.997977630000001</v>
      </c>
      <c r="D7" s="34">
        <v>7.4629186299999999</v>
      </c>
      <c r="E7" s="34">
        <v>7.6425449999999992E-2</v>
      </c>
      <c r="F7" s="34">
        <v>4.4586335500000009</v>
      </c>
      <c r="G7" s="54">
        <v>10.13801256</v>
      </c>
      <c r="H7" s="34">
        <v>10.13801256</v>
      </c>
      <c r="I7" s="34">
        <v>4.4723562099999992</v>
      </c>
      <c r="J7" s="34">
        <v>0.50281944999999995</v>
      </c>
      <c r="K7" s="34">
        <v>5.1628369000000012</v>
      </c>
      <c r="L7" s="14"/>
      <c r="M7" s="34">
        <v>-1.8599650700000012</v>
      </c>
      <c r="N7" s="34">
        <v>-2.9905624200000007</v>
      </c>
      <c r="O7" s="34">
        <v>0.42639399999999994</v>
      </c>
      <c r="P7" s="34">
        <v>0.70420334999999956</v>
      </c>
    </row>
    <row r="8" spans="1:19" ht="19.5" customHeight="1" x14ac:dyDescent="0.3">
      <c r="A8" s="9">
        <v>1330</v>
      </c>
      <c r="B8" s="10" t="s">
        <v>403</v>
      </c>
      <c r="C8" s="32">
        <v>-10.871004240000003</v>
      </c>
      <c r="D8" s="32">
        <v>-5.823716909999999</v>
      </c>
      <c r="E8" s="32">
        <v>-3.4237600000000001E-3</v>
      </c>
      <c r="F8" s="32">
        <v>-5.0438635700000036</v>
      </c>
      <c r="G8" s="11">
        <v>5.6337813800000038</v>
      </c>
      <c r="H8" s="32">
        <v>-5.6337813800000038</v>
      </c>
      <c r="I8" s="32">
        <v>-3.9683029099999994</v>
      </c>
      <c r="J8" s="32">
        <v>-9.1547499999999997E-3</v>
      </c>
      <c r="K8" s="32">
        <v>-1.6563237200000045</v>
      </c>
      <c r="L8" s="16"/>
      <c r="M8" s="32">
        <v>5.2372228599999993</v>
      </c>
      <c r="N8" s="32">
        <v>1.8554139999999997</v>
      </c>
      <c r="O8" s="32">
        <v>-5.73099E-3</v>
      </c>
      <c r="P8" s="32">
        <v>3.3875398499999996</v>
      </c>
    </row>
    <row r="9" spans="1:19" s="15" customFormat="1" ht="19.5" customHeight="1" x14ac:dyDescent="0.3">
      <c r="A9" s="12">
        <v>1320</v>
      </c>
      <c r="B9" s="13" t="s">
        <v>402</v>
      </c>
      <c r="C9" s="34">
        <v>-5.8447163299999998</v>
      </c>
      <c r="D9" s="34">
        <v>-2.8071376300000002</v>
      </c>
      <c r="E9" s="34">
        <v>0.88399218000000002</v>
      </c>
      <c r="F9" s="34">
        <v>-3.9215708799999995</v>
      </c>
      <c r="G9" s="54">
        <v>4.7553241899999987</v>
      </c>
      <c r="H9" s="34">
        <v>4.7553241899999987</v>
      </c>
      <c r="I9" s="34">
        <v>2.4630313300000002</v>
      </c>
      <c r="J9" s="34">
        <v>2.6481553099999999</v>
      </c>
      <c r="K9" s="34">
        <v>-0.35586245000000138</v>
      </c>
      <c r="L9" s="14"/>
      <c r="M9" s="34">
        <v>10.600040519999999</v>
      </c>
      <c r="N9" s="34">
        <v>5.2701689600000003</v>
      </c>
      <c r="O9" s="34">
        <v>1.76416313</v>
      </c>
      <c r="P9" s="34">
        <v>3.5657084299999982</v>
      </c>
    </row>
    <row r="10" spans="1:19" ht="19.5" customHeight="1" x14ac:dyDescent="0.3">
      <c r="A10" s="9">
        <v>1101</v>
      </c>
      <c r="B10" s="10" t="s">
        <v>397</v>
      </c>
      <c r="C10" s="32">
        <v>3.2614226200000007</v>
      </c>
      <c r="D10" s="32">
        <v>2.1087461099999985</v>
      </c>
      <c r="E10" s="32">
        <v>-7.7340000000000006E-2</v>
      </c>
      <c r="F10" s="32">
        <v>1.2300165100000022</v>
      </c>
      <c r="G10" s="11">
        <v>3.8649653199999974</v>
      </c>
      <c r="H10" s="32">
        <v>3.8649653199999974</v>
      </c>
      <c r="I10" s="32">
        <v>2.3022096600000022</v>
      </c>
      <c r="J10" s="32">
        <v>3.9261999999999999E-4</v>
      </c>
      <c r="K10" s="32">
        <v>1.5623630399999953</v>
      </c>
      <c r="L10" s="32"/>
      <c r="M10" s="32">
        <v>0.60354269999999666</v>
      </c>
      <c r="N10" s="32">
        <v>0.1934635500000037</v>
      </c>
      <c r="O10" s="32">
        <v>7.7732620000000002E-2</v>
      </c>
      <c r="P10" s="32">
        <v>0.33234652999999292</v>
      </c>
    </row>
    <row r="11" spans="1:19" s="15" customFormat="1" ht="19.2" customHeight="1" x14ac:dyDescent="0.3">
      <c r="A11" s="12">
        <v>1337</v>
      </c>
      <c r="B11" s="13" t="s">
        <v>405</v>
      </c>
      <c r="C11" s="34">
        <v>0</v>
      </c>
      <c r="D11" s="34">
        <v>0</v>
      </c>
      <c r="E11" s="34">
        <v>0</v>
      </c>
      <c r="F11" s="34">
        <v>0</v>
      </c>
      <c r="G11" s="54">
        <v>1.0057179999999999</v>
      </c>
      <c r="H11" s="34">
        <v>-1.0057179999999999</v>
      </c>
      <c r="I11" s="34">
        <v>-0.67996593000000005</v>
      </c>
      <c r="J11" s="34">
        <v>0</v>
      </c>
      <c r="K11" s="34">
        <v>-0.32575206999999984</v>
      </c>
      <c r="L11" s="14"/>
      <c r="M11" s="34">
        <v>-1.0057179999999999</v>
      </c>
      <c r="N11" s="34">
        <v>-0.67996593000000005</v>
      </c>
      <c r="O11" s="34">
        <v>0</v>
      </c>
      <c r="P11" s="34">
        <v>-0.32575206999999984</v>
      </c>
    </row>
    <row r="12" spans="1:19" ht="19.5" customHeight="1" x14ac:dyDescent="0.3">
      <c r="A12" s="9">
        <v>1340</v>
      </c>
      <c r="B12" s="10" t="s">
        <v>85</v>
      </c>
      <c r="C12" s="32">
        <v>1.798350999999998E-2</v>
      </c>
      <c r="D12" s="32">
        <v>0</v>
      </c>
      <c r="E12" s="32">
        <v>-12.48766975</v>
      </c>
      <c r="F12" s="32">
        <v>12.505653260000001</v>
      </c>
      <c r="G12" s="11">
        <v>0.39422041999999996</v>
      </c>
      <c r="H12" s="32">
        <v>-0.39422041999999996</v>
      </c>
      <c r="I12" s="32">
        <v>0</v>
      </c>
      <c r="J12" s="32">
        <v>-0.42053007999999975</v>
      </c>
      <c r="K12" s="32">
        <v>2.630965999999979E-2</v>
      </c>
      <c r="L12" s="16"/>
      <c r="M12" s="32">
        <v>-0.41220392999999994</v>
      </c>
      <c r="N12" s="32">
        <v>0</v>
      </c>
      <c r="O12" s="32">
        <v>12.067139670000001</v>
      </c>
      <c r="P12" s="32">
        <v>-12.479343600000002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-0.30796511999999998</v>
      </c>
      <c r="D13" s="34">
        <v>0</v>
      </c>
      <c r="E13" s="34">
        <v>0</v>
      </c>
      <c r="F13" s="34">
        <v>-0.30796511999999998</v>
      </c>
      <c r="G13" s="54">
        <v>0.25864891000000001</v>
      </c>
      <c r="H13" s="34">
        <v>0.25864891000000001</v>
      </c>
      <c r="I13" s="34">
        <v>0</v>
      </c>
      <c r="J13" s="34">
        <v>0</v>
      </c>
      <c r="K13" s="34">
        <v>0.25864891000000001</v>
      </c>
      <c r="L13" s="34"/>
      <c r="M13" s="34">
        <v>0.56661402999999999</v>
      </c>
      <c r="N13" s="34">
        <v>0</v>
      </c>
      <c r="O13" s="34">
        <v>0</v>
      </c>
      <c r="P13" s="34">
        <v>0.56661402999999999</v>
      </c>
    </row>
    <row r="14" spans="1:19" ht="19.5" customHeight="1" x14ac:dyDescent="0.3">
      <c r="A14" s="9">
        <v>1910</v>
      </c>
      <c r="B14" s="10" t="s">
        <v>88</v>
      </c>
      <c r="C14" s="32">
        <v>0</v>
      </c>
      <c r="D14" s="32">
        <v>0</v>
      </c>
      <c r="E14" s="32">
        <v>2.6631469999999997E-2</v>
      </c>
      <c r="F14" s="32">
        <v>-2.6631469999999997E-2</v>
      </c>
      <c r="G14" s="11">
        <v>0.169657</v>
      </c>
      <c r="H14" s="32">
        <v>0.169657</v>
      </c>
      <c r="I14" s="32">
        <v>0</v>
      </c>
      <c r="J14" s="32">
        <v>0.23217670000000001</v>
      </c>
      <c r="K14" s="32">
        <v>-6.2519700000000011E-2</v>
      </c>
      <c r="L14" s="16"/>
      <c r="M14" s="32">
        <v>0.169657</v>
      </c>
      <c r="N14" s="32">
        <v>0</v>
      </c>
      <c r="O14" s="32">
        <v>0.20554523000000002</v>
      </c>
      <c r="P14" s="32">
        <v>-3.5888230000000021E-2</v>
      </c>
    </row>
    <row r="15" spans="1:19" s="15" customFormat="1" ht="19.5" customHeight="1" x14ac:dyDescent="0.3">
      <c r="A15" s="12">
        <v>1991</v>
      </c>
      <c r="B15" s="13" t="s">
        <v>408</v>
      </c>
      <c r="C15" s="34">
        <v>0</v>
      </c>
      <c r="D15" s="34">
        <v>-4.1833209999999996E-2</v>
      </c>
      <c r="E15" s="34">
        <v>0</v>
      </c>
      <c r="F15" s="34">
        <v>4.1833209999999996E-2</v>
      </c>
      <c r="G15" s="54">
        <v>6.2207999999999986E-2</v>
      </c>
      <c r="H15" s="34">
        <v>6.2207999999999986E-2</v>
      </c>
      <c r="I15" s="34">
        <v>3.3679420000000009E-2</v>
      </c>
      <c r="J15" s="34">
        <v>6.2207999999999999E-2</v>
      </c>
      <c r="K15" s="34">
        <v>-3.3679420000000022E-2</v>
      </c>
      <c r="L15" s="14"/>
      <c r="M15" s="34">
        <v>6.2207999999999986E-2</v>
      </c>
      <c r="N15" s="34">
        <v>7.5512629999999997E-2</v>
      </c>
      <c r="O15" s="34">
        <v>6.2207999999999999E-2</v>
      </c>
      <c r="P15" s="34">
        <v>-7.5512630000000011E-2</v>
      </c>
    </row>
    <row r="16" spans="1:19" ht="19.5" customHeight="1" x14ac:dyDescent="0.3">
      <c r="A16" s="9">
        <v>1103</v>
      </c>
      <c r="B16" s="10" t="s">
        <v>399</v>
      </c>
      <c r="C16" s="32">
        <v>0.91826587999999998</v>
      </c>
      <c r="D16" s="32">
        <v>0.90735688999999997</v>
      </c>
      <c r="E16" s="32">
        <v>0</v>
      </c>
      <c r="F16" s="32">
        <v>1.0908990000000007E-2</v>
      </c>
      <c r="G16" s="11">
        <v>5.369448000000001E-2</v>
      </c>
      <c r="H16" s="32">
        <v>5.369448000000001E-2</v>
      </c>
      <c r="I16" s="32">
        <v>4.6316059999999999E-2</v>
      </c>
      <c r="J16" s="32">
        <v>0</v>
      </c>
      <c r="K16" s="32">
        <v>7.3784200000000105E-3</v>
      </c>
      <c r="L16" s="16"/>
      <c r="M16" s="32">
        <v>-0.86457139999999999</v>
      </c>
      <c r="N16" s="32">
        <v>-0.86104082999999998</v>
      </c>
      <c r="O16" s="32">
        <v>0</v>
      </c>
      <c r="P16" s="32">
        <v>-3.5305700000000106E-3</v>
      </c>
    </row>
    <row r="17" spans="1:16" s="15" customFormat="1" ht="19.5" customHeight="1" x14ac:dyDescent="0.3">
      <c r="A17" s="12">
        <v>1992</v>
      </c>
      <c r="B17" s="13" t="s">
        <v>90</v>
      </c>
      <c r="C17" s="34">
        <v>0</v>
      </c>
      <c r="D17" s="34">
        <v>0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0</v>
      </c>
      <c r="N17" s="34">
        <v>0</v>
      </c>
      <c r="O17" s="34">
        <v>0</v>
      </c>
      <c r="P17" s="34">
        <v>0</v>
      </c>
    </row>
    <row r="18" spans="1:16" s="15" customFormat="1" ht="19.5" customHeight="1" x14ac:dyDescent="0.3">
      <c r="A18" s="9">
        <v>1993</v>
      </c>
      <c r="B18" s="10" t="s">
        <v>409</v>
      </c>
      <c r="C18" s="32">
        <v>-6.3015639300000004</v>
      </c>
      <c r="D18" s="32">
        <v>-3.9109060200000001</v>
      </c>
      <c r="E18" s="32">
        <v>-4.8231000000000003E-2</v>
      </c>
      <c r="F18" s="32">
        <v>-2.3424269100000004</v>
      </c>
      <c r="G18" s="11">
        <v>0</v>
      </c>
      <c r="H18" s="32">
        <v>0</v>
      </c>
      <c r="I18" s="32">
        <v>0</v>
      </c>
      <c r="J18" s="32">
        <v>0.41027659000000005</v>
      </c>
      <c r="K18" s="32">
        <v>-0.41027659000000005</v>
      </c>
      <c r="L18" s="16"/>
      <c r="M18" s="32">
        <v>6.3015639300000004</v>
      </c>
      <c r="N18" s="32">
        <v>3.9109060200000001</v>
      </c>
      <c r="O18" s="32">
        <v>0.45850759000000008</v>
      </c>
      <c r="P18" s="32">
        <v>1.9321503200000003</v>
      </c>
    </row>
    <row r="19" spans="1:16" s="15" customFormat="1" ht="19.5" customHeight="1" x14ac:dyDescent="0.3">
      <c r="A19" s="12">
        <v>1210</v>
      </c>
      <c r="B19" s="13" t="s">
        <v>413</v>
      </c>
      <c r="C19" s="126">
        <v>0</v>
      </c>
      <c r="D19" s="126">
        <v>0</v>
      </c>
      <c r="E19" s="126">
        <v>0</v>
      </c>
      <c r="F19" s="126">
        <v>0</v>
      </c>
      <c r="G19" s="127">
        <v>0</v>
      </c>
      <c r="H19" s="126">
        <v>0</v>
      </c>
      <c r="I19" s="126">
        <v>0</v>
      </c>
      <c r="J19" s="126">
        <v>0</v>
      </c>
      <c r="K19" s="126">
        <v>0</v>
      </c>
      <c r="L19" s="19"/>
      <c r="M19" s="126">
        <v>0</v>
      </c>
      <c r="N19" s="126">
        <v>0</v>
      </c>
      <c r="O19" s="126">
        <v>0</v>
      </c>
      <c r="P19" s="126">
        <v>0</v>
      </c>
    </row>
    <row r="20" spans="1:16" s="15" customFormat="1" ht="19.5" customHeight="1" x14ac:dyDescent="0.3">
      <c r="A20" s="51">
        <v>1810</v>
      </c>
      <c r="B20" s="89" t="s">
        <v>407</v>
      </c>
      <c r="C20" s="33">
        <v>0</v>
      </c>
      <c r="D20" s="33">
        <v>1.0570554400000007</v>
      </c>
      <c r="E20" s="33">
        <v>-1.7956E-4</v>
      </c>
      <c r="F20" s="33">
        <v>-1.0568758800000007</v>
      </c>
      <c r="G20" s="11">
        <v>0</v>
      </c>
      <c r="H20" s="33">
        <v>0</v>
      </c>
      <c r="I20" s="33">
        <v>-12.46974176</v>
      </c>
      <c r="J20" s="33">
        <v>-1.5174409999999999E-2</v>
      </c>
      <c r="K20" s="33">
        <v>12.48491617</v>
      </c>
      <c r="L20" s="53"/>
      <c r="M20" s="33">
        <v>0</v>
      </c>
      <c r="N20" s="33">
        <v>-13.526797200000001</v>
      </c>
      <c r="O20" s="33">
        <v>-1.4994849999999999E-2</v>
      </c>
      <c r="P20" s="33">
        <v>13.541792050000002</v>
      </c>
    </row>
    <row r="21" spans="1:16" s="28" customFormat="1" ht="19.5" customHeight="1" x14ac:dyDescent="0.3">
      <c r="A21" s="24"/>
      <c r="B21" s="25" t="s">
        <v>93</v>
      </c>
      <c r="C21" s="26">
        <v>1104.0678470300004</v>
      </c>
      <c r="D21" s="26">
        <v>738.25089174000027</v>
      </c>
      <c r="E21" s="26">
        <v>2.2339764199999985</v>
      </c>
      <c r="F21" s="26">
        <v>363.58297887000015</v>
      </c>
      <c r="G21" s="27"/>
      <c r="H21" s="26">
        <v>1123.1569890299997</v>
      </c>
      <c r="I21" s="26">
        <v>730.3228297499993</v>
      </c>
      <c r="J21" s="26">
        <v>17.351023569999995</v>
      </c>
      <c r="K21" s="27">
        <v>375.48313571000045</v>
      </c>
      <c r="L21" s="27"/>
      <c r="M21" s="26">
        <v>19.089141999999253</v>
      </c>
      <c r="N21" s="26">
        <v>-7.9280619900010674</v>
      </c>
      <c r="O21" s="26">
        <v>15.117047150000001</v>
      </c>
      <c r="P21" s="26">
        <v>11.900156840000317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8" t="s">
        <v>461</v>
      </c>
      <c r="B23" s="5"/>
      <c r="C23" s="111" t="s">
        <v>454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36"/>
      <c r="B24" s="137"/>
      <c r="C24" s="138" t="s">
        <v>455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</row>
    <row r="25" spans="1:16" ht="15" customHeight="1" x14ac:dyDescent="0.3">
      <c r="A25" s="139" t="s">
        <v>393</v>
      </c>
      <c r="B25" s="137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 ht="15" customHeight="1" x14ac:dyDescent="0.3">
      <c r="A26" s="140" t="s">
        <v>394</v>
      </c>
      <c r="B26" s="135"/>
      <c r="C26" s="135"/>
      <c r="D26" s="135"/>
      <c r="E26" s="135"/>
      <c r="F26" s="135"/>
      <c r="G26" s="135"/>
      <c r="H26" s="135"/>
      <c r="I26" s="135"/>
      <c r="J26" s="141"/>
      <c r="K26" s="135"/>
      <c r="L26" s="135"/>
      <c r="M26" s="135"/>
      <c r="N26" s="135"/>
      <c r="O26" s="135"/>
      <c r="P26" s="135"/>
    </row>
    <row r="27" spans="1:16" x14ac:dyDescent="0.3">
      <c r="A27" s="140" t="s">
        <v>395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  <row r="28" spans="1:16" x14ac:dyDescent="0.3">
      <c r="A28" s="140" t="s">
        <v>396</v>
      </c>
      <c r="B28" s="135"/>
      <c r="C28" s="135"/>
      <c r="D28" s="135"/>
      <c r="E28" s="135"/>
      <c r="F28" s="135"/>
      <c r="G28" s="135"/>
      <c r="H28" s="135"/>
      <c r="I28" s="135"/>
      <c r="J28" s="141"/>
      <c r="K28" s="135"/>
      <c r="L28" s="135"/>
      <c r="M28" s="135"/>
      <c r="N28" s="135"/>
      <c r="O28" s="135"/>
      <c r="P28" s="135"/>
    </row>
    <row r="29" spans="1:16" x14ac:dyDescent="0.3">
      <c r="A29" s="140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</row>
    <row r="30" spans="1:16" x14ac:dyDescent="0.3">
      <c r="A30" s="142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</row>
    <row r="31" spans="1:16" x14ac:dyDescent="0.3">
      <c r="A31" s="131" t="s">
        <v>456</v>
      </c>
      <c r="B31" s="131"/>
      <c r="C31" s="131"/>
      <c r="D31" s="131"/>
      <c r="E31" s="131"/>
      <c r="F31" s="131"/>
      <c r="G31" s="91"/>
      <c r="H31" s="91"/>
      <c r="I31" s="91"/>
      <c r="J31" s="91"/>
      <c r="K31" s="91"/>
      <c r="L31" s="91"/>
      <c r="M31" s="91"/>
      <c r="N31" s="91"/>
      <c r="O31" s="91"/>
      <c r="P31" s="91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-0.249977111117893"/>
    <pageSetUpPr fitToPage="1"/>
  </sheetPr>
  <dimension ref="A1:S31"/>
  <sheetViews>
    <sheetView view="pageBreakPreview" zoomScale="70" zoomScaleNormal="85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414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6.05" customHeight="1" x14ac:dyDescent="0.3">
      <c r="A2" s="55"/>
      <c r="B2" s="57"/>
      <c r="C2" s="164" t="s">
        <v>463</v>
      </c>
      <c r="D2" s="164"/>
      <c r="E2" s="164"/>
      <c r="F2" s="164"/>
      <c r="G2" s="58"/>
      <c r="H2" s="164" t="s">
        <v>464</v>
      </c>
      <c r="I2" s="164"/>
      <c r="J2" s="164"/>
      <c r="K2" s="164"/>
      <c r="L2" s="58"/>
      <c r="M2" s="164" t="s">
        <v>368</v>
      </c>
      <c r="N2" s="164"/>
      <c r="O2" s="164"/>
      <c r="P2" s="164"/>
      <c r="Q2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453</v>
      </c>
      <c r="H3" s="129" t="s">
        <v>70</v>
      </c>
      <c r="I3" s="79" t="s">
        <v>71</v>
      </c>
      <c r="J3" s="79" t="s">
        <v>72</v>
      </c>
      <c r="K3" s="79" t="s">
        <v>73</v>
      </c>
      <c r="L3" s="58" t="s">
        <v>453</v>
      </c>
      <c r="M3" s="79" t="s">
        <v>70</v>
      </c>
      <c r="N3" s="79" t="s">
        <v>71</v>
      </c>
      <c r="O3" s="79" t="s">
        <v>72</v>
      </c>
      <c r="P3" s="79" t="s">
        <v>73</v>
      </c>
      <c r="Q3"/>
    </row>
    <row r="4" spans="1:19" ht="19.5" customHeight="1" x14ac:dyDescent="0.3">
      <c r="A4" s="9">
        <v>1310</v>
      </c>
      <c r="B4" s="10" t="s">
        <v>400</v>
      </c>
      <c r="C4" s="11">
        <v>4295.0257163600018</v>
      </c>
      <c r="D4" s="11">
        <v>2827.626235969999</v>
      </c>
      <c r="E4" s="11">
        <v>54.360943269999993</v>
      </c>
      <c r="F4" s="11">
        <v>1413.0385371200027</v>
      </c>
      <c r="G4" s="11">
        <v>4314.5398439199998</v>
      </c>
      <c r="H4" s="11">
        <v>4314.5398439199998</v>
      </c>
      <c r="I4" s="11">
        <v>2865.8013815699996</v>
      </c>
      <c r="J4" s="11">
        <v>52.377166270000004</v>
      </c>
      <c r="K4" s="11">
        <v>1396.3612960800001</v>
      </c>
      <c r="L4" s="11"/>
      <c r="M4" s="11">
        <v>19.514127559998087</v>
      </c>
      <c r="N4" s="11">
        <v>38.175145600000633</v>
      </c>
      <c r="O4" s="11">
        <v>-1.9837769999999892</v>
      </c>
      <c r="P4" s="11">
        <v>-16.677241040002556</v>
      </c>
    </row>
    <row r="5" spans="1:19" s="15" customFormat="1" ht="19.5" customHeight="1" x14ac:dyDescent="0.3">
      <c r="A5" s="12">
        <v>1337</v>
      </c>
      <c r="B5" s="13" t="s">
        <v>405</v>
      </c>
      <c r="C5" s="34">
        <v>850.54633541999999</v>
      </c>
      <c r="D5" s="34">
        <v>478.96282772999996</v>
      </c>
      <c r="E5" s="34">
        <v>407.91734833999999</v>
      </c>
      <c r="F5" s="34">
        <v>-36.333840649999956</v>
      </c>
      <c r="G5" s="54">
        <v>913.21406383999999</v>
      </c>
      <c r="H5" s="34">
        <v>913.21406383999999</v>
      </c>
      <c r="I5" s="34">
        <v>508.87503841</v>
      </c>
      <c r="J5" s="34">
        <v>435.54785637999998</v>
      </c>
      <c r="K5" s="34">
        <v>-31.208830949999992</v>
      </c>
      <c r="L5" s="14"/>
      <c r="M5" s="34">
        <v>62.667728420000003</v>
      </c>
      <c r="N5" s="34">
        <v>29.912210680000044</v>
      </c>
      <c r="O5" s="34">
        <v>27.630508039999995</v>
      </c>
      <c r="P5" s="34">
        <v>5.1250096999999641</v>
      </c>
    </row>
    <row r="6" spans="1:19" ht="19.5" customHeight="1" x14ac:dyDescent="0.3">
      <c r="A6" s="9">
        <v>1331</v>
      </c>
      <c r="B6" s="10" t="s">
        <v>404</v>
      </c>
      <c r="C6" s="32">
        <v>-349.42935776000002</v>
      </c>
      <c r="D6" s="32">
        <v>-242.32995258000003</v>
      </c>
      <c r="E6" s="32">
        <v>0</v>
      </c>
      <c r="F6" s="32">
        <v>-107.09940517999999</v>
      </c>
      <c r="G6" s="11">
        <v>374.37409981000002</v>
      </c>
      <c r="H6" s="32">
        <v>-374.37409981000002</v>
      </c>
      <c r="I6" s="32">
        <v>-261.94958120000001</v>
      </c>
      <c r="J6" s="32">
        <v>0</v>
      </c>
      <c r="K6" s="32">
        <v>-112.42451861000001</v>
      </c>
      <c r="L6" s="16"/>
      <c r="M6" s="32">
        <v>-24.944742050000002</v>
      </c>
      <c r="N6" s="32">
        <v>-19.619628619999986</v>
      </c>
      <c r="O6" s="32">
        <v>0</v>
      </c>
      <c r="P6" s="32">
        <v>-5.325113430000016</v>
      </c>
    </row>
    <row r="7" spans="1:19" s="15" customFormat="1" ht="19.5" customHeight="1" x14ac:dyDescent="0.3">
      <c r="A7" s="12">
        <v>1320</v>
      </c>
      <c r="B7" s="13" t="s">
        <v>402</v>
      </c>
      <c r="C7" s="34">
        <v>22.568181110000005</v>
      </c>
      <c r="D7" s="34">
        <v>18.483592929999997</v>
      </c>
      <c r="E7" s="34">
        <v>8.7974587</v>
      </c>
      <c r="F7" s="34">
        <v>-4.7128705199999921</v>
      </c>
      <c r="G7" s="54">
        <v>93.036077669999997</v>
      </c>
      <c r="H7" s="34">
        <v>93.036077669999997</v>
      </c>
      <c r="I7" s="34">
        <v>62.215478359999992</v>
      </c>
      <c r="J7" s="34">
        <v>27.935791999999999</v>
      </c>
      <c r="K7" s="34">
        <v>2.8848073100000065</v>
      </c>
      <c r="L7" s="14"/>
      <c r="M7" s="34">
        <v>70.467896559999986</v>
      </c>
      <c r="N7" s="34">
        <v>43.731885429999991</v>
      </c>
      <c r="O7" s="34">
        <v>19.138333299999999</v>
      </c>
      <c r="P7" s="34">
        <v>7.597677829999995</v>
      </c>
    </row>
    <row r="8" spans="1:19" ht="19.2" customHeight="1" x14ac:dyDescent="0.3">
      <c r="A8" s="9">
        <v>1311</v>
      </c>
      <c r="B8" s="10" t="s">
        <v>401</v>
      </c>
      <c r="C8" s="32">
        <v>67.535126209999973</v>
      </c>
      <c r="D8" s="32">
        <v>46.789165320000016</v>
      </c>
      <c r="E8" s="32">
        <v>0</v>
      </c>
      <c r="F8" s="32">
        <v>20.745960889999957</v>
      </c>
      <c r="G8" s="11">
        <v>66.786018359999986</v>
      </c>
      <c r="H8" s="32">
        <v>66.786018359999986</v>
      </c>
      <c r="I8" s="32">
        <v>46.739700310000003</v>
      </c>
      <c r="J8" s="32">
        <v>0</v>
      </c>
      <c r="K8" s="32">
        <v>20.046318049999982</v>
      </c>
      <c r="L8" s="16"/>
      <c r="M8" s="32">
        <v>-0.74910784999998725</v>
      </c>
      <c r="N8" s="32">
        <v>-4.946501000001291E-2</v>
      </c>
      <c r="O8" s="32">
        <v>0</v>
      </c>
      <c r="P8" s="32">
        <v>-0.69964283999997434</v>
      </c>
    </row>
    <row r="9" spans="1:19" s="15" customFormat="1" ht="19.5" customHeight="1" x14ac:dyDescent="0.3">
      <c r="A9" s="12">
        <v>1993</v>
      </c>
      <c r="B9" s="13" t="s">
        <v>409</v>
      </c>
      <c r="C9" s="34">
        <v>-6.0998331199999987</v>
      </c>
      <c r="D9" s="34">
        <v>-3.6353508699999995</v>
      </c>
      <c r="E9" s="34">
        <v>0.66656341999999991</v>
      </c>
      <c r="F9" s="34">
        <v>-3.1310456699999989</v>
      </c>
      <c r="G9" s="54">
        <v>40.591943269999994</v>
      </c>
      <c r="H9" s="34">
        <v>40.591943269999994</v>
      </c>
      <c r="I9" s="34">
        <v>25.783313660000005</v>
      </c>
      <c r="J9" s="34">
        <v>40.23589226</v>
      </c>
      <c r="K9" s="34">
        <v>-25.42726265000001</v>
      </c>
      <c r="L9" s="14"/>
      <c r="M9" s="34">
        <v>46.691776389999994</v>
      </c>
      <c r="N9" s="34">
        <v>29.418664530000004</v>
      </c>
      <c r="O9" s="34">
        <v>39.569328839999997</v>
      </c>
      <c r="P9" s="34">
        <v>-22.296216980000008</v>
      </c>
    </row>
    <row r="10" spans="1:19" ht="19.5" customHeight="1" x14ac:dyDescent="0.3">
      <c r="A10" s="9">
        <v>1102</v>
      </c>
      <c r="B10" s="10" t="s">
        <v>398</v>
      </c>
      <c r="C10" s="32">
        <v>45.523875690000004</v>
      </c>
      <c r="D10" s="32">
        <v>24.897950780000002</v>
      </c>
      <c r="E10" s="32">
        <v>7.5880050900000011</v>
      </c>
      <c r="F10" s="32">
        <v>13.037919820000001</v>
      </c>
      <c r="G10" s="11">
        <v>31.608967599999996</v>
      </c>
      <c r="H10" s="32">
        <v>31.608967599999996</v>
      </c>
      <c r="I10" s="32">
        <v>17.261937209999996</v>
      </c>
      <c r="J10" s="32">
        <v>8.6505509200000006</v>
      </c>
      <c r="K10" s="32">
        <v>5.6964794699999999</v>
      </c>
      <c r="L10" s="32"/>
      <c r="M10" s="32">
        <v>-13.914908090000008</v>
      </c>
      <c r="N10" s="32">
        <v>-7.6360135700000065</v>
      </c>
      <c r="O10" s="32">
        <v>1.0625458299999995</v>
      </c>
      <c r="P10" s="32">
        <v>-7.3414403500000009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-32.291957520000011</v>
      </c>
      <c r="D11" s="34">
        <v>-22.666411429999993</v>
      </c>
      <c r="E11" s="34">
        <v>-2.6072000000000005E-2</v>
      </c>
      <c r="F11" s="34">
        <v>-9.5994740900000188</v>
      </c>
      <c r="G11" s="54">
        <v>23.432819959999989</v>
      </c>
      <c r="H11" s="34">
        <v>-23.432819959999989</v>
      </c>
      <c r="I11" s="34">
        <v>-17.066204840000001</v>
      </c>
      <c r="J11" s="34">
        <v>-3.2309169999999998E-2</v>
      </c>
      <c r="K11" s="34">
        <v>-6.3343059499999885</v>
      </c>
      <c r="L11" s="14"/>
      <c r="M11" s="34">
        <v>8.8591375600000219</v>
      </c>
      <c r="N11" s="34">
        <v>5.600206589999992</v>
      </c>
      <c r="O11" s="34">
        <v>-6.2371699999999933E-3</v>
      </c>
      <c r="P11" s="34">
        <v>3.2651681400000299</v>
      </c>
    </row>
    <row r="12" spans="1:19" ht="19.5" customHeight="1" x14ac:dyDescent="0.3">
      <c r="A12" s="9">
        <v>1101</v>
      </c>
      <c r="B12" s="10" t="s">
        <v>397</v>
      </c>
      <c r="C12" s="32">
        <v>14.400515879999991</v>
      </c>
      <c r="D12" s="32">
        <v>7.8169580099999996</v>
      </c>
      <c r="E12" s="32">
        <v>1.2488630000000001</v>
      </c>
      <c r="F12" s="32">
        <v>5.3346948699999919</v>
      </c>
      <c r="G12" s="11">
        <v>14.403626430000005</v>
      </c>
      <c r="H12" s="32">
        <v>14.403626430000005</v>
      </c>
      <c r="I12" s="32">
        <v>8.4481072700000013</v>
      </c>
      <c r="J12" s="32">
        <v>0.71721661999999997</v>
      </c>
      <c r="K12" s="32">
        <v>5.2383025400000029</v>
      </c>
      <c r="L12" s="16"/>
      <c r="M12" s="32">
        <v>3.1105500000130348E-3</v>
      </c>
      <c r="N12" s="32">
        <v>0.63114926000000171</v>
      </c>
      <c r="O12" s="32">
        <v>-0.53164638000000008</v>
      </c>
      <c r="P12" s="32">
        <v>-9.6392329999988591E-2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7.317794999999995E-2</v>
      </c>
      <c r="D13" s="34">
        <v>0</v>
      </c>
      <c r="E13" s="34">
        <v>5.1177310600000006</v>
      </c>
      <c r="F13" s="34">
        <v>-5.0445531100000007</v>
      </c>
      <c r="G13" s="54">
        <v>2.1897345399999999</v>
      </c>
      <c r="H13" s="34">
        <v>-2.1897345399999999</v>
      </c>
      <c r="I13" s="34">
        <v>0</v>
      </c>
      <c r="J13" s="34">
        <v>11.027824610000003</v>
      </c>
      <c r="K13" s="34">
        <v>-13.217559150000003</v>
      </c>
      <c r="L13" s="34"/>
      <c r="M13" s="34">
        <v>-2.2629124899999997</v>
      </c>
      <c r="N13" s="34">
        <v>0</v>
      </c>
      <c r="O13" s="34">
        <v>5.9100935500000027</v>
      </c>
      <c r="P13" s="34">
        <v>-8.1730060400000024</v>
      </c>
    </row>
    <row r="14" spans="1:19" ht="19.5" customHeight="1" x14ac:dyDescent="0.3">
      <c r="A14" s="9">
        <v>1103</v>
      </c>
      <c r="B14" s="10" t="s">
        <v>399</v>
      </c>
      <c r="C14" s="32">
        <v>2.8349643100000002</v>
      </c>
      <c r="D14" s="32">
        <v>2.7423683800000003</v>
      </c>
      <c r="E14" s="32">
        <v>0</v>
      </c>
      <c r="F14" s="32">
        <v>9.2595929999999882E-2</v>
      </c>
      <c r="G14" s="11">
        <v>1.9017283400000002</v>
      </c>
      <c r="H14" s="32">
        <v>1.9017283400000002</v>
      </c>
      <c r="I14" s="32">
        <v>1.7231931600000001</v>
      </c>
      <c r="J14" s="32">
        <v>8.905296E-2</v>
      </c>
      <c r="K14" s="32">
        <v>8.9482220000000126E-2</v>
      </c>
      <c r="L14" s="16"/>
      <c r="M14" s="32">
        <v>-0.93323596999999991</v>
      </c>
      <c r="N14" s="32">
        <v>-1.0191752200000002</v>
      </c>
      <c r="O14" s="32">
        <v>8.905296E-2</v>
      </c>
      <c r="P14" s="32">
        <v>-3.1137099999997558E-3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-1.2405367599999999</v>
      </c>
      <c r="D15" s="34">
        <v>0</v>
      </c>
      <c r="E15" s="34">
        <v>0</v>
      </c>
      <c r="F15" s="34">
        <v>-1.2405367599999999</v>
      </c>
      <c r="G15" s="54">
        <v>1.1519077600000001</v>
      </c>
      <c r="H15" s="34">
        <v>-1.1519077600000001</v>
      </c>
      <c r="I15" s="34">
        <v>0</v>
      </c>
      <c r="J15" s="34">
        <v>0</v>
      </c>
      <c r="K15" s="34">
        <v>-1.1519077600000001</v>
      </c>
      <c r="L15" s="14"/>
      <c r="M15" s="34">
        <v>8.8628999999999847E-2</v>
      </c>
      <c r="N15" s="34">
        <v>0</v>
      </c>
      <c r="O15" s="34">
        <v>0</v>
      </c>
      <c r="P15" s="34">
        <v>8.8628999999999847E-2</v>
      </c>
    </row>
    <row r="16" spans="1:19" ht="19.5" customHeight="1" x14ac:dyDescent="0.3">
      <c r="A16" s="9">
        <v>1992</v>
      </c>
      <c r="B16" s="10" t="s">
        <v>90</v>
      </c>
      <c r="C16" s="32">
        <v>0</v>
      </c>
      <c r="D16" s="32">
        <v>-71.301955170000014</v>
      </c>
      <c r="E16" s="32">
        <v>59.471246150000006</v>
      </c>
      <c r="F16" s="32">
        <v>11.830709020000008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1.0938429999999999</v>
      </c>
      <c r="N16" s="32">
        <v>72.456236380000007</v>
      </c>
      <c r="O16" s="32">
        <v>-59.531683430000008</v>
      </c>
      <c r="P16" s="32">
        <v>-11.830709949999992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0</v>
      </c>
      <c r="D17" s="34">
        <v>0</v>
      </c>
      <c r="E17" s="34">
        <v>0.32681104999999999</v>
      </c>
      <c r="F17" s="34">
        <v>-0.32681104999999999</v>
      </c>
      <c r="G17" s="54">
        <v>0.65965700000000005</v>
      </c>
      <c r="H17" s="34">
        <v>0.65965700000000005</v>
      </c>
      <c r="I17" s="34">
        <v>0</v>
      </c>
      <c r="J17" s="34">
        <v>0.96102641999999994</v>
      </c>
      <c r="K17" s="34">
        <v>-0.30136941999999989</v>
      </c>
      <c r="L17" s="14"/>
      <c r="M17" s="34">
        <v>0.65965700000000005</v>
      </c>
      <c r="N17" s="34">
        <v>0</v>
      </c>
      <c r="O17" s="34">
        <v>0.63421536999999994</v>
      </c>
      <c r="P17" s="34">
        <v>2.5441630000000104E-2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-2.9103830456733702E-17</v>
      </c>
      <c r="D18" s="32">
        <v>0.13424974999999997</v>
      </c>
      <c r="E18" s="32">
        <v>0</v>
      </c>
      <c r="F18" s="32">
        <v>-0.13424975</v>
      </c>
      <c r="G18" s="11">
        <v>6.2208000000000055E-2</v>
      </c>
      <c r="H18" s="32">
        <v>6.2208000000000055E-2</v>
      </c>
      <c r="I18" s="32">
        <v>0.13496961999999998</v>
      </c>
      <c r="J18" s="32">
        <v>6.2207999999999999E-2</v>
      </c>
      <c r="K18" s="32">
        <v>-0.13496961999999993</v>
      </c>
      <c r="L18" s="16"/>
      <c r="M18" s="32">
        <v>6.2208000000000083E-2</v>
      </c>
      <c r="N18" s="32">
        <v>7.1987000000001133E-4</v>
      </c>
      <c r="O18" s="32">
        <v>6.2207999999999999E-2</v>
      </c>
      <c r="P18" s="32">
        <v>-7.1986999999992807E-4</v>
      </c>
    </row>
    <row r="19" spans="1:16" s="15" customFormat="1" ht="19.5" customHeight="1" x14ac:dyDescent="0.3">
      <c r="A19" s="12">
        <v>1210</v>
      </c>
      <c r="B19" s="13" t="s">
        <v>413</v>
      </c>
      <c r="C19" s="126">
        <v>0</v>
      </c>
      <c r="D19" s="126">
        <v>0</v>
      </c>
      <c r="E19" s="126">
        <v>0</v>
      </c>
      <c r="F19" s="126">
        <v>0</v>
      </c>
      <c r="G19" s="127">
        <v>0</v>
      </c>
      <c r="H19" s="126">
        <v>0</v>
      </c>
      <c r="I19" s="126">
        <v>0</v>
      </c>
      <c r="J19" s="126">
        <v>0</v>
      </c>
      <c r="K19" s="126">
        <v>0</v>
      </c>
      <c r="L19" s="19"/>
      <c r="M19" s="126">
        <v>0</v>
      </c>
      <c r="N19" s="126">
        <v>0</v>
      </c>
      <c r="O19" s="126">
        <v>0</v>
      </c>
      <c r="P19" s="126">
        <v>0</v>
      </c>
    </row>
    <row r="20" spans="1:16" s="15" customFormat="1" ht="19.5" customHeight="1" x14ac:dyDescent="0.3">
      <c r="A20" s="51">
        <v>1810</v>
      </c>
      <c r="B20" s="89" t="s">
        <v>407</v>
      </c>
      <c r="C20" s="33">
        <v>0</v>
      </c>
      <c r="D20" s="33">
        <v>14.975206699999999</v>
      </c>
      <c r="E20" s="33">
        <v>9.9368659999999998E-2</v>
      </c>
      <c r="F20" s="33">
        <v>-15.074575359999999</v>
      </c>
      <c r="G20" s="11">
        <v>0</v>
      </c>
      <c r="H20" s="33">
        <v>0</v>
      </c>
      <c r="I20" s="33">
        <v>9.4725784900000001</v>
      </c>
      <c r="J20" s="33">
        <v>4.9211120000000004E-2</v>
      </c>
      <c r="K20" s="33">
        <v>-9.5217896100000008</v>
      </c>
      <c r="L20" s="53"/>
      <c r="M20" s="33">
        <v>0</v>
      </c>
      <c r="N20" s="33">
        <v>-5.5026282099999992</v>
      </c>
      <c r="O20" s="33">
        <v>-5.0157539999999994E-2</v>
      </c>
      <c r="P20" s="33">
        <v>5.5527857499999991</v>
      </c>
    </row>
    <row r="21" spans="1:16" s="28" customFormat="1" ht="19.5" customHeight="1" x14ac:dyDescent="0.3">
      <c r="A21" s="24"/>
      <c r="B21" s="25" t="s">
        <v>93</v>
      </c>
      <c r="C21" s="26">
        <v>4909.4462077700018</v>
      </c>
      <c r="D21" s="26">
        <v>3082.4948855199987</v>
      </c>
      <c r="E21" s="26">
        <v>545.5682667399999</v>
      </c>
      <c r="F21" s="26">
        <v>1281.3830555100033</v>
      </c>
      <c r="G21" s="27"/>
      <c r="H21" s="26">
        <v>5076.7494153599991</v>
      </c>
      <c r="I21" s="26">
        <v>3268.5941932299997</v>
      </c>
      <c r="J21" s="26">
        <v>577.56105111000022</v>
      </c>
      <c r="K21" s="27">
        <v>1230.5941710199991</v>
      </c>
      <c r="L21" s="27"/>
      <c r="M21" s="26">
        <v>167.3032075899981</v>
      </c>
      <c r="N21" s="26">
        <v>186.09930771000066</v>
      </c>
      <c r="O21" s="26">
        <v>31.992784369999995</v>
      </c>
      <c r="P21" s="26">
        <v>-50.788884490002559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130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8" t="s">
        <v>461</v>
      </c>
      <c r="B23" s="5"/>
      <c r="C23" s="111" t="s">
        <v>454</v>
      </c>
      <c r="D23" s="5"/>
      <c r="E23" s="5"/>
      <c r="F23" s="5"/>
      <c r="G23" s="29"/>
      <c r="H23" s="130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36"/>
      <c r="B24" s="137"/>
      <c r="C24" s="138" t="s">
        <v>455</v>
      </c>
      <c r="D24" s="137"/>
      <c r="E24" s="137"/>
      <c r="F24" s="137"/>
      <c r="G24" s="137"/>
      <c r="H24" s="144"/>
      <c r="I24" s="137"/>
      <c r="J24" s="137"/>
      <c r="K24" s="137"/>
      <c r="L24" s="137"/>
      <c r="M24" s="137"/>
      <c r="N24" s="137"/>
      <c r="O24" s="137"/>
      <c r="P24" s="137"/>
    </row>
    <row r="25" spans="1:16" ht="15" customHeight="1" x14ac:dyDescent="0.3">
      <c r="A25" s="139" t="s">
        <v>393</v>
      </c>
      <c r="B25" s="137"/>
      <c r="C25" s="145"/>
      <c r="D25" s="135"/>
      <c r="E25" s="137"/>
      <c r="F25" s="137"/>
      <c r="G25" s="137"/>
      <c r="H25" s="144"/>
      <c r="I25" s="137"/>
      <c r="J25" s="137"/>
      <c r="K25" s="137"/>
      <c r="L25" s="137"/>
      <c r="M25" s="137"/>
      <c r="N25" s="137"/>
      <c r="O25" s="137"/>
      <c r="P25" s="137"/>
    </row>
    <row r="26" spans="1:16" ht="15" customHeight="1" x14ac:dyDescent="0.3">
      <c r="A26" s="140" t="s">
        <v>394</v>
      </c>
      <c r="B26" s="135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</row>
    <row r="27" spans="1:16" x14ac:dyDescent="0.3">
      <c r="A27" s="140" t="s">
        <v>395</v>
      </c>
      <c r="B27" s="13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</row>
    <row r="28" spans="1:16" x14ac:dyDescent="0.3">
      <c r="A28" s="140" t="s">
        <v>396</v>
      </c>
      <c r="B28" s="13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</row>
    <row r="29" spans="1:16" x14ac:dyDescent="0.3">
      <c r="A29" s="142"/>
      <c r="B29" s="135"/>
      <c r="C29" s="135"/>
      <c r="D29" s="135"/>
      <c r="E29" s="135"/>
      <c r="F29" s="135"/>
      <c r="G29" s="135"/>
      <c r="H29" s="143"/>
      <c r="I29" s="135"/>
      <c r="J29" s="135"/>
      <c r="K29" s="135"/>
      <c r="L29" s="135"/>
      <c r="M29" s="135"/>
      <c r="N29" s="135"/>
      <c r="O29" s="135"/>
      <c r="P29" s="135"/>
    </row>
    <row r="30" spans="1:16" x14ac:dyDescent="0.3">
      <c r="A30" s="142"/>
      <c r="B30" s="135"/>
      <c r="C30" s="135"/>
      <c r="D30" s="135"/>
      <c r="E30" s="135"/>
      <c r="F30" s="135"/>
      <c r="G30" s="135"/>
      <c r="H30" s="143"/>
      <c r="I30" s="135"/>
      <c r="J30" s="135"/>
      <c r="K30" s="135"/>
      <c r="L30" s="135"/>
      <c r="M30" s="135"/>
      <c r="N30" s="135"/>
      <c r="O30" s="135"/>
      <c r="P30" s="135"/>
    </row>
    <row r="31" spans="1:16" x14ac:dyDescent="0.3">
      <c r="A31" s="140" t="s">
        <v>456</v>
      </c>
      <c r="B31" s="140"/>
      <c r="C31" s="140"/>
      <c r="D31" s="140"/>
      <c r="E31" s="140"/>
      <c r="F31" s="140"/>
      <c r="G31" s="140"/>
      <c r="H31" s="146"/>
      <c r="I31" s="140"/>
      <c r="J31" s="140"/>
      <c r="K31" s="140"/>
      <c r="L31" s="140"/>
      <c r="M31" s="140"/>
      <c r="N31" s="140"/>
      <c r="O31" s="140"/>
      <c r="P31" s="140"/>
    </row>
  </sheetData>
  <mergeCells count="8">
    <mergeCell ref="C28:P28"/>
    <mergeCell ref="C27:P27"/>
    <mergeCell ref="C26:P26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-0.249977111117893"/>
    <pageSetUpPr fitToPage="1"/>
  </sheetPr>
  <dimension ref="A1:S31"/>
  <sheetViews>
    <sheetView view="pageBreakPreview" zoomScale="70" zoomScaleNormal="70" zoomScaleSheetLayoutView="70" workbookViewId="0">
      <selection sqref="A1:P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5"/>
      <c r="B1" s="166"/>
      <c r="C1" s="162" t="s">
        <v>419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9" s="56" customFormat="1" ht="16.05" customHeight="1" x14ac:dyDescent="0.3">
      <c r="A2" s="55"/>
      <c r="B2" s="57"/>
      <c r="C2" s="164" t="s">
        <v>459</v>
      </c>
      <c r="D2" s="164"/>
      <c r="E2" s="164"/>
      <c r="F2" s="164"/>
      <c r="G2" s="58"/>
      <c r="H2" s="164" t="s">
        <v>460</v>
      </c>
      <c r="I2" s="164"/>
      <c r="J2" s="164"/>
      <c r="K2" s="164"/>
      <c r="L2" s="58"/>
      <c r="M2" s="164" t="s">
        <v>94</v>
      </c>
      <c r="N2" s="164"/>
      <c r="O2" s="164"/>
      <c r="P2" s="164"/>
      <c r="Q2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/>
    </row>
    <row r="4" spans="1:19" ht="19.5" customHeight="1" x14ac:dyDescent="0.3">
      <c r="A4" s="9">
        <v>1310</v>
      </c>
      <c r="B4" s="10" t="s">
        <v>400</v>
      </c>
      <c r="C4" s="11">
        <v>1135.2742478497387</v>
      </c>
      <c r="D4" s="11">
        <v>773.03788661055842</v>
      </c>
      <c r="E4" s="11">
        <v>13.317217836033331</v>
      </c>
      <c r="F4" s="11">
        <v>348.91914340314696</v>
      </c>
      <c r="G4" s="11">
        <v>1139.7958147799995</v>
      </c>
      <c r="H4" s="11">
        <v>1139.7958147799995</v>
      </c>
      <c r="I4" s="11">
        <v>757.73871848999931</v>
      </c>
      <c r="J4" s="11">
        <v>13.93985414</v>
      </c>
      <c r="K4" s="11">
        <v>368.11724215000021</v>
      </c>
      <c r="L4" s="11"/>
      <c r="M4" s="11">
        <v>4.5215669302608603</v>
      </c>
      <c r="N4" s="11">
        <v>-15.299168120559102</v>
      </c>
      <c r="O4" s="11">
        <v>0.62263630396666869</v>
      </c>
      <c r="P4" s="11">
        <v>19.198098746853294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-36.545297260111035</v>
      </c>
      <c r="D5" s="34">
        <v>-22.780302500965412</v>
      </c>
      <c r="E5" s="34">
        <v>0</v>
      </c>
      <c r="F5" s="34">
        <v>-13.764994759145623</v>
      </c>
      <c r="G5" s="54">
        <v>45.267097280000002</v>
      </c>
      <c r="H5" s="34">
        <v>-45.267097280000002</v>
      </c>
      <c r="I5" s="34">
        <v>-31.025854460000001</v>
      </c>
      <c r="J5" s="34">
        <v>0</v>
      </c>
      <c r="K5" s="34">
        <v>-14.24124282</v>
      </c>
      <c r="L5" s="14"/>
      <c r="M5" s="34">
        <v>-8.7218000198889669</v>
      </c>
      <c r="N5" s="34">
        <v>-8.2455519590345894</v>
      </c>
      <c r="O5" s="34">
        <v>0</v>
      </c>
      <c r="P5" s="34">
        <v>-0.47624806085437754</v>
      </c>
    </row>
    <row r="6" spans="1:19" ht="19.5" customHeight="1" x14ac:dyDescent="0.3">
      <c r="A6" s="9">
        <v>1311</v>
      </c>
      <c r="B6" s="10" t="s">
        <v>401</v>
      </c>
      <c r="C6" s="32">
        <v>17.375773660994586</v>
      </c>
      <c r="D6" s="32">
        <v>11.783453319182781</v>
      </c>
      <c r="E6" s="32">
        <v>0</v>
      </c>
      <c r="F6" s="32">
        <v>5.5923203418118046</v>
      </c>
      <c r="G6" s="11">
        <v>16.359480870000006</v>
      </c>
      <c r="H6" s="32">
        <v>16.359480870000006</v>
      </c>
      <c r="I6" s="32">
        <v>11.410383640000001</v>
      </c>
      <c r="J6" s="32">
        <v>0</v>
      </c>
      <c r="K6" s="32">
        <v>4.9490972300000049</v>
      </c>
      <c r="L6" s="16"/>
      <c r="M6" s="32">
        <v>-1.01629279099458</v>
      </c>
      <c r="N6" s="32">
        <v>-0.37306967918278033</v>
      </c>
      <c r="O6" s="32">
        <v>0</v>
      </c>
      <c r="P6" s="32">
        <v>-0.6432231118117997</v>
      </c>
    </row>
    <row r="7" spans="1:19" s="15" customFormat="1" ht="19.5" customHeight="1" x14ac:dyDescent="0.3">
      <c r="A7" s="12">
        <v>1102</v>
      </c>
      <c r="B7" s="13" t="s">
        <v>398</v>
      </c>
      <c r="C7" s="34">
        <v>14.298720416666665</v>
      </c>
      <c r="D7" s="34">
        <v>8.8000722499999995</v>
      </c>
      <c r="E7" s="34">
        <v>2.1864966666666663</v>
      </c>
      <c r="F7" s="34">
        <v>3.3121514999999992</v>
      </c>
      <c r="G7" s="54">
        <v>10.13801256</v>
      </c>
      <c r="H7" s="34">
        <v>10.13801256</v>
      </c>
      <c r="I7" s="34">
        <v>4.4723562099999992</v>
      </c>
      <c r="J7" s="34">
        <v>0.50281944999999995</v>
      </c>
      <c r="K7" s="34">
        <v>5.1628369000000012</v>
      </c>
      <c r="L7" s="14"/>
      <c r="M7" s="34">
        <v>-4.1607078566666651</v>
      </c>
      <c r="N7" s="34">
        <v>-4.3277160400000003</v>
      </c>
      <c r="O7" s="34">
        <v>-1.6836772166666663</v>
      </c>
      <c r="P7" s="34">
        <v>1.8506854000000015</v>
      </c>
    </row>
    <row r="8" spans="1:19" ht="19.5" customHeight="1" x14ac:dyDescent="0.3">
      <c r="A8" s="9">
        <v>1330</v>
      </c>
      <c r="B8" s="10" t="s">
        <v>403</v>
      </c>
      <c r="C8" s="32">
        <v>-7.2065575833333337</v>
      </c>
      <c r="D8" s="32">
        <v>-6.4016648071601159</v>
      </c>
      <c r="E8" s="32">
        <v>0</v>
      </c>
      <c r="F8" s="32">
        <v>-0.80489277617321786</v>
      </c>
      <c r="G8" s="11">
        <v>5.6337813800000038</v>
      </c>
      <c r="H8" s="32">
        <v>-5.6337813800000038</v>
      </c>
      <c r="I8" s="32">
        <v>-3.9683029099999994</v>
      </c>
      <c r="J8" s="32">
        <v>-9.1547499999999997E-3</v>
      </c>
      <c r="K8" s="32">
        <v>-1.6563237200000045</v>
      </c>
      <c r="L8" s="16"/>
      <c r="M8" s="32">
        <v>1.5727762033333299</v>
      </c>
      <c r="N8" s="32">
        <v>2.4333618971601165</v>
      </c>
      <c r="O8" s="32">
        <v>-9.1547499999999997E-3</v>
      </c>
      <c r="P8" s="32">
        <v>-0.85143094382678663</v>
      </c>
    </row>
    <row r="9" spans="1:19" s="15" customFormat="1" ht="19.5" customHeight="1" x14ac:dyDescent="0.3">
      <c r="A9" s="12">
        <v>1320</v>
      </c>
      <c r="B9" s="13" t="s">
        <v>402</v>
      </c>
      <c r="C9" s="34">
        <v>4.965903558982232</v>
      </c>
      <c r="D9" s="34">
        <v>-3.1734759423252816</v>
      </c>
      <c r="E9" s="34">
        <v>0.81433448796719721</v>
      </c>
      <c r="F9" s="34">
        <v>7.3250450133403158</v>
      </c>
      <c r="G9" s="54">
        <v>4.7553241899999987</v>
      </c>
      <c r="H9" s="34">
        <v>4.7553241899999987</v>
      </c>
      <c r="I9" s="34">
        <v>2.4630313300000002</v>
      </c>
      <c r="J9" s="34">
        <v>2.6481553099999999</v>
      </c>
      <c r="K9" s="34">
        <v>-0.35586245000000138</v>
      </c>
      <c r="L9" s="14"/>
      <c r="M9" s="34">
        <v>-0.21057936898223328</v>
      </c>
      <c r="N9" s="34">
        <v>5.6365072723252823</v>
      </c>
      <c r="O9" s="34">
        <v>1.8338208220328027</v>
      </c>
      <c r="P9" s="34">
        <v>-7.6809074633403185</v>
      </c>
    </row>
    <row r="10" spans="1:19" ht="19.5" customHeight="1" x14ac:dyDescent="0.3">
      <c r="A10" s="9">
        <v>1101</v>
      </c>
      <c r="B10" s="10" t="s">
        <v>397</v>
      </c>
      <c r="C10" s="32">
        <v>5.6389766666666699</v>
      </c>
      <c r="D10" s="32">
        <v>3.05293825</v>
      </c>
      <c r="E10" s="32">
        <v>0.98084241666666661</v>
      </c>
      <c r="F10" s="32">
        <v>1.6051960000000034</v>
      </c>
      <c r="G10" s="11">
        <v>3.8649653199999974</v>
      </c>
      <c r="H10" s="32">
        <v>3.8649653199999974</v>
      </c>
      <c r="I10" s="32">
        <v>2.3022096600000022</v>
      </c>
      <c r="J10" s="32">
        <v>3.9261999999999999E-4</v>
      </c>
      <c r="K10" s="32">
        <v>1.5623630399999953</v>
      </c>
      <c r="L10" s="32"/>
      <c r="M10" s="32">
        <v>-1.7740113466666725</v>
      </c>
      <c r="N10" s="32">
        <v>-0.75072858999999781</v>
      </c>
      <c r="O10" s="32">
        <v>-0.98044979666666665</v>
      </c>
      <c r="P10" s="32">
        <v>-4.2832960000008025E-2</v>
      </c>
    </row>
    <row r="11" spans="1:19" s="15" customFormat="1" ht="19.5" customHeight="1" x14ac:dyDescent="0.3">
      <c r="A11" s="12">
        <v>1337</v>
      </c>
      <c r="B11" s="13" t="s">
        <v>405</v>
      </c>
      <c r="C11" s="34">
        <v>13.61021575</v>
      </c>
      <c r="D11" s="34">
        <v>0</v>
      </c>
      <c r="E11" s="34">
        <v>0</v>
      </c>
      <c r="F11" s="34">
        <v>13.61021575</v>
      </c>
      <c r="G11" s="54">
        <v>1.0057179999999999</v>
      </c>
      <c r="H11" s="34">
        <v>-1.0057179999999999</v>
      </c>
      <c r="I11" s="34">
        <v>-0.67996593000000005</v>
      </c>
      <c r="J11" s="34">
        <v>0</v>
      </c>
      <c r="K11" s="34">
        <v>-0.32575206999999984</v>
      </c>
      <c r="L11" s="14"/>
      <c r="M11" s="34">
        <v>-14.61593375</v>
      </c>
      <c r="N11" s="34">
        <v>-0.67996593000000005</v>
      </c>
      <c r="O11" s="34">
        <v>0</v>
      </c>
      <c r="P11" s="34">
        <v>-13.93596782</v>
      </c>
    </row>
    <row r="12" spans="1:19" ht="19.5" customHeight="1" x14ac:dyDescent="0.3">
      <c r="A12" s="9">
        <v>1340</v>
      </c>
      <c r="B12" s="10" t="s">
        <v>85</v>
      </c>
      <c r="C12" s="32">
        <v>0</v>
      </c>
      <c r="D12" s="32">
        <v>0</v>
      </c>
      <c r="E12" s="32">
        <v>0</v>
      </c>
      <c r="F12" s="32">
        <v>0</v>
      </c>
      <c r="G12" s="11">
        <v>0.39422041999999996</v>
      </c>
      <c r="H12" s="32">
        <v>-0.39422041999999996</v>
      </c>
      <c r="I12" s="32">
        <v>0</v>
      </c>
      <c r="J12" s="32">
        <v>-0.42053007999999975</v>
      </c>
      <c r="K12" s="32">
        <v>2.630965999999979E-2</v>
      </c>
      <c r="L12" s="16"/>
      <c r="M12" s="32">
        <v>-0.39422041999999996</v>
      </c>
      <c r="N12" s="32">
        <v>0</v>
      </c>
      <c r="O12" s="32">
        <v>-0.42053007999999975</v>
      </c>
      <c r="P12" s="32">
        <v>2.630965999999979E-2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0.25864891000000001</v>
      </c>
      <c r="H13" s="34">
        <v>0.25864891000000001</v>
      </c>
      <c r="I13" s="34">
        <v>0</v>
      </c>
      <c r="J13" s="34">
        <v>0</v>
      </c>
      <c r="K13" s="34">
        <v>0.25864891000000001</v>
      </c>
      <c r="L13" s="34"/>
      <c r="M13" s="34">
        <v>0.25864891000000001</v>
      </c>
      <c r="N13" s="34">
        <v>0</v>
      </c>
      <c r="O13" s="34">
        <v>0</v>
      </c>
      <c r="P13" s="34">
        <v>0.25864891000000001</v>
      </c>
    </row>
    <row r="14" spans="1:19" ht="19.5" customHeight="1" x14ac:dyDescent="0.3">
      <c r="A14" s="9">
        <v>1910</v>
      </c>
      <c r="B14" s="10" t="s">
        <v>88</v>
      </c>
      <c r="C14" s="32">
        <v>4.5611559166666673</v>
      </c>
      <c r="D14" s="32">
        <v>0</v>
      </c>
      <c r="E14" s="32">
        <v>4.5611559166666664</v>
      </c>
      <c r="F14" s="32">
        <v>0</v>
      </c>
      <c r="G14" s="11">
        <v>0.169657</v>
      </c>
      <c r="H14" s="32">
        <v>0.169657</v>
      </c>
      <c r="I14" s="32">
        <v>0</v>
      </c>
      <c r="J14" s="32">
        <v>0.23217670000000001</v>
      </c>
      <c r="K14" s="32">
        <v>-6.2519700000000011E-2</v>
      </c>
      <c r="L14" s="16"/>
      <c r="M14" s="32">
        <v>-4.3914989166666674</v>
      </c>
      <c r="N14" s="32">
        <v>0</v>
      </c>
      <c r="O14" s="32">
        <v>-4.3289792166666663</v>
      </c>
      <c r="P14" s="32">
        <v>-6.2519700000001066E-2</v>
      </c>
    </row>
    <row r="15" spans="1:19" s="15" customFormat="1" ht="19.5" customHeight="1" x14ac:dyDescent="0.3">
      <c r="A15" s="12">
        <v>1991</v>
      </c>
      <c r="B15" s="13" t="s">
        <v>408</v>
      </c>
      <c r="C15" s="34">
        <v>0</v>
      </c>
      <c r="D15" s="34">
        <v>0</v>
      </c>
      <c r="E15" s="34">
        <v>0</v>
      </c>
      <c r="F15" s="34">
        <v>0</v>
      </c>
      <c r="G15" s="54">
        <v>6.2207999999999986E-2</v>
      </c>
      <c r="H15" s="34">
        <v>6.2207999999999986E-2</v>
      </c>
      <c r="I15" s="34">
        <v>3.3679420000000009E-2</v>
      </c>
      <c r="J15" s="34">
        <v>6.2207999999999999E-2</v>
      </c>
      <c r="K15" s="34">
        <v>-3.3679420000000022E-2</v>
      </c>
      <c r="L15" s="14"/>
      <c r="M15" s="34">
        <v>6.2207999999999986E-2</v>
      </c>
      <c r="N15" s="34">
        <v>3.3679420000000009E-2</v>
      </c>
      <c r="O15" s="34">
        <v>6.2207999999999999E-2</v>
      </c>
      <c r="P15" s="34">
        <v>-3.3679420000000022E-2</v>
      </c>
    </row>
    <row r="16" spans="1:19" ht="19.5" customHeight="1" x14ac:dyDescent="0.3">
      <c r="A16" s="9">
        <v>1103</v>
      </c>
      <c r="B16" s="10" t="s">
        <v>399</v>
      </c>
      <c r="C16" s="32">
        <v>6.2310093333333336</v>
      </c>
      <c r="D16" s="32">
        <v>5.817693583333333</v>
      </c>
      <c r="E16" s="32">
        <v>0.36941374999999999</v>
      </c>
      <c r="F16" s="32">
        <v>4.3902000000000663E-2</v>
      </c>
      <c r="G16" s="11">
        <v>5.369448000000001E-2</v>
      </c>
      <c r="H16" s="32">
        <v>5.369448000000001E-2</v>
      </c>
      <c r="I16" s="32">
        <v>4.6316059999999999E-2</v>
      </c>
      <c r="J16" s="32">
        <v>0</v>
      </c>
      <c r="K16" s="32">
        <v>7.3784200000000105E-3</v>
      </c>
      <c r="L16" s="16"/>
      <c r="M16" s="32">
        <v>-6.1773148533333337</v>
      </c>
      <c r="N16" s="32">
        <v>-5.7713775233333333</v>
      </c>
      <c r="O16" s="32">
        <v>-0.36941374999999999</v>
      </c>
      <c r="P16" s="32">
        <v>-3.6523580000000444E-2</v>
      </c>
    </row>
    <row r="17" spans="1:16" s="15" customFormat="1" ht="19.5" customHeight="1" x14ac:dyDescent="0.3">
      <c r="A17" s="12">
        <v>1992</v>
      </c>
      <c r="B17" s="13" t="s">
        <v>90</v>
      </c>
      <c r="C17" s="34">
        <v>9.115358333333333E-2</v>
      </c>
      <c r="D17" s="34">
        <v>9.115358333333333E-2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-9.115358333333333E-2</v>
      </c>
      <c r="N17" s="34">
        <v>-9.115358333333333E-2</v>
      </c>
      <c r="O17" s="34">
        <v>0</v>
      </c>
      <c r="P17" s="34">
        <v>0</v>
      </c>
    </row>
    <row r="18" spans="1:16" s="15" customFormat="1" ht="19.5" customHeight="1" x14ac:dyDescent="0.3">
      <c r="A18" s="9">
        <v>1993</v>
      </c>
      <c r="B18" s="10" t="s">
        <v>409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0.41027659000000005</v>
      </c>
      <c r="K18" s="32">
        <v>-0.41027659000000005</v>
      </c>
      <c r="L18" s="16"/>
      <c r="M18" s="32">
        <v>0</v>
      </c>
      <c r="N18" s="32">
        <v>0</v>
      </c>
      <c r="O18" s="32">
        <v>0.41027659000000005</v>
      </c>
      <c r="P18" s="32">
        <v>-0.41027659000000005</v>
      </c>
    </row>
    <row r="19" spans="1:16" s="15" customFormat="1" ht="19.5" customHeight="1" x14ac:dyDescent="0.3">
      <c r="A19" s="12">
        <v>1210</v>
      </c>
      <c r="B19" s="13" t="s">
        <v>413</v>
      </c>
      <c r="C19" s="126">
        <v>0</v>
      </c>
      <c r="D19" s="126">
        <v>0</v>
      </c>
      <c r="E19" s="126">
        <v>0</v>
      </c>
      <c r="F19" s="126">
        <v>0</v>
      </c>
      <c r="G19" s="127">
        <v>0</v>
      </c>
      <c r="H19" s="126">
        <v>0</v>
      </c>
      <c r="I19" s="126">
        <v>0</v>
      </c>
      <c r="J19" s="126">
        <v>0</v>
      </c>
      <c r="K19" s="126">
        <v>0</v>
      </c>
      <c r="L19" s="19"/>
      <c r="M19" s="126">
        <v>0</v>
      </c>
      <c r="N19" s="126">
        <v>0</v>
      </c>
      <c r="O19" s="126">
        <v>0</v>
      </c>
      <c r="P19" s="126">
        <v>0</v>
      </c>
    </row>
    <row r="20" spans="1:16" s="15" customFormat="1" ht="19.5" customHeight="1" x14ac:dyDescent="0.3">
      <c r="A20" s="51">
        <v>1810</v>
      </c>
      <c r="B20" s="89" t="s">
        <v>407</v>
      </c>
      <c r="C20" s="33">
        <v>0</v>
      </c>
      <c r="D20" s="33">
        <v>0</v>
      </c>
      <c r="E20" s="33">
        <v>0</v>
      </c>
      <c r="F20" s="33">
        <v>0</v>
      </c>
      <c r="G20" s="11">
        <v>0</v>
      </c>
      <c r="H20" s="33">
        <v>0</v>
      </c>
      <c r="I20" s="33">
        <v>-12.46974176</v>
      </c>
      <c r="J20" s="33">
        <v>-1.5174409999999999E-2</v>
      </c>
      <c r="K20" s="33">
        <v>12.48491617</v>
      </c>
      <c r="L20" s="53"/>
      <c r="M20" s="33">
        <v>0</v>
      </c>
      <c r="N20" s="33">
        <v>-12.46974176</v>
      </c>
      <c r="O20" s="33">
        <v>-1.5174409999999999E-2</v>
      </c>
      <c r="P20" s="33">
        <v>12.48491617</v>
      </c>
    </row>
    <row r="21" spans="1:16" s="28" customFormat="1" ht="19.5" customHeight="1" x14ac:dyDescent="0.3">
      <c r="A21" s="24"/>
      <c r="B21" s="25" t="s">
        <v>93</v>
      </c>
      <c r="C21" s="26">
        <v>1158.2953018929377</v>
      </c>
      <c r="D21" s="26">
        <v>770.22775434595712</v>
      </c>
      <c r="E21" s="26">
        <v>22.229461074000529</v>
      </c>
      <c r="F21" s="26">
        <v>365.83808647298002</v>
      </c>
      <c r="G21" s="27"/>
      <c r="H21" s="26">
        <v>1123.1569890299997</v>
      </c>
      <c r="I21" s="26">
        <v>730.3228297499993</v>
      </c>
      <c r="J21" s="26">
        <v>17.351023569999995</v>
      </c>
      <c r="K21" s="27">
        <v>375.48313571000045</v>
      </c>
      <c r="L21" s="27"/>
      <c r="M21" s="26">
        <v>-35.138312862938257</v>
      </c>
      <c r="N21" s="26">
        <v>-39.904924595957738</v>
      </c>
      <c r="O21" s="26">
        <v>-4.8784375040005266</v>
      </c>
      <c r="P21" s="26">
        <v>9.6450492370200074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8" t="s">
        <v>461</v>
      </c>
      <c r="B23" s="5"/>
      <c r="C23" s="111" t="s">
        <v>454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36"/>
      <c r="B24" s="137"/>
      <c r="C24" s="138" t="s">
        <v>455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</row>
    <row r="25" spans="1:16" ht="15" customHeight="1" x14ac:dyDescent="0.3">
      <c r="A25" s="139" t="s">
        <v>393</v>
      </c>
      <c r="B25" s="137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 ht="15" customHeight="1" x14ac:dyDescent="0.3">
      <c r="A26" s="140" t="s">
        <v>394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1:16" x14ac:dyDescent="0.3">
      <c r="A27" s="140" t="s">
        <v>395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  <row r="28" spans="1:16" x14ac:dyDescent="0.3">
      <c r="A28" s="140" t="s">
        <v>396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</row>
    <row r="29" spans="1:16" x14ac:dyDescent="0.3">
      <c r="A29" s="142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</row>
    <row r="30" spans="1:16" x14ac:dyDescent="0.3">
      <c r="A30" s="142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</row>
    <row r="31" spans="1:16" x14ac:dyDescent="0.3">
      <c r="A31" s="140" t="s">
        <v>456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2018-11-27T16:22:43Z</cp:lastPrinted>
  <dcterms:created xsi:type="dcterms:W3CDTF">2016-10-19T17:33:59Z</dcterms:created>
  <dcterms:modified xsi:type="dcterms:W3CDTF">2018-12-03T13:39:22Z</dcterms:modified>
</cp:coreProperties>
</file>