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embeddings/oleObject1.bin" ContentType="application/vnd.openxmlformats-officedocument.oleObject"/>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defaultThemeVersion="166925"/>
  <mc:AlternateContent xmlns:mc="http://schemas.openxmlformats.org/markup-compatibility/2006">
    <mc:Choice Requires="x15">
      <x15ac:absPath xmlns:x15ac="http://schemas.microsoft.com/office/spreadsheetml/2010/11/ac" url="https://ncconnect-my.sharepoint.com/personal/gwen_sherrod_dhhs_nc_gov/Documents/"/>
    </mc:Choice>
  </mc:AlternateContent>
  <xr:revisionPtr revIDLastSave="0" documentId="8_{430D1941-A512-4108-8926-74FD5688EC97}" xr6:coauthVersionLast="47" xr6:coauthVersionMax="47" xr10:uidLastSave="{00000000-0000-0000-0000-000000000000}"/>
  <bookViews>
    <workbookView xWindow="-108" yWindow="-108" windowWidth="23256" windowHeight="12456" firstSheet="5" activeTab="5" xr2:uid="{75E964FD-3A38-48D9-8ABD-1A985A8D8A95}"/>
  </bookViews>
  <sheets>
    <sheet name="Overview" sheetId="30" r:id="rId1"/>
    <sheet name="Instructions" sheetId="24" r:id="rId2"/>
    <sheet name="Acronyms" sheetId="22" r:id="rId3"/>
    <sheet name="Workbook Set-up" sheetId="29" r:id="rId4"/>
    <sheet name="OVERALL SUMMARY" sheetId="19" r:id="rId5"/>
    <sheet name="TCM Monitoring Tool" sheetId="3" r:id="rId6"/>
    <sheet name="Foster Care-Adoption Addendum" sheetId="27" r:id="rId7"/>
    <sheet name="1915(i) Addendum" sheetId="28" r:id="rId8"/>
    <sheet name="Innovations-TBI Waiver Addendum" sheetId="15" r:id="rId9"/>
    <sheet name="Community Inclusion Addendum" sheetId="17" r:id="rId10"/>
    <sheet name="TCL Addendum-HOLD" sheetId="25" r:id="rId11"/>
    <sheet name="Staff Qualifications" sheetId="1" r:id="rId12"/>
    <sheet name="Individual Review Records" sheetId="7" r:id="rId13"/>
    <sheet name="Personnel List" sheetId="32" r:id="rId14"/>
    <sheet name="Required TCM Training Worksheet" sheetId="33" r:id="rId15"/>
    <sheet name="Elective TCM Training Worksheet" sheetId="35" r:id="rId16"/>
    <sheet name="Monitoring Tool Resource Page" sheetId="8" r:id="rId17"/>
    <sheet name="Staffing Requirements" sheetId="12" r:id="rId18"/>
    <sheet name="Additional Training Requirement" sheetId="13" r:id="rId19"/>
    <sheet name="Staff Credentials" sheetId="31" state="hidden" r:id="rId20"/>
  </sheets>
  <externalReferences>
    <externalReference r:id="rId21"/>
    <externalReference r:id="rId22"/>
  </externalReferences>
  <definedNames>
    <definedName name="_xlnm._FilterDatabase" localSheetId="5" hidden="1">'TCM Monitoring Tool'!$A$1:$AN$96</definedName>
    <definedName name="Credentials">'Staff Credentials'!$A$1:$A$22</definedName>
    <definedName name="LME_MCO">'[1]Data Validation'!$A$5:$A$11</definedName>
    <definedName name="Staff_Credentials">'[2]Staff Credentials'!$A$1:$A$22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9" l="1"/>
  <c r="D6" i="19"/>
  <c r="L55" i="19"/>
  <c r="M55" i="19"/>
  <c r="N55" i="19"/>
  <c r="O55" i="19"/>
  <c r="L56" i="19"/>
  <c r="M56" i="19"/>
  <c r="N56" i="19"/>
  <c r="O56" i="19"/>
  <c r="L57" i="19"/>
  <c r="M57" i="19"/>
  <c r="N57" i="19"/>
  <c r="O57" i="19"/>
  <c r="L58" i="19"/>
  <c r="M58" i="19"/>
  <c r="N58" i="19"/>
  <c r="O58" i="19"/>
  <c r="L59" i="19"/>
  <c r="M59" i="19"/>
  <c r="N59" i="19"/>
  <c r="O59" i="19"/>
  <c r="L60" i="19"/>
  <c r="M60" i="19"/>
  <c r="N60" i="19"/>
  <c r="O60" i="19"/>
  <c r="L61" i="19"/>
  <c r="M61" i="19"/>
  <c r="N61" i="19"/>
  <c r="O61" i="19"/>
  <c r="L62" i="19"/>
  <c r="M62" i="19"/>
  <c r="N62" i="19"/>
  <c r="O62" i="19"/>
  <c r="L63" i="19"/>
  <c r="M63" i="19"/>
  <c r="N63" i="19"/>
  <c r="K63" i="19" s="1"/>
  <c r="O63" i="19"/>
  <c r="E37" i="19"/>
  <c r="F37" i="19"/>
  <c r="G37" i="19"/>
  <c r="H37" i="19"/>
  <c r="E38" i="19"/>
  <c r="F38" i="19"/>
  <c r="G38" i="19"/>
  <c r="H38" i="19"/>
  <c r="E39" i="19"/>
  <c r="F39" i="19"/>
  <c r="G39" i="19"/>
  <c r="H39" i="19"/>
  <c r="E40" i="19"/>
  <c r="F40" i="19"/>
  <c r="G40" i="19"/>
  <c r="H40" i="19"/>
  <c r="E41" i="19"/>
  <c r="F41" i="19"/>
  <c r="G41" i="19"/>
  <c r="H41" i="19"/>
  <c r="E42" i="19"/>
  <c r="F42" i="19"/>
  <c r="G42" i="19"/>
  <c r="H42" i="19"/>
  <c r="E43" i="19"/>
  <c r="F43" i="19"/>
  <c r="G43" i="19"/>
  <c r="H43" i="19"/>
  <c r="E44" i="19"/>
  <c r="F44" i="19"/>
  <c r="G44" i="19"/>
  <c r="H44" i="19"/>
  <c r="E45" i="19"/>
  <c r="F45" i="19"/>
  <c r="G45" i="19"/>
  <c r="H45" i="19"/>
  <c r="E46" i="19"/>
  <c r="F46" i="19"/>
  <c r="G46" i="19"/>
  <c r="H46" i="19"/>
  <c r="E47" i="19"/>
  <c r="F47" i="19"/>
  <c r="G47" i="19"/>
  <c r="H47" i="19"/>
  <c r="E48" i="19"/>
  <c r="F48" i="19"/>
  <c r="G48" i="19"/>
  <c r="H48" i="19"/>
  <c r="E49" i="19"/>
  <c r="F49" i="19"/>
  <c r="G49" i="19"/>
  <c r="H49" i="19"/>
  <c r="E50" i="19"/>
  <c r="F50" i="19"/>
  <c r="G50" i="19"/>
  <c r="H50" i="19"/>
  <c r="E51" i="19"/>
  <c r="F51" i="19"/>
  <c r="G51" i="19"/>
  <c r="H51" i="19"/>
  <c r="E52" i="19"/>
  <c r="F52" i="19"/>
  <c r="G52" i="19"/>
  <c r="H52" i="19"/>
  <c r="E53" i="19"/>
  <c r="F53" i="19"/>
  <c r="G53" i="19"/>
  <c r="H53" i="19"/>
  <c r="E54" i="19"/>
  <c r="F54" i="19"/>
  <c r="G54" i="19"/>
  <c r="H54" i="19"/>
  <c r="E55" i="19"/>
  <c r="F55" i="19"/>
  <c r="G55" i="19"/>
  <c r="H55" i="19"/>
  <c r="E56" i="19"/>
  <c r="F56" i="19"/>
  <c r="G56" i="19"/>
  <c r="H56" i="19"/>
  <c r="E57" i="19"/>
  <c r="F57" i="19"/>
  <c r="G57" i="19"/>
  <c r="H57" i="19"/>
  <c r="E58" i="19"/>
  <c r="F58" i="19"/>
  <c r="G58" i="19"/>
  <c r="H58" i="19"/>
  <c r="E59" i="19"/>
  <c r="F59" i="19"/>
  <c r="G59" i="19"/>
  <c r="H59" i="19"/>
  <c r="E60" i="19"/>
  <c r="F60" i="19"/>
  <c r="G60" i="19"/>
  <c r="H60" i="19"/>
  <c r="E61" i="19"/>
  <c r="F61" i="19"/>
  <c r="G61" i="19"/>
  <c r="H61" i="19"/>
  <c r="E62" i="19"/>
  <c r="F62" i="19"/>
  <c r="G62" i="19"/>
  <c r="H62" i="19"/>
  <c r="E63" i="19"/>
  <c r="F63" i="19"/>
  <c r="G63" i="19"/>
  <c r="H63" i="19"/>
  <c r="E64" i="19"/>
  <c r="F64" i="19"/>
  <c r="G64" i="19"/>
  <c r="H64" i="19"/>
  <c r="E65" i="19"/>
  <c r="F65" i="19"/>
  <c r="G65" i="19"/>
  <c r="H65" i="19"/>
  <c r="E66" i="19"/>
  <c r="F66" i="19"/>
  <c r="G66" i="19"/>
  <c r="H66" i="19"/>
  <c r="E67" i="19"/>
  <c r="F67" i="19"/>
  <c r="G67" i="19"/>
  <c r="H67" i="19"/>
  <c r="E68" i="19"/>
  <c r="F68" i="19"/>
  <c r="G68" i="19"/>
  <c r="H68" i="19"/>
  <c r="E69" i="19"/>
  <c r="F69" i="19"/>
  <c r="G69" i="19"/>
  <c r="H69" i="19"/>
  <c r="E70" i="19"/>
  <c r="F70" i="19"/>
  <c r="G70" i="19"/>
  <c r="H70" i="19"/>
  <c r="E71" i="19"/>
  <c r="F71" i="19"/>
  <c r="G71" i="19"/>
  <c r="H71" i="19"/>
  <c r="E72" i="19"/>
  <c r="F72" i="19"/>
  <c r="G72" i="19"/>
  <c r="H72" i="19"/>
  <c r="E73" i="19"/>
  <c r="F73" i="19"/>
  <c r="G73" i="19"/>
  <c r="H73" i="19"/>
  <c r="E74" i="19"/>
  <c r="F74" i="19"/>
  <c r="G74" i="19"/>
  <c r="H74" i="19"/>
  <c r="E75" i="19"/>
  <c r="F75" i="19"/>
  <c r="G75" i="19"/>
  <c r="H75" i="19"/>
  <c r="E76" i="19"/>
  <c r="F76" i="19"/>
  <c r="G76" i="19"/>
  <c r="H76" i="19"/>
  <c r="E77" i="19"/>
  <c r="F77" i="19"/>
  <c r="G77" i="19"/>
  <c r="H77" i="19"/>
  <c r="E78" i="19"/>
  <c r="F78" i="19"/>
  <c r="G78" i="19"/>
  <c r="H78" i="19"/>
  <c r="E79" i="19"/>
  <c r="F79" i="19"/>
  <c r="G79" i="19"/>
  <c r="H79" i="19"/>
  <c r="E80" i="19"/>
  <c r="F80" i="19"/>
  <c r="G80" i="19"/>
  <c r="H80" i="19"/>
  <c r="E81" i="19"/>
  <c r="F81" i="19"/>
  <c r="G81" i="19"/>
  <c r="H81" i="19"/>
  <c r="E82" i="19"/>
  <c r="F82" i="19"/>
  <c r="G82" i="19"/>
  <c r="H82" i="19"/>
  <c r="E83" i="19"/>
  <c r="F83" i="19"/>
  <c r="G83" i="19"/>
  <c r="H83" i="19"/>
  <c r="E84" i="19"/>
  <c r="F84" i="19"/>
  <c r="G84" i="19"/>
  <c r="H84" i="19"/>
  <c r="E85" i="19"/>
  <c r="F85" i="19"/>
  <c r="G85" i="19"/>
  <c r="H85" i="19"/>
  <c r="E86" i="19"/>
  <c r="F86" i="19"/>
  <c r="G86" i="19"/>
  <c r="H86" i="19"/>
  <c r="E87" i="19"/>
  <c r="F87" i="19"/>
  <c r="G87" i="19"/>
  <c r="H87" i="19"/>
  <c r="E88" i="19"/>
  <c r="F88" i="19"/>
  <c r="G88" i="19"/>
  <c r="H88" i="19"/>
  <c r="E89" i="19"/>
  <c r="F89" i="19"/>
  <c r="G89" i="19"/>
  <c r="H89" i="19"/>
  <c r="E90" i="19"/>
  <c r="F90" i="19"/>
  <c r="G90" i="19"/>
  <c r="H90" i="19"/>
  <c r="E91" i="19"/>
  <c r="F91" i="19"/>
  <c r="G91" i="19"/>
  <c r="H91" i="19"/>
  <c r="E92" i="19"/>
  <c r="F92" i="19"/>
  <c r="G92" i="19"/>
  <c r="H92" i="19"/>
  <c r="E93" i="19"/>
  <c r="F93" i="19"/>
  <c r="G93" i="19"/>
  <c r="H93" i="19"/>
  <c r="E94" i="19"/>
  <c r="F94" i="19"/>
  <c r="G94" i="19"/>
  <c r="H94" i="19"/>
  <c r="E95" i="19"/>
  <c r="F95" i="19"/>
  <c r="G95" i="19"/>
  <c r="H95" i="19"/>
  <c r="E96" i="19"/>
  <c r="F96" i="19"/>
  <c r="G96" i="19"/>
  <c r="H96" i="19"/>
  <c r="E97" i="19"/>
  <c r="F97" i="19"/>
  <c r="G97" i="19"/>
  <c r="H97" i="19"/>
  <c r="E98" i="19"/>
  <c r="F98" i="19"/>
  <c r="G98" i="19"/>
  <c r="H98" i="19"/>
  <c r="E99" i="19"/>
  <c r="F99" i="19"/>
  <c r="G99" i="19"/>
  <c r="H99" i="19"/>
  <c r="E100" i="19"/>
  <c r="F100" i="19"/>
  <c r="G100" i="19"/>
  <c r="H100" i="19"/>
  <c r="E101" i="19"/>
  <c r="F101" i="19"/>
  <c r="G101" i="19"/>
  <c r="H101" i="19"/>
  <c r="E102" i="19"/>
  <c r="F102" i="19"/>
  <c r="G102" i="19"/>
  <c r="H102" i="19"/>
  <c r="E103" i="19"/>
  <c r="F103" i="19"/>
  <c r="G103" i="19"/>
  <c r="H103" i="19"/>
  <c r="E104" i="19"/>
  <c r="F104" i="19"/>
  <c r="G104" i="19"/>
  <c r="H104" i="19"/>
  <c r="E105" i="19"/>
  <c r="F105" i="19"/>
  <c r="G105" i="19"/>
  <c r="H105" i="19"/>
  <c r="E106" i="19"/>
  <c r="F106" i="19"/>
  <c r="G106" i="19"/>
  <c r="H106" i="19"/>
  <c r="E107" i="19"/>
  <c r="F107" i="19"/>
  <c r="G107" i="19"/>
  <c r="H107" i="19"/>
  <c r="E108" i="19"/>
  <c r="F108" i="19"/>
  <c r="G108" i="19"/>
  <c r="H108" i="19"/>
  <c r="E109" i="19"/>
  <c r="F109" i="19"/>
  <c r="G109" i="19"/>
  <c r="H109" i="19"/>
  <c r="E110" i="19"/>
  <c r="F110" i="19"/>
  <c r="G110" i="19"/>
  <c r="H110" i="19"/>
  <c r="E111" i="19"/>
  <c r="F111" i="19"/>
  <c r="G111" i="19"/>
  <c r="H111" i="19"/>
  <c r="E112" i="19"/>
  <c r="F112" i="19"/>
  <c r="G112" i="19"/>
  <c r="H112" i="19"/>
  <c r="K59" i="19" l="1"/>
  <c r="K60" i="19"/>
  <c r="K58" i="19"/>
  <c r="D93" i="19"/>
  <c r="D91" i="19"/>
  <c r="D81" i="19"/>
  <c r="D77" i="19"/>
  <c r="D75" i="19"/>
  <c r="D65" i="19"/>
  <c r="D110" i="19"/>
  <c r="D62" i="19"/>
  <c r="D46" i="19"/>
  <c r="D105" i="19"/>
  <c r="D89" i="19"/>
  <c r="D73" i="19"/>
  <c r="D41" i="19"/>
  <c r="D108" i="19"/>
  <c r="D94" i="19"/>
  <c r="D78" i="19"/>
  <c r="D60" i="19"/>
  <c r="D58" i="19"/>
  <c r="D56" i="19"/>
  <c r="D54" i="19"/>
  <c r="D44" i="19"/>
  <c r="D42" i="19"/>
  <c r="K55" i="19"/>
  <c r="D106" i="19"/>
  <c r="D97" i="19"/>
  <c r="D38" i="19"/>
  <c r="D86" i="19"/>
  <c r="D59" i="19"/>
  <c r="D49" i="19"/>
  <c r="D76" i="19"/>
  <c r="D103" i="19"/>
  <c r="D70" i="19"/>
  <c r="D39" i="19"/>
  <c r="D102" i="19"/>
  <c r="D90" i="19"/>
  <c r="D57" i="19"/>
  <c r="D107" i="19"/>
  <c r="D71" i="19"/>
  <c r="D92" i="19"/>
  <c r="D88" i="19"/>
  <c r="D61" i="19"/>
  <c r="D109" i="19"/>
  <c r="D74" i="19"/>
  <c r="D45" i="19"/>
  <c r="D101" i="19"/>
  <c r="D99" i="19"/>
  <c r="D84" i="19"/>
  <c r="D82" i="19"/>
  <c r="D69" i="19"/>
  <c r="D67" i="19"/>
  <c r="D52" i="19"/>
  <c r="D50" i="19"/>
  <c r="D37" i="19"/>
  <c r="K62" i="19"/>
  <c r="D112" i="19"/>
  <c r="D95" i="19"/>
  <c r="D80" i="19"/>
  <c r="D63" i="19"/>
  <c r="D48" i="19"/>
  <c r="K56" i="19"/>
  <c r="D40" i="19"/>
  <c r="D100" i="19"/>
  <c r="D83" i="19"/>
  <c r="D68" i="19"/>
  <c r="D53" i="19"/>
  <c r="K61" i="19"/>
  <c r="D111" i="19"/>
  <c r="D96" i="19"/>
  <c r="D79" i="19"/>
  <c r="D64" i="19"/>
  <c r="D47" i="19"/>
  <c r="K57" i="19"/>
  <c r="D104" i="19"/>
  <c r="D87" i="19"/>
  <c r="D72" i="19"/>
  <c r="D55" i="19"/>
  <c r="D98" i="19"/>
  <c r="D85" i="19"/>
  <c r="D66" i="19"/>
  <c r="D51" i="19"/>
  <c r="D43" i="19"/>
  <c r="AJ88" i="3" l="1"/>
  <c r="AK88" i="3" s="1"/>
  <c r="AL88" i="3"/>
  <c r="AM88" i="3"/>
  <c r="AN88" i="3"/>
  <c r="AJ89" i="3"/>
  <c r="AK89" i="3" s="1"/>
  <c r="AL89" i="3"/>
  <c r="AM89" i="3" s="1"/>
  <c r="AN89" i="3"/>
  <c r="AJ90" i="3"/>
  <c r="AM90" i="3" s="1"/>
  <c r="AK90" i="3"/>
  <c r="AL90" i="3"/>
  <c r="AN90" i="3"/>
  <c r="AJ91" i="3"/>
  <c r="AK91" i="3" s="1"/>
  <c r="AL91" i="3"/>
  <c r="AN91" i="3"/>
  <c r="AJ16" i="3"/>
  <c r="AK16" i="3" s="1"/>
  <c r="AL16" i="3"/>
  <c r="AM16" i="3"/>
  <c r="AN16" i="3"/>
  <c r="AJ17" i="3"/>
  <c r="AM17" i="3" s="1"/>
  <c r="AL17" i="3"/>
  <c r="AK17" i="3" s="1"/>
  <c r="AN17" i="3"/>
  <c r="AJ18" i="3"/>
  <c r="AL18" i="3"/>
  <c r="AK18" i="3" s="1"/>
  <c r="AM18" i="3"/>
  <c r="AN18" i="3"/>
  <c r="AJ19" i="3"/>
  <c r="AK19" i="3" s="1"/>
  <c r="AL19" i="3"/>
  <c r="AN19" i="3"/>
  <c r="AJ20" i="3"/>
  <c r="AL20" i="3"/>
  <c r="AK20" i="3" s="1"/>
  <c r="AM20" i="3"/>
  <c r="AN20" i="3"/>
  <c r="AJ21" i="3"/>
  <c r="AL21" i="3"/>
  <c r="AK21" i="3" s="1"/>
  <c r="AM21" i="3"/>
  <c r="AN21" i="3"/>
  <c r="AJ22" i="3"/>
  <c r="AM22" i="3" s="1"/>
  <c r="AK22" i="3"/>
  <c r="AL22" i="3"/>
  <c r="AN22" i="3"/>
  <c r="AJ23" i="3"/>
  <c r="AL23" i="3"/>
  <c r="AK23" i="3" s="1"/>
  <c r="AM23" i="3"/>
  <c r="AN23" i="3"/>
  <c r="AJ24" i="3"/>
  <c r="AK24" i="3" s="1"/>
  <c r="AL24" i="3"/>
  <c r="AM24" i="3"/>
  <c r="AN24" i="3"/>
  <c r="AJ25" i="3"/>
  <c r="AM25" i="3" s="1"/>
  <c r="AL25" i="3"/>
  <c r="AK25" i="3" s="1"/>
  <c r="AN25" i="3"/>
  <c r="AJ26" i="3"/>
  <c r="AL26" i="3"/>
  <c r="AK26" i="3" s="1"/>
  <c r="AM26" i="3"/>
  <c r="AN26" i="3"/>
  <c r="AJ27" i="3"/>
  <c r="AK27" i="3" s="1"/>
  <c r="AL27" i="3"/>
  <c r="AN27" i="3"/>
  <c r="AJ28" i="3"/>
  <c r="AL28" i="3"/>
  <c r="AK28" i="3" s="1"/>
  <c r="AM28" i="3"/>
  <c r="AN28" i="3"/>
  <c r="AJ29" i="3"/>
  <c r="AL29" i="3"/>
  <c r="AK29" i="3" s="1"/>
  <c r="AM29" i="3"/>
  <c r="AN29" i="3"/>
  <c r="AJ30" i="3"/>
  <c r="AM30" i="3" s="1"/>
  <c r="AK30" i="3"/>
  <c r="AL30" i="3"/>
  <c r="AN30" i="3"/>
  <c r="AJ31" i="3"/>
  <c r="AL31" i="3"/>
  <c r="AK31" i="3" s="1"/>
  <c r="AM31" i="3"/>
  <c r="AN31" i="3"/>
  <c r="AJ32" i="3"/>
  <c r="AK32" i="3" s="1"/>
  <c r="AL32" i="3"/>
  <c r="AM32" i="3"/>
  <c r="AN32" i="3"/>
  <c r="AJ33" i="3"/>
  <c r="AM33" i="3" s="1"/>
  <c r="AL33" i="3"/>
  <c r="AK33" i="3" s="1"/>
  <c r="AN33" i="3"/>
  <c r="AJ34" i="3"/>
  <c r="AL34" i="3"/>
  <c r="AK34" i="3" s="1"/>
  <c r="AM34" i="3"/>
  <c r="AN34" i="3"/>
  <c r="AJ35" i="3"/>
  <c r="AK35" i="3" s="1"/>
  <c r="AL35" i="3"/>
  <c r="AN35" i="3"/>
  <c r="AJ36" i="3"/>
  <c r="AL36" i="3"/>
  <c r="AK36" i="3" s="1"/>
  <c r="AM36" i="3"/>
  <c r="AN36" i="3"/>
  <c r="AJ37" i="3"/>
  <c r="AL37" i="3"/>
  <c r="AK37" i="3" s="1"/>
  <c r="AM37" i="3"/>
  <c r="AN37" i="3"/>
  <c r="AJ38" i="3"/>
  <c r="AM38" i="3" s="1"/>
  <c r="AK38" i="3"/>
  <c r="AL38" i="3"/>
  <c r="AN38" i="3"/>
  <c r="AJ39" i="3"/>
  <c r="AL39" i="3"/>
  <c r="AK39" i="3" s="1"/>
  <c r="AM39" i="3"/>
  <c r="AN39" i="3"/>
  <c r="AJ40" i="3"/>
  <c r="AK40" i="3" s="1"/>
  <c r="AL40" i="3"/>
  <c r="AM40" i="3"/>
  <c r="AN40" i="3"/>
  <c r="AJ41" i="3"/>
  <c r="AM41" i="3" s="1"/>
  <c r="AL41" i="3"/>
  <c r="AK41" i="3" s="1"/>
  <c r="AN41" i="3"/>
  <c r="AJ42" i="3"/>
  <c r="AL42" i="3"/>
  <c r="AK42" i="3" s="1"/>
  <c r="AM42" i="3"/>
  <c r="AN42" i="3"/>
  <c r="AJ43" i="3"/>
  <c r="AK43" i="3" s="1"/>
  <c r="AL43" i="3"/>
  <c r="AN43" i="3"/>
  <c r="AJ44" i="3"/>
  <c r="AL44" i="3"/>
  <c r="AK44" i="3" s="1"/>
  <c r="AM44" i="3"/>
  <c r="AN44" i="3"/>
  <c r="AJ45" i="3"/>
  <c r="AL45" i="3"/>
  <c r="AK45" i="3" s="1"/>
  <c r="AM45" i="3"/>
  <c r="AN45" i="3"/>
  <c r="AJ46" i="3"/>
  <c r="AM46" i="3" s="1"/>
  <c r="AK46" i="3"/>
  <c r="AL46" i="3"/>
  <c r="AN46" i="3"/>
  <c r="AJ47" i="3"/>
  <c r="AL47" i="3"/>
  <c r="AK47" i="3" s="1"/>
  <c r="AM47" i="3"/>
  <c r="AN47" i="3"/>
  <c r="AJ48" i="3"/>
  <c r="AK48" i="3" s="1"/>
  <c r="AL48" i="3"/>
  <c r="AM48" i="3"/>
  <c r="AN48" i="3"/>
  <c r="AJ49" i="3"/>
  <c r="AM49" i="3" s="1"/>
  <c r="AL49" i="3"/>
  <c r="AK49" i="3" s="1"/>
  <c r="AN49" i="3"/>
  <c r="AJ50" i="3"/>
  <c r="AL50" i="3"/>
  <c r="AK50" i="3" s="1"/>
  <c r="AM50" i="3"/>
  <c r="AN50" i="3"/>
  <c r="AJ51" i="3"/>
  <c r="AK51" i="3" s="1"/>
  <c r="AL51" i="3"/>
  <c r="AN51" i="3"/>
  <c r="AJ52" i="3"/>
  <c r="AL52" i="3"/>
  <c r="AK52" i="3" s="1"/>
  <c r="AM52" i="3"/>
  <c r="AN52" i="3"/>
  <c r="AJ53" i="3"/>
  <c r="AL53" i="3"/>
  <c r="AK53" i="3" s="1"/>
  <c r="AM53" i="3"/>
  <c r="AN53" i="3"/>
  <c r="AJ54" i="3"/>
  <c r="AM54" i="3" s="1"/>
  <c r="AK54" i="3"/>
  <c r="AL54" i="3"/>
  <c r="AN54" i="3"/>
  <c r="AJ55" i="3"/>
  <c r="AL55" i="3"/>
  <c r="AK55" i="3" s="1"/>
  <c r="AM55" i="3"/>
  <c r="AN55" i="3"/>
  <c r="AJ56" i="3"/>
  <c r="AK56" i="3" s="1"/>
  <c r="AL56" i="3"/>
  <c r="AM56" i="3"/>
  <c r="AN56" i="3"/>
  <c r="AJ57" i="3"/>
  <c r="AM57" i="3" s="1"/>
  <c r="AL57" i="3"/>
  <c r="AK57" i="3" s="1"/>
  <c r="AN57" i="3"/>
  <c r="AJ58" i="3"/>
  <c r="AL58" i="3"/>
  <c r="AK58" i="3" s="1"/>
  <c r="AM58" i="3"/>
  <c r="AN58" i="3"/>
  <c r="AJ59" i="3"/>
  <c r="AK59" i="3" s="1"/>
  <c r="AL59" i="3"/>
  <c r="AN59" i="3"/>
  <c r="AJ60" i="3"/>
  <c r="AL60" i="3"/>
  <c r="AK60" i="3" s="1"/>
  <c r="AM60" i="3"/>
  <c r="AN60" i="3"/>
  <c r="AJ61" i="3"/>
  <c r="AK61" i="3" s="1"/>
  <c r="AL61" i="3"/>
  <c r="AM61" i="3"/>
  <c r="AN61" i="3"/>
  <c r="AJ62" i="3"/>
  <c r="AM62" i="3" s="1"/>
  <c r="AK62" i="3"/>
  <c r="AL62" i="3"/>
  <c r="AN62" i="3"/>
  <c r="AJ63" i="3"/>
  <c r="AL63" i="3"/>
  <c r="AK63" i="3" s="1"/>
  <c r="AM63" i="3"/>
  <c r="AN63" i="3"/>
  <c r="AJ64" i="3"/>
  <c r="AK64" i="3" s="1"/>
  <c r="AL64" i="3"/>
  <c r="AM64" i="3"/>
  <c r="AN64" i="3"/>
  <c r="AJ65" i="3"/>
  <c r="AM65" i="3" s="1"/>
  <c r="AL65" i="3"/>
  <c r="AK65" i="3" s="1"/>
  <c r="AN65" i="3"/>
  <c r="AJ66" i="3"/>
  <c r="AL66" i="3"/>
  <c r="AK66" i="3" s="1"/>
  <c r="AM66" i="3"/>
  <c r="AN66" i="3"/>
  <c r="AJ67" i="3"/>
  <c r="AK67" i="3" s="1"/>
  <c r="AL67" i="3"/>
  <c r="AN67" i="3"/>
  <c r="AJ68" i="3"/>
  <c r="AL68" i="3"/>
  <c r="AK68" i="3" s="1"/>
  <c r="AM68" i="3"/>
  <c r="AN68" i="3"/>
  <c r="AJ69" i="3"/>
  <c r="AK69" i="3" s="1"/>
  <c r="AL69" i="3"/>
  <c r="AM69" i="3"/>
  <c r="AN69" i="3"/>
  <c r="AJ70" i="3"/>
  <c r="AM70" i="3" s="1"/>
  <c r="AK70" i="3"/>
  <c r="AL70" i="3"/>
  <c r="AN70" i="3"/>
  <c r="AJ71" i="3"/>
  <c r="AL71" i="3"/>
  <c r="AK71" i="3" s="1"/>
  <c r="AM71" i="3"/>
  <c r="AN71" i="3"/>
  <c r="AJ72" i="3"/>
  <c r="AK72" i="3" s="1"/>
  <c r="AL72" i="3"/>
  <c r="AM72" i="3"/>
  <c r="AN72" i="3"/>
  <c r="AJ73" i="3"/>
  <c r="AM73" i="3" s="1"/>
  <c r="AL73" i="3"/>
  <c r="AK73" i="3" s="1"/>
  <c r="AN73" i="3"/>
  <c r="AJ74" i="3"/>
  <c r="AL74" i="3"/>
  <c r="AK74" i="3" s="1"/>
  <c r="AM74" i="3"/>
  <c r="AN74" i="3"/>
  <c r="AJ75" i="3"/>
  <c r="AK75" i="3" s="1"/>
  <c r="AL75" i="3"/>
  <c r="AN75" i="3"/>
  <c r="AJ76" i="3"/>
  <c r="AL76" i="3"/>
  <c r="AK76" i="3" s="1"/>
  <c r="AM76" i="3"/>
  <c r="AN76" i="3"/>
  <c r="AJ77" i="3"/>
  <c r="AK77" i="3" s="1"/>
  <c r="AL77" i="3"/>
  <c r="AM77" i="3"/>
  <c r="AN77" i="3"/>
  <c r="AJ78" i="3"/>
  <c r="AM78" i="3" s="1"/>
  <c r="AK78" i="3"/>
  <c r="AL78" i="3"/>
  <c r="AN78" i="3"/>
  <c r="AJ79" i="3"/>
  <c r="AL79" i="3"/>
  <c r="AK79" i="3" s="1"/>
  <c r="AM79" i="3"/>
  <c r="AN79" i="3"/>
  <c r="AJ80" i="3"/>
  <c r="AK80" i="3" s="1"/>
  <c r="AL80" i="3"/>
  <c r="AM80" i="3"/>
  <c r="AN80" i="3"/>
  <c r="AJ81" i="3"/>
  <c r="AM81" i="3" s="1"/>
  <c r="AL81" i="3"/>
  <c r="AK81" i="3" s="1"/>
  <c r="AN81" i="3"/>
  <c r="AJ82" i="3"/>
  <c r="AL82" i="3"/>
  <c r="AK82" i="3" s="1"/>
  <c r="AM82" i="3"/>
  <c r="AN82" i="3"/>
  <c r="AJ83" i="3"/>
  <c r="AK83" i="3" s="1"/>
  <c r="AL83" i="3"/>
  <c r="AN83" i="3"/>
  <c r="AJ84" i="3"/>
  <c r="AL84" i="3"/>
  <c r="AK84" i="3" s="1"/>
  <c r="AM84" i="3"/>
  <c r="AN84" i="3"/>
  <c r="AJ85" i="3"/>
  <c r="AK85" i="3" s="1"/>
  <c r="AL85" i="3"/>
  <c r="AM85" i="3"/>
  <c r="AN85" i="3"/>
  <c r="AJ86" i="3"/>
  <c r="AM86" i="3" s="1"/>
  <c r="AK86" i="3"/>
  <c r="AL86" i="3"/>
  <c r="AN86" i="3"/>
  <c r="AJ87" i="3"/>
  <c r="AL87" i="3"/>
  <c r="AK87" i="3" s="1"/>
  <c r="AM87" i="3"/>
  <c r="AN87" i="3"/>
  <c r="AM91" i="3" l="1"/>
  <c r="AM83" i="3"/>
  <c r="AM75" i="3"/>
  <c r="AM67" i="3"/>
  <c r="AM59" i="3"/>
  <c r="AM51" i="3"/>
  <c r="AM43" i="3"/>
  <c r="AM35" i="3"/>
  <c r="AM27" i="3"/>
  <c r="AM19" i="3"/>
  <c r="C10" i="32" l="1"/>
  <c r="C7" i="32"/>
  <c r="C4" i="32"/>
  <c r="C5" i="32"/>
  <c r="C6" i="32"/>
  <c r="C8" i="32"/>
  <c r="C9" i="32"/>
  <c r="AH16" i="17"/>
  <c r="AJ16" i="17"/>
  <c r="AL16" i="17"/>
  <c r="S37" i="19" s="1"/>
  <c r="AH17" i="17"/>
  <c r="AK17" i="17" s="1"/>
  <c r="AJ17" i="17"/>
  <c r="U38" i="19" s="1"/>
  <c r="AL17" i="17"/>
  <c r="S38" i="19" s="1"/>
  <c r="AH18" i="17"/>
  <c r="AJ18" i="17"/>
  <c r="U39" i="19" s="1"/>
  <c r="AL18" i="17"/>
  <c r="S39" i="19" s="1"/>
  <c r="AH19" i="17"/>
  <c r="T40" i="19" s="1"/>
  <c r="AJ19" i="17"/>
  <c r="AL19" i="17"/>
  <c r="S40" i="19" s="1"/>
  <c r="AH20" i="17"/>
  <c r="T41" i="19" s="1"/>
  <c r="AJ20" i="17"/>
  <c r="U41" i="19" s="1"/>
  <c r="AL20" i="17"/>
  <c r="S41" i="19" s="1"/>
  <c r="AH21" i="17"/>
  <c r="AJ21" i="17"/>
  <c r="U42" i="19" s="1"/>
  <c r="AL21" i="17"/>
  <c r="S42" i="19" s="1"/>
  <c r="AH22" i="17"/>
  <c r="T43" i="19" s="1"/>
  <c r="AJ22" i="17"/>
  <c r="AL22" i="17"/>
  <c r="S43" i="19" s="1"/>
  <c r="AH23" i="17"/>
  <c r="T44" i="19" s="1"/>
  <c r="AJ23" i="17"/>
  <c r="AL23" i="17"/>
  <c r="S44" i="19" s="1"/>
  <c r="AH24" i="17"/>
  <c r="AJ24" i="17"/>
  <c r="AL24" i="17"/>
  <c r="S45" i="19" s="1"/>
  <c r="AH25" i="17"/>
  <c r="AJ25" i="17"/>
  <c r="U46" i="19" s="1"/>
  <c r="AL25" i="17"/>
  <c r="S46" i="19" s="1"/>
  <c r="AH26" i="17"/>
  <c r="AJ26" i="17"/>
  <c r="U47" i="19" s="1"/>
  <c r="AL26" i="17"/>
  <c r="S47" i="19" s="1"/>
  <c r="AH27" i="17"/>
  <c r="T48" i="19" s="1"/>
  <c r="AJ27" i="17"/>
  <c r="AL27" i="17"/>
  <c r="S48" i="19" s="1"/>
  <c r="AH28" i="17"/>
  <c r="T49" i="19" s="1"/>
  <c r="AJ28" i="17"/>
  <c r="U49" i="19" s="1"/>
  <c r="AL28" i="17"/>
  <c r="S49" i="19" s="1"/>
  <c r="AH29" i="17"/>
  <c r="AJ29" i="17"/>
  <c r="U50" i="19" s="1"/>
  <c r="AL29" i="17"/>
  <c r="S50" i="19" s="1"/>
  <c r="AH30" i="17"/>
  <c r="T51" i="19" s="1"/>
  <c r="AJ30" i="17"/>
  <c r="AK30" i="17" s="1"/>
  <c r="AL30" i="17"/>
  <c r="S51" i="19" s="1"/>
  <c r="AH31" i="17"/>
  <c r="AJ31" i="17"/>
  <c r="AL31" i="17"/>
  <c r="S52" i="19" s="1"/>
  <c r="AH32" i="17"/>
  <c r="AJ32" i="17"/>
  <c r="AL32" i="17"/>
  <c r="S53" i="19" s="1"/>
  <c r="AH33" i="17"/>
  <c r="AJ33" i="17"/>
  <c r="U54" i="19" s="1"/>
  <c r="AL33" i="17"/>
  <c r="S54" i="19" s="1"/>
  <c r="AH34" i="17"/>
  <c r="AJ34" i="17"/>
  <c r="U55" i="19" s="1"/>
  <c r="AL34" i="17"/>
  <c r="S55" i="19" s="1"/>
  <c r="AH35" i="17"/>
  <c r="T56" i="19" s="1"/>
  <c r="AJ35" i="17"/>
  <c r="AL35" i="17"/>
  <c r="S56" i="19" s="1"/>
  <c r="AH36" i="17"/>
  <c r="T57" i="19" s="1"/>
  <c r="AJ36" i="17"/>
  <c r="U57" i="19" s="1"/>
  <c r="AL36" i="17"/>
  <c r="S57" i="19" s="1"/>
  <c r="AH37" i="17"/>
  <c r="AJ37" i="17"/>
  <c r="U58" i="19" s="1"/>
  <c r="AL37" i="17"/>
  <c r="S58" i="19" s="1"/>
  <c r="AH38" i="17"/>
  <c r="T59" i="19" s="1"/>
  <c r="AJ38" i="17"/>
  <c r="AK38" i="17" s="1"/>
  <c r="AL38" i="17"/>
  <c r="S59" i="19" s="1"/>
  <c r="AH39" i="17"/>
  <c r="T60" i="19" s="1"/>
  <c r="AJ39" i="17"/>
  <c r="AL39" i="17"/>
  <c r="S60" i="19" s="1"/>
  <c r="AH40" i="17"/>
  <c r="AJ40" i="17"/>
  <c r="AL40" i="17"/>
  <c r="S61" i="19" s="1"/>
  <c r="AH41" i="17"/>
  <c r="AJ41" i="17"/>
  <c r="U62" i="19" s="1"/>
  <c r="AL41" i="17"/>
  <c r="S62" i="19" s="1"/>
  <c r="S75" i="19"/>
  <c r="T75" i="19"/>
  <c r="U75" i="19"/>
  <c r="V75" i="19"/>
  <c r="R49" i="19" l="1"/>
  <c r="AI29" i="17"/>
  <c r="V50" i="19" s="1"/>
  <c r="AI21" i="17"/>
  <c r="V42" i="19" s="1"/>
  <c r="R57" i="19"/>
  <c r="AK33" i="17"/>
  <c r="AK27" i="17"/>
  <c r="AK22" i="17"/>
  <c r="AK20" i="17"/>
  <c r="AK35" i="17"/>
  <c r="AK29" i="17"/>
  <c r="T50" i="19"/>
  <c r="R50" i="19" s="1"/>
  <c r="AI16" i="17"/>
  <c r="V37" i="19" s="1"/>
  <c r="U37" i="19"/>
  <c r="AI22" i="17"/>
  <c r="V43" i="19" s="1"/>
  <c r="U43" i="19"/>
  <c r="R43" i="19" s="1"/>
  <c r="AK16" i="17"/>
  <c r="T37" i="19"/>
  <c r="AI39" i="17"/>
  <c r="V60" i="19" s="1"/>
  <c r="U60" i="19"/>
  <c r="R60" i="19" s="1"/>
  <c r="AI37" i="17"/>
  <c r="V58" i="19" s="1"/>
  <c r="AK41" i="17"/>
  <c r="AK37" i="17"/>
  <c r="T58" i="19"/>
  <c r="R58" i="19" s="1"/>
  <c r="AI35" i="17"/>
  <c r="V56" i="19" s="1"/>
  <c r="U56" i="19"/>
  <c r="R56" i="19" s="1"/>
  <c r="AI33" i="17"/>
  <c r="V54" i="19" s="1"/>
  <c r="T54" i="19"/>
  <c r="R54" i="19" s="1"/>
  <c r="AK28" i="17"/>
  <c r="AI24" i="17"/>
  <c r="V45" i="19" s="1"/>
  <c r="U45" i="19"/>
  <c r="AI20" i="17"/>
  <c r="V41" i="19" s="1"/>
  <c r="AI18" i="17"/>
  <c r="V39" i="19" s="1"/>
  <c r="T39" i="19"/>
  <c r="R39" i="19" s="1"/>
  <c r="AI25" i="17"/>
  <c r="V46" i="19" s="1"/>
  <c r="T46" i="19"/>
  <c r="R46" i="19" s="1"/>
  <c r="AI30" i="17"/>
  <c r="V51" i="19" s="1"/>
  <c r="U51" i="19"/>
  <c r="AK24" i="17"/>
  <c r="T45" i="19"/>
  <c r="R41" i="19"/>
  <c r="AI41" i="17"/>
  <c r="V62" i="19" s="1"/>
  <c r="T62" i="19"/>
  <c r="R62" i="19" s="1"/>
  <c r="AK36" i="17"/>
  <c r="AI32" i="17"/>
  <c r="V53" i="19" s="1"/>
  <c r="U53" i="19"/>
  <c r="R51" i="19"/>
  <c r="AI28" i="17"/>
  <c r="V49" i="19" s="1"/>
  <c r="AI26" i="17"/>
  <c r="V47" i="19" s="1"/>
  <c r="T47" i="19"/>
  <c r="R47" i="19" s="1"/>
  <c r="AI31" i="17"/>
  <c r="V52" i="19" s="1"/>
  <c r="U52" i="19"/>
  <c r="AI27" i="17"/>
  <c r="V48" i="19" s="1"/>
  <c r="U48" i="19"/>
  <c r="R48" i="19" s="1"/>
  <c r="AI38" i="17"/>
  <c r="V59" i="19" s="1"/>
  <c r="U59" i="19"/>
  <c r="R59" i="19" s="1"/>
  <c r="AI23" i="17"/>
  <c r="V44" i="19" s="1"/>
  <c r="U44" i="19"/>
  <c r="R44" i="19" s="1"/>
  <c r="AK19" i="17"/>
  <c r="AK40" i="17"/>
  <c r="T61" i="19"/>
  <c r="AK31" i="17"/>
  <c r="T52" i="19"/>
  <c r="AK32" i="17"/>
  <c r="T53" i="19"/>
  <c r="AI40" i="17"/>
  <c r="V61" i="19" s="1"/>
  <c r="U61" i="19"/>
  <c r="AI36" i="17"/>
  <c r="V57" i="19" s="1"/>
  <c r="AI34" i="17"/>
  <c r="V55" i="19" s="1"/>
  <c r="T55" i="19"/>
  <c r="R55" i="19" s="1"/>
  <c r="AK25" i="17"/>
  <c r="AK21" i="17"/>
  <c r="T42" i="19"/>
  <c r="R42" i="19" s="1"/>
  <c r="AI19" i="17"/>
  <c r="V40" i="19" s="1"/>
  <c r="U40" i="19"/>
  <c r="R40" i="19" s="1"/>
  <c r="AI17" i="17"/>
  <c r="V38" i="19" s="1"/>
  <c r="T38" i="19"/>
  <c r="R38" i="19" s="1"/>
  <c r="AK39" i="17"/>
  <c r="AK23" i="17"/>
  <c r="AK18" i="17"/>
  <c r="AK34" i="17"/>
  <c r="AK26" i="17"/>
  <c r="R75" i="19"/>
  <c r="R45" i="19" l="1"/>
  <c r="R37" i="19"/>
  <c r="R61" i="19"/>
  <c r="R52" i="19"/>
  <c r="R53" i="19"/>
  <c r="CO27" i="1"/>
  <c r="CP27" i="1" s="1"/>
  <c r="CQ27" i="1"/>
  <c r="CS27" i="1"/>
  <c r="CR27" i="1" l="1"/>
  <c r="AH17" i="28" l="1"/>
  <c r="AJ17" i="28"/>
  <c r="AL17" i="28"/>
  <c r="AH18" i="28"/>
  <c r="AK18" i="28" s="1"/>
  <c r="AJ18" i="28"/>
  <c r="AL18" i="28"/>
  <c r="AH20" i="28"/>
  <c r="AJ20" i="28"/>
  <c r="AL20" i="28"/>
  <c r="AH21" i="28"/>
  <c r="AJ21" i="28"/>
  <c r="AL21" i="28"/>
  <c r="AH22" i="28"/>
  <c r="AJ22" i="28"/>
  <c r="AL22" i="28"/>
  <c r="AH23" i="28"/>
  <c r="AJ23" i="28"/>
  <c r="AI23" i="28" s="1"/>
  <c r="AL23" i="28"/>
  <c r="AH24" i="28"/>
  <c r="AJ24" i="28"/>
  <c r="AL24" i="28"/>
  <c r="AI20" i="28" l="1"/>
  <c r="AI21" i="28"/>
  <c r="AI22" i="28"/>
  <c r="AK21" i="28"/>
  <c r="AI24" i="28"/>
  <c r="AK20" i="28"/>
  <c r="AK22" i="28"/>
  <c r="AI17" i="28"/>
  <c r="AK23" i="28"/>
  <c r="AI18" i="28"/>
  <c r="AK24" i="28"/>
  <c r="AK17" i="28"/>
  <c r="D8" i="7" l="1"/>
  <c r="D7" i="7"/>
  <c r="D6" i="7"/>
  <c r="D5" i="7"/>
  <c r="D4" i="7"/>
  <c r="C4" i="1"/>
  <c r="C5" i="17"/>
  <c r="C5" i="15"/>
  <c r="C5" i="28"/>
  <c r="C5" i="27"/>
  <c r="C5" i="3"/>
  <c r="D8" i="19"/>
  <c r="D55" i="1"/>
  <c r="E55" i="1"/>
  <c r="F55" i="1"/>
  <c r="G55" i="1"/>
  <c r="H55" i="1"/>
  <c r="I55" i="1"/>
  <c r="J55" i="1"/>
  <c r="K55" i="1"/>
  <c r="L55" i="1"/>
  <c r="M55" i="1"/>
  <c r="N55" i="1"/>
  <c r="O55" i="1"/>
  <c r="P55" i="1"/>
  <c r="Q55" i="1"/>
  <c r="R55" i="1"/>
  <c r="S55" i="1"/>
  <c r="T55" i="1"/>
  <c r="U55" i="1"/>
  <c r="V55" i="1"/>
  <c r="W55" i="1"/>
  <c r="X55" i="1"/>
  <c r="Y55" i="1"/>
  <c r="Z55" i="1"/>
  <c r="AA55" i="1"/>
  <c r="AB55" i="1"/>
  <c r="AC55" i="1"/>
  <c r="AD55" i="1"/>
  <c r="AE55" i="1"/>
  <c r="AF55" i="1"/>
  <c r="AG55" i="1"/>
  <c r="AH55" i="1"/>
  <c r="AI55" i="1"/>
  <c r="AJ55" i="1"/>
  <c r="AK55" i="1"/>
  <c r="AL55" i="1"/>
  <c r="AM55" i="1"/>
  <c r="AN55" i="1"/>
  <c r="AO55" i="1"/>
  <c r="AP55" i="1"/>
  <c r="AQ55" i="1"/>
  <c r="AR55" i="1"/>
  <c r="AS55" i="1"/>
  <c r="AT55" i="1"/>
  <c r="AU55" i="1"/>
  <c r="AV55" i="1"/>
  <c r="AW55" i="1"/>
  <c r="AX55" i="1"/>
  <c r="AY55" i="1"/>
  <c r="AZ55" i="1"/>
  <c r="BA55" i="1"/>
  <c r="BB55" i="1"/>
  <c r="BC55" i="1"/>
  <c r="BD55" i="1"/>
  <c r="BE55" i="1"/>
  <c r="BF55" i="1"/>
  <c r="BG55" i="1"/>
  <c r="BH55" i="1"/>
  <c r="BI55" i="1"/>
  <c r="BJ55" i="1"/>
  <c r="BK55" i="1"/>
  <c r="BL55" i="1"/>
  <c r="BM55" i="1"/>
  <c r="BN55" i="1"/>
  <c r="BO55" i="1"/>
  <c r="BP55" i="1"/>
  <c r="BQ55" i="1"/>
  <c r="BR55" i="1"/>
  <c r="BS55" i="1"/>
  <c r="BT55" i="1"/>
  <c r="BU55" i="1"/>
  <c r="BV55" i="1"/>
  <c r="BW55" i="1"/>
  <c r="BX55" i="1"/>
  <c r="BY55" i="1"/>
  <c r="BZ55" i="1"/>
  <c r="CA55" i="1"/>
  <c r="CB55" i="1"/>
  <c r="CC55" i="1"/>
  <c r="CD55" i="1"/>
  <c r="CE55" i="1"/>
  <c r="CF55" i="1"/>
  <c r="CG55" i="1"/>
  <c r="CH55" i="1"/>
  <c r="CI55" i="1"/>
  <c r="CJ55" i="1"/>
  <c r="CK55" i="1"/>
  <c r="CL55" i="1"/>
  <c r="CM55" i="1"/>
  <c r="CN55" i="1"/>
  <c r="D57" i="1"/>
  <c r="D56" i="1" s="1"/>
  <c r="E57" i="1"/>
  <c r="F57" i="1"/>
  <c r="F56" i="1" s="1"/>
  <c r="G57" i="1"/>
  <c r="H57" i="1"/>
  <c r="H56" i="1" s="1"/>
  <c r="I57" i="1"/>
  <c r="I56" i="1" s="1"/>
  <c r="J57" i="1"/>
  <c r="K57" i="1"/>
  <c r="L57" i="1"/>
  <c r="M57" i="1"/>
  <c r="N57" i="1"/>
  <c r="N56" i="1" s="1"/>
  <c r="O57" i="1"/>
  <c r="P57" i="1"/>
  <c r="P56" i="1" s="1"/>
  <c r="Q57" i="1"/>
  <c r="R57" i="1"/>
  <c r="R58" i="1" s="1"/>
  <c r="S57" i="1"/>
  <c r="T57" i="1"/>
  <c r="U57" i="1"/>
  <c r="V57" i="1"/>
  <c r="V56" i="1" s="1"/>
  <c r="W57" i="1"/>
  <c r="X57" i="1"/>
  <c r="X56" i="1" s="1"/>
  <c r="Y57" i="1"/>
  <c r="Y56" i="1" s="1"/>
  <c r="Z57" i="1"/>
  <c r="Z58" i="1" s="1"/>
  <c r="AA57" i="1"/>
  <c r="AB57" i="1"/>
  <c r="AC57" i="1"/>
  <c r="AD57" i="1"/>
  <c r="AD56" i="1" s="1"/>
  <c r="AE57" i="1"/>
  <c r="AF57" i="1"/>
  <c r="AF58" i="1" s="1"/>
  <c r="AG57" i="1"/>
  <c r="AG56" i="1" s="1"/>
  <c r="AH57" i="1"/>
  <c r="AH58" i="1" s="1"/>
  <c r="AI57" i="1"/>
  <c r="AJ57" i="1"/>
  <c r="AK57" i="1"/>
  <c r="AL57" i="1"/>
  <c r="AL56" i="1" s="1"/>
  <c r="AM57" i="1"/>
  <c r="AN57" i="1"/>
  <c r="AN56" i="1" s="1"/>
  <c r="AO57" i="1"/>
  <c r="AO56" i="1" s="1"/>
  <c r="AP57" i="1"/>
  <c r="AP58" i="1" s="1"/>
  <c r="AQ57" i="1"/>
  <c r="AR57" i="1"/>
  <c r="AS57" i="1"/>
  <c r="AT57" i="1"/>
  <c r="AT56" i="1" s="1"/>
  <c r="AU57" i="1"/>
  <c r="AV57" i="1"/>
  <c r="AV56" i="1" s="1"/>
  <c r="AW57" i="1"/>
  <c r="AW56" i="1" s="1"/>
  <c r="AX57" i="1"/>
  <c r="AX58" i="1" s="1"/>
  <c r="AY57" i="1"/>
  <c r="AZ57" i="1"/>
  <c r="BA57" i="1"/>
  <c r="BB57" i="1"/>
  <c r="BB56" i="1" s="1"/>
  <c r="BC57" i="1"/>
  <c r="BD57" i="1"/>
  <c r="BD56" i="1" s="1"/>
  <c r="BE57" i="1"/>
  <c r="BE56" i="1" s="1"/>
  <c r="BF57" i="1"/>
  <c r="BF58" i="1" s="1"/>
  <c r="BG57" i="1"/>
  <c r="BH57" i="1"/>
  <c r="BI57" i="1"/>
  <c r="BJ57" i="1"/>
  <c r="BJ56" i="1" s="1"/>
  <c r="BK57" i="1"/>
  <c r="BL57" i="1"/>
  <c r="BL56" i="1" s="1"/>
  <c r="BM57" i="1"/>
  <c r="BM58" i="1" s="1"/>
  <c r="BN57" i="1"/>
  <c r="BN58" i="1" s="1"/>
  <c r="BO57" i="1"/>
  <c r="BP57" i="1"/>
  <c r="BQ57" i="1"/>
  <c r="BR57" i="1"/>
  <c r="BR56" i="1" s="1"/>
  <c r="BS57" i="1"/>
  <c r="BT57" i="1"/>
  <c r="BT56" i="1" s="1"/>
  <c r="BU57" i="1"/>
  <c r="BU58" i="1" s="1"/>
  <c r="BV57" i="1"/>
  <c r="BV58" i="1" s="1"/>
  <c r="BW57" i="1"/>
  <c r="BX57" i="1"/>
  <c r="BY57" i="1"/>
  <c r="BZ57" i="1"/>
  <c r="BZ56" i="1" s="1"/>
  <c r="CA57" i="1"/>
  <c r="CB57" i="1"/>
  <c r="CB56" i="1" s="1"/>
  <c r="CC57" i="1"/>
  <c r="CC58" i="1" s="1"/>
  <c r="CD57" i="1"/>
  <c r="CD58" i="1" s="1"/>
  <c r="CE57" i="1"/>
  <c r="CF57" i="1"/>
  <c r="CG57" i="1"/>
  <c r="CH57" i="1"/>
  <c r="CH56" i="1" s="1"/>
  <c r="CI57" i="1"/>
  <c r="CJ57" i="1"/>
  <c r="CJ56" i="1" s="1"/>
  <c r="CK57" i="1"/>
  <c r="CK58" i="1" s="1"/>
  <c r="CL57" i="1"/>
  <c r="CL58" i="1" s="1"/>
  <c r="CM57" i="1"/>
  <c r="CN57" i="1"/>
  <c r="I58" i="1"/>
  <c r="P58" i="1"/>
  <c r="X58" i="1"/>
  <c r="Y58" i="1"/>
  <c r="AN58" i="1"/>
  <c r="BE58" i="1"/>
  <c r="D59" i="1"/>
  <c r="E59" i="1"/>
  <c r="F59" i="1"/>
  <c r="G59" i="1"/>
  <c r="H59" i="1"/>
  <c r="I59" i="1"/>
  <c r="J59" i="1"/>
  <c r="K59" i="1"/>
  <c r="L59" i="1"/>
  <c r="M59" i="1"/>
  <c r="N59" i="1"/>
  <c r="O59" i="1"/>
  <c r="P59" i="1"/>
  <c r="Q59" i="1"/>
  <c r="R59" i="1"/>
  <c r="S59" i="1"/>
  <c r="T59" i="1"/>
  <c r="U59" i="1"/>
  <c r="V59" i="1"/>
  <c r="W59" i="1"/>
  <c r="X59" i="1"/>
  <c r="Y59" i="1"/>
  <c r="Z59" i="1"/>
  <c r="AA59" i="1"/>
  <c r="AB59" i="1"/>
  <c r="AC59" i="1"/>
  <c r="AD59" i="1"/>
  <c r="AE59" i="1"/>
  <c r="AF59" i="1"/>
  <c r="AG59" i="1"/>
  <c r="AH59" i="1"/>
  <c r="AI59" i="1"/>
  <c r="AJ59" i="1"/>
  <c r="AK59" i="1"/>
  <c r="AL59" i="1"/>
  <c r="AM59" i="1"/>
  <c r="AN59" i="1"/>
  <c r="AO59" i="1"/>
  <c r="AP59" i="1"/>
  <c r="AQ59" i="1"/>
  <c r="AR59" i="1"/>
  <c r="AS59" i="1"/>
  <c r="AT59" i="1"/>
  <c r="AU59" i="1"/>
  <c r="AV59" i="1"/>
  <c r="AW59" i="1"/>
  <c r="AX59" i="1"/>
  <c r="AY59" i="1"/>
  <c r="AZ59" i="1"/>
  <c r="BA59" i="1"/>
  <c r="BB59" i="1"/>
  <c r="BC59" i="1"/>
  <c r="BD59" i="1"/>
  <c r="BE59" i="1"/>
  <c r="BF59" i="1"/>
  <c r="BG59" i="1"/>
  <c r="BH59" i="1"/>
  <c r="BI59" i="1"/>
  <c r="BJ59" i="1"/>
  <c r="BK59" i="1"/>
  <c r="BL59" i="1"/>
  <c r="BM59" i="1"/>
  <c r="BN59" i="1"/>
  <c r="BO59" i="1"/>
  <c r="BP59" i="1"/>
  <c r="BQ59" i="1"/>
  <c r="BR59" i="1"/>
  <c r="BS59" i="1"/>
  <c r="BT59" i="1"/>
  <c r="BU59" i="1"/>
  <c r="BV59" i="1"/>
  <c r="BW59" i="1"/>
  <c r="BX59" i="1"/>
  <c r="BY59" i="1"/>
  <c r="BZ59" i="1"/>
  <c r="CA59" i="1"/>
  <c r="CB59" i="1"/>
  <c r="CC59" i="1"/>
  <c r="CD59" i="1"/>
  <c r="CE59" i="1"/>
  <c r="CF59" i="1"/>
  <c r="CG59" i="1"/>
  <c r="CH59" i="1"/>
  <c r="CI59" i="1"/>
  <c r="CJ59" i="1"/>
  <c r="CK59" i="1"/>
  <c r="CL59" i="1"/>
  <c r="CM59" i="1"/>
  <c r="CN59" i="1"/>
  <c r="CS50" i="1"/>
  <c r="CQ50" i="1"/>
  <c r="U87" i="19" s="1"/>
  <c r="CO50" i="1"/>
  <c r="CS48" i="1"/>
  <c r="CQ48" i="1"/>
  <c r="U86" i="19" s="1"/>
  <c r="CO48" i="1"/>
  <c r="CS46" i="1"/>
  <c r="CQ46" i="1"/>
  <c r="CO46" i="1"/>
  <c r="CS44" i="1"/>
  <c r="CQ44" i="1"/>
  <c r="U84" i="19" s="1"/>
  <c r="CO44" i="1"/>
  <c r="CS42" i="1"/>
  <c r="CQ42" i="1"/>
  <c r="U83" i="19" s="1"/>
  <c r="CO42" i="1"/>
  <c r="CS40" i="1"/>
  <c r="CQ40" i="1"/>
  <c r="U82" i="19" s="1"/>
  <c r="CO40" i="1"/>
  <c r="CR40" i="1" s="1"/>
  <c r="CS38" i="1"/>
  <c r="CQ38" i="1"/>
  <c r="U81" i="19" s="1"/>
  <c r="CO38" i="1"/>
  <c r="CR38" i="1" s="1"/>
  <c r="CS36" i="1"/>
  <c r="CQ36" i="1"/>
  <c r="U80" i="19" s="1"/>
  <c r="CO36" i="1"/>
  <c r="CS34" i="1"/>
  <c r="CQ34" i="1"/>
  <c r="U79" i="19" s="1"/>
  <c r="CO34" i="1"/>
  <c r="CS32" i="1"/>
  <c r="CQ32" i="1"/>
  <c r="U78" i="19" s="1"/>
  <c r="CO32" i="1"/>
  <c r="CS30" i="1"/>
  <c r="CQ30" i="1"/>
  <c r="U77" i="19" s="1"/>
  <c r="CO30" i="1"/>
  <c r="CS28" i="1"/>
  <c r="CQ28" i="1"/>
  <c r="U76" i="19" s="1"/>
  <c r="CO28" i="1"/>
  <c r="CS26" i="1"/>
  <c r="CQ26" i="1"/>
  <c r="U74" i="19" s="1"/>
  <c r="CO26" i="1"/>
  <c r="CS25" i="1"/>
  <c r="CQ25" i="1"/>
  <c r="U73" i="19" s="1"/>
  <c r="CO25" i="1"/>
  <c r="CR25" i="1" s="1"/>
  <c r="CS23" i="1"/>
  <c r="CQ23" i="1"/>
  <c r="U72" i="19" s="1"/>
  <c r="CO23" i="1"/>
  <c r="CS21" i="1"/>
  <c r="CQ21" i="1"/>
  <c r="U71" i="19" s="1"/>
  <c r="CO21" i="1"/>
  <c r="CS19" i="1"/>
  <c r="CQ19" i="1"/>
  <c r="U70" i="19" s="1"/>
  <c r="CO19" i="1"/>
  <c r="CS17" i="1"/>
  <c r="CQ17" i="1"/>
  <c r="CO17" i="1"/>
  <c r="CS15" i="1"/>
  <c r="CQ15" i="1"/>
  <c r="CO15" i="1"/>
  <c r="CJ58" i="1" l="1"/>
  <c r="BD58" i="1"/>
  <c r="AT58" i="1"/>
  <c r="CR17" i="1"/>
  <c r="CR32" i="1"/>
  <c r="CR48" i="1"/>
  <c r="F58" i="1"/>
  <c r="CB58" i="1"/>
  <c r="AL58" i="1"/>
  <c r="CG56" i="1"/>
  <c r="BY56" i="1"/>
  <c r="BQ56" i="1"/>
  <c r="BI58" i="1"/>
  <c r="BA58" i="1"/>
  <c r="AS58" i="1"/>
  <c r="AK58" i="1"/>
  <c r="AC58" i="1"/>
  <c r="U58" i="1"/>
  <c r="M58" i="1"/>
  <c r="CP28" i="1"/>
  <c r="CP44" i="1"/>
  <c r="BZ58" i="1"/>
  <c r="AD58" i="1"/>
  <c r="CP50" i="1"/>
  <c r="BJ58" i="1"/>
  <c r="AY58" i="1"/>
  <c r="AA58" i="1"/>
  <c r="V58" i="1"/>
  <c r="CR21" i="1"/>
  <c r="CR36" i="1"/>
  <c r="BB58" i="1"/>
  <c r="CI56" i="1"/>
  <c r="CA56" i="1"/>
  <c r="BS56" i="1"/>
  <c r="BK56" i="1"/>
  <c r="BC56" i="1"/>
  <c r="AU56" i="1"/>
  <c r="AM56" i="1"/>
  <c r="AE56" i="1"/>
  <c r="G56" i="1"/>
  <c r="AV58" i="1"/>
  <c r="CR46" i="1"/>
  <c r="U85" i="19"/>
  <c r="CR26" i="1"/>
  <c r="CR42" i="1"/>
  <c r="BL58" i="1"/>
  <c r="CM58" i="1"/>
  <c r="CE58" i="1"/>
  <c r="BW58" i="1"/>
  <c r="BO56" i="1"/>
  <c r="BG56" i="1"/>
  <c r="AY56" i="1"/>
  <c r="AQ56" i="1"/>
  <c r="AI56" i="1"/>
  <c r="AA56" i="1"/>
  <c r="S58" i="1"/>
  <c r="K56" i="1"/>
  <c r="AO58" i="1"/>
  <c r="J58" i="1"/>
  <c r="AF56" i="1"/>
  <c r="T58" i="1"/>
  <c r="AG58" i="1"/>
  <c r="H58" i="1"/>
  <c r="Q58" i="1"/>
  <c r="BT58" i="1"/>
  <c r="AW58" i="1"/>
  <c r="W56" i="1"/>
  <c r="CR23" i="1"/>
  <c r="E58" i="1"/>
  <c r="Q56" i="1"/>
  <c r="D58" i="1"/>
  <c r="O56" i="1"/>
  <c r="CF56" i="1"/>
  <c r="AR56" i="1"/>
  <c r="AI58" i="1"/>
  <c r="K58" i="1"/>
  <c r="BX56" i="1"/>
  <c r="AJ56" i="1"/>
  <c r="BG58" i="1"/>
  <c r="CE56" i="1"/>
  <c r="T56" i="1"/>
  <c r="CM56" i="1"/>
  <c r="BP56" i="1"/>
  <c r="AZ56" i="1"/>
  <c r="L58" i="1"/>
  <c r="CH58" i="1"/>
  <c r="BR58" i="1"/>
  <c r="S56" i="1"/>
  <c r="CK56" i="1"/>
  <c r="CC56" i="1"/>
  <c r="BU56" i="1"/>
  <c r="BM56" i="1"/>
  <c r="CN56" i="1"/>
  <c r="BH56" i="1"/>
  <c r="AB56" i="1"/>
  <c r="CR19" i="1"/>
  <c r="CP34" i="1"/>
  <c r="CG58" i="1"/>
  <c r="BQ58" i="1"/>
  <c r="AQ58" i="1"/>
  <c r="BW56" i="1"/>
  <c r="BO58" i="1"/>
  <c r="BY58" i="1"/>
  <c r="CR30" i="1"/>
  <c r="CP46" i="1"/>
  <c r="AB58" i="1"/>
  <c r="BI56" i="1"/>
  <c r="BA56" i="1"/>
  <c r="AS56" i="1"/>
  <c r="AK56" i="1"/>
  <c r="AC56" i="1"/>
  <c r="U56" i="1"/>
  <c r="M56" i="1"/>
  <c r="E56" i="1"/>
  <c r="N58" i="1"/>
  <c r="L56" i="1"/>
  <c r="J56" i="1"/>
  <c r="CL56" i="1"/>
  <c r="CD56" i="1"/>
  <c r="BV56" i="1"/>
  <c r="BN56" i="1"/>
  <c r="BF56" i="1"/>
  <c r="AX56" i="1"/>
  <c r="AP56" i="1"/>
  <c r="AH56" i="1"/>
  <c r="Z56" i="1"/>
  <c r="R56" i="1"/>
  <c r="CI58" i="1"/>
  <c r="CA58" i="1"/>
  <c r="BS58" i="1"/>
  <c r="BK58" i="1"/>
  <c r="BC58" i="1"/>
  <c r="AU58" i="1"/>
  <c r="AM58" i="1"/>
  <c r="AE58" i="1"/>
  <c r="W58" i="1"/>
  <c r="O58" i="1"/>
  <c r="G58" i="1"/>
  <c r="CN58" i="1"/>
  <c r="CF58" i="1"/>
  <c r="BX58" i="1"/>
  <c r="BP58" i="1"/>
  <c r="BH58" i="1"/>
  <c r="AZ58" i="1"/>
  <c r="AR58" i="1"/>
  <c r="AJ58" i="1"/>
  <c r="CR50" i="1"/>
  <c r="CP48" i="1"/>
  <c r="CR44" i="1"/>
  <c r="CP42" i="1"/>
  <c r="CP40" i="1"/>
  <c r="CP38" i="1"/>
  <c r="CP36" i="1"/>
  <c r="CR34" i="1"/>
  <c r="CP32" i="1"/>
  <c r="CP30" i="1"/>
  <c r="CR28" i="1"/>
  <c r="CP26" i="1"/>
  <c r="CP25" i="1"/>
  <c r="CP23" i="1"/>
  <c r="CP21" i="1"/>
  <c r="CP19" i="1"/>
  <c r="CP17" i="1"/>
  <c r="AJ15" i="3" l="1"/>
  <c r="E42" i="17" l="1"/>
  <c r="F42" i="17"/>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E44" i="17"/>
  <c r="F44" i="17"/>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E46" i="17"/>
  <c r="F46" i="17"/>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L15" i="17"/>
  <c r="AJ15" i="17"/>
  <c r="AH15" i="17"/>
  <c r="N23" i="15"/>
  <c r="O23" i="15"/>
  <c r="P23" i="15"/>
  <c r="Q23" i="15"/>
  <c r="R23" i="15"/>
  <c r="R26" i="15" s="1"/>
  <c r="S23" i="15"/>
  <c r="S26" i="15" s="1"/>
  <c r="T23" i="15"/>
  <c r="U23" i="15"/>
  <c r="V23" i="15"/>
  <c r="W23" i="15"/>
  <c r="X23" i="15"/>
  <c r="Y23" i="15"/>
  <c r="Z23" i="15"/>
  <c r="AA23" i="15"/>
  <c r="AA24" i="15" s="1"/>
  <c r="AB23" i="15"/>
  <c r="AC23" i="15"/>
  <c r="AD23" i="15"/>
  <c r="AE23" i="15"/>
  <c r="AF23" i="15"/>
  <c r="AG23" i="15"/>
  <c r="N25" i="15"/>
  <c r="O25" i="15"/>
  <c r="P25" i="15"/>
  <c r="Q25" i="15"/>
  <c r="R25" i="15"/>
  <c r="S25" i="15"/>
  <c r="T25" i="15"/>
  <c r="T24" i="15" s="1"/>
  <c r="U25" i="15"/>
  <c r="U24" i="15" s="1"/>
  <c r="V25" i="15"/>
  <c r="W25" i="15"/>
  <c r="X25" i="15"/>
  <c r="Y25" i="15"/>
  <c r="Z25" i="15"/>
  <c r="AA25" i="15"/>
  <c r="AB25" i="15"/>
  <c r="AB24" i="15" s="1"/>
  <c r="AC25" i="15"/>
  <c r="AC26" i="15" s="1"/>
  <c r="AD25" i="15"/>
  <c r="AE25" i="15"/>
  <c r="AF25" i="15"/>
  <c r="AG25" i="15"/>
  <c r="N27" i="15"/>
  <c r="O27" i="15"/>
  <c r="P27" i="15"/>
  <c r="Q27" i="15"/>
  <c r="R27" i="15"/>
  <c r="S27" i="15"/>
  <c r="T27" i="15"/>
  <c r="U27" i="15"/>
  <c r="V27" i="15"/>
  <c r="W27" i="15"/>
  <c r="X27" i="15"/>
  <c r="Y27" i="15"/>
  <c r="Z27" i="15"/>
  <c r="AA27" i="15"/>
  <c r="AB27" i="15"/>
  <c r="AC27" i="15"/>
  <c r="AD27" i="15"/>
  <c r="AE27" i="15"/>
  <c r="AF27" i="15"/>
  <c r="AG27" i="15"/>
  <c r="AL16" i="15"/>
  <c r="AL17" i="15"/>
  <c r="AL18" i="15"/>
  <c r="AL19" i="15"/>
  <c r="AL20" i="15"/>
  <c r="AL21" i="15"/>
  <c r="AL22" i="15"/>
  <c r="AL15" i="15"/>
  <c r="AJ16" i="15"/>
  <c r="AJ17" i="15"/>
  <c r="AJ18" i="15"/>
  <c r="AJ19" i="15"/>
  <c r="AJ20" i="15"/>
  <c r="AJ21" i="15"/>
  <c r="AJ22" i="15"/>
  <c r="AJ15" i="15"/>
  <c r="AH22" i="15"/>
  <c r="AH16" i="15"/>
  <c r="AH17" i="15"/>
  <c r="AH18" i="15"/>
  <c r="AH19" i="15"/>
  <c r="AH20" i="15"/>
  <c r="AH21" i="15"/>
  <c r="AH15" i="15"/>
  <c r="N25" i="28"/>
  <c r="O25" i="28"/>
  <c r="P25" i="28"/>
  <c r="Q25" i="28"/>
  <c r="R25" i="28"/>
  <c r="S25" i="28"/>
  <c r="T25" i="28"/>
  <c r="U25" i="28"/>
  <c r="V25" i="28"/>
  <c r="W25" i="28"/>
  <c r="X25" i="28"/>
  <c r="Y25" i="28"/>
  <c r="Z25" i="28"/>
  <c r="AA25" i="28"/>
  <c r="AB25" i="28"/>
  <c r="AC25" i="28"/>
  <c r="AD25" i="28"/>
  <c r="AE25" i="28"/>
  <c r="AF25" i="28"/>
  <c r="AG25" i="28"/>
  <c r="N27" i="28"/>
  <c r="O27" i="28"/>
  <c r="P27" i="28"/>
  <c r="Q27" i="28"/>
  <c r="Q26" i="28" s="1"/>
  <c r="R27" i="28"/>
  <c r="S27" i="28"/>
  <c r="T27" i="28"/>
  <c r="U27" i="28"/>
  <c r="V27" i="28"/>
  <c r="W27" i="28"/>
  <c r="X27" i="28"/>
  <c r="Y27" i="28"/>
  <c r="Z27" i="28"/>
  <c r="AA27" i="28"/>
  <c r="AB27" i="28"/>
  <c r="AC27" i="28"/>
  <c r="AD27" i="28"/>
  <c r="AE27" i="28"/>
  <c r="AF27" i="28"/>
  <c r="AG27" i="28"/>
  <c r="N29" i="28"/>
  <c r="O29" i="28"/>
  <c r="P29" i="28"/>
  <c r="Q29" i="28"/>
  <c r="R29" i="28"/>
  <c r="S29" i="28"/>
  <c r="T29" i="28"/>
  <c r="U29" i="28"/>
  <c r="V29" i="28"/>
  <c r="W29" i="28"/>
  <c r="X29" i="28"/>
  <c r="Y29" i="28"/>
  <c r="Z29" i="28"/>
  <c r="AA29" i="28"/>
  <c r="AB29" i="28"/>
  <c r="AC29" i="28"/>
  <c r="AD29" i="28"/>
  <c r="AE29" i="28"/>
  <c r="AF29" i="28"/>
  <c r="AG29" i="28"/>
  <c r="AL16" i="28"/>
  <c r="AL15" i="28"/>
  <c r="AJ16" i="28"/>
  <c r="AJ15" i="28"/>
  <c r="AH16" i="28"/>
  <c r="AH15" i="28"/>
  <c r="N29" i="27"/>
  <c r="O29" i="27"/>
  <c r="P29" i="27"/>
  <c r="Q29" i="27"/>
  <c r="R29" i="27"/>
  <c r="S29" i="27"/>
  <c r="S32" i="27" s="1"/>
  <c r="T29" i="27"/>
  <c r="U29" i="27"/>
  <c r="V29" i="27"/>
  <c r="W29" i="27"/>
  <c r="X29" i="27"/>
  <c r="Y29" i="27"/>
  <c r="Z29" i="27"/>
  <c r="Z30" i="27" s="1"/>
  <c r="AA29" i="27"/>
  <c r="AA32" i="27" s="1"/>
  <c r="AB29" i="27"/>
  <c r="AC29" i="27"/>
  <c r="AD29" i="27"/>
  <c r="AE29" i="27"/>
  <c r="AF29" i="27"/>
  <c r="AG29" i="27"/>
  <c r="N31" i="27"/>
  <c r="O31" i="27"/>
  <c r="O30" i="27" s="1"/>
  <c r="P31" i="27"/>
  <c r="P32" i="27" s="1"/>
  <c r="Q31" i="27"/>
  <c r="Q30" i="27" s="1"/>
  <c r="R31" i="27"/>
  <c r="S31" i="27"/>
  <c r="T31" i="27"/>
  <c r="U31" i="27"/>
  <c r="U30" i="27" s="1"/>
  <c r="V31" i="27"/>
  <c r="W31" i="27"/>
  <c r="W30" i="27" s="1"/>
  <c r="X31" i="27"/>
  <c r="Y31" i="27"/>
  <c r="Y30" i="27" s="1"/>
  <c r="Z31" i="27"/>
  <c r="AA31" i="27"/>
  <c r="AB31" i="27"/>
  <c r="AC31" i="27"/>
  <c r="AC30" i="27" s="1"/>
  <c r="AD31" i="27"/>
  <c r="AE31" i="27"/>
  <c r="AE30" i="27" s="1"/>
  <c r="AF31" i="27"/>
  <c r="AG31" i="27"/>
  <c r="AG30" i="27" s="1"/>
  <c r="N33" i="27"/>
  <c r="O33" i="27"/>
  <c r="P33" i="27"/>
  <c r="Q33" i="27"/>
  <c r="R33" i="27"/>
  <c r="S33" i="27"/>
  <c r="T33" i="27"/>
  <c r="U33" i="27"/>
  <c r="V33" i="27"/>
  <c r="W33" i="27"/>
  <c r="X33" i="27"/>
  <c r="Y33" i="27"/>
  <c r="Z33" i="27"/>
  <c r="AA33" i="27"/>
  <c r="AB33" i="27"/>
  <c r="AC33" i="27"/>
  <c r="AD33" i="27"/>
  <c r="AE33" i="27"/>
  <c r="AF33" i="27"/>
  <c r="AG33" i="27"/>
  <c r="AL16" i="27"/>
  <c r="AL17" i="27"/>
  <c r="AL18" i="27"/>
  <c r="AL19" i="27"/>
  <c r="AL20" i="27"/>
  <c r="AL21" i="27"/>
  <c r="AL22" i="27"/>
  <c r="AL23" i="27"/>
  <c r="AL24" i="27"/>
  <c r="AL25" i="27"/>
  <c r="AL26" i="27"/>
  <c r="AL27" i="27"/>
  <c r="AL28" i="27"/>
  <c r="AL15" i="27"/>
  <c r="AJ16" i="27"/>
  <c r="AJ17" i="27"/>
  <c r="AJ18" i="27"/>
  <c r="AJ19" i="27"/>
  <c r="AJ20" i="27"/>
  <c r="AJ21" i="27"/>
  <c r="AJ22" i="27"/>
  <c r="AJ23" i="27"/>
  <c r="AJ24" i="27"/>
  <c r="AJ25" i="27"/>
  <c r="AJ26" i="27"/>
  <c r="AJ27" i="27"/>
  <c r="AJ28" i="27"/>
  <c r="AJ15" i="27"/>
  <c r="AH16" i="27"/>
  <c r="AH17" i="27"/>
  <c r="AH18" i="27"/>
  <c r="AH19" i="27"/>
  <c r="AH20" i="27"/>
  <c r="AH21" i="27"/>
  <c r="AH22" i="27"/>
  <c r="AH23" i="27"/>
  <c r="AH24" i="27"/>
  <c r="AH25" i="27"/>
  <c r="AH26" i="27"/>
  <c r="AH27" i="27"/>
  <c r="AH28" i="27"/>
  <c r="AH15" i="27"/>
  <c r="P94" i="3"/>
  <c r="Q94" i="3"/>
  <c r="R94" i="3"/>
  <c r="S94" i="3"/>
  <c r="T94" i="3"/>
  <c r="U94" i="3"/>
  <c r="V94" i="3"/>
  <c r="W94" i="3"/>
  <c r="X94" i="3"/>
  <c r="Y94" i="3"/>
  <c r="Z94" i="3"/>
  <c r="AA94" i="3"/>
  <c r="AB94" i="3"/>
  <c r="AC94" i="3"/>
  <c r="AD94" i="3"/>
  <c r="AE94" i="3"/>
  <c r="AF94" i="3"/>
  <c r="AG94" i="3"/>
  <c r="AH94" i="3"/>
  <c r="AI94" i="3"/>
  <c r="P96" i="3"/>
  <c r="Q96" i="3"/>
  <c r="R96" i="3"/>
  <c r="S96" i="3"/>
  <c r="T96" i="3"/>
  <c r="U96" i="3"/>
  <c r="V96" i="3"/>
  <c r="W96" i="3"/>
  <c r="X96" i="3"/>
  <c r="Y96" i="3"/>
  <c r="Z96" i="3"/>
  <c r="AA96" i="3"/>
  <c r="AB96" i="3"/>
  <c r="AC96" i="3"/>
  <c r="AD96" i="3"/>
  <c r="AE96" i="3"/>
  <c r="AF96" i="3"/>
  <c r="AG96" i="3"/>
  <c r="AH96" i="3"/>
  <c r="AI96" i="3"/>
  <c r="P92" i="3"/>
  <c r="Q92" i="3"/>
  <c r="R92" i="3"/>
  <c r="S92" i="3"/>
  <c r="T92" i="3"/>
  <c r="U92" i="3"/>
  <c r="V92" i="3"/>
  <c r="W92" i="3"/>
  <c r="X92" i="3"/>
  <c r="Y92" i="3"/>
  <c r="Z92" i="3"/>
  <c r="Z95" i="3" s="1"/>
  <c r="AA92" i="3"/>
  <c r="AA95" i="3" s="1"/>
  <c r="AB92" i="3"/>
  <c r="AC92" i="3"/>
  <c r="AC95" i="3" s="1"/>
  <c r="AD92" i="3"/>
  <c r="AE92" i="3"/>
  <c r="AF92" i="3"/>
  <c r="AG92" i="3"/>
  <c r="AH92" i="3"/>
  <c r="AH93" i="3" s="1"/>
  <c r="AI92" i="3"/>
  <c r="AN15" i="3"/>
  <c r="AL15" i="3"/>
  <c r="R32" i="27" l="1"/>
  <c r="AF30" i="27"/>
  <c r="Y32" i="27"/>
  <c r="X30" i="27"/>
  <c r="Z32" i="27"/>
  <c r="AA30" i="27"/>
  <c r="S30" i="27"/>
  <c r="P30" i="27"/>
  <c r="Q32" i="27"/>
  <c r="R30" i="27"/>
  <c r="AD30" i="27"/>
  <c r="V30" i="27"/>
  <c r="N30" i="27"/>
  <c r="AE32" i="27"/>
  <c r="T32" i="27"/>
  <c r="U28" i="28"/>
  <c r="T95" i="3"/>
  <c r="V95" i="3"/>
  <c r="U95" i="3"/>
  <c r="AB95" i="3"/>
  <c r="T43" i="17"/>
  <c r="AB43" i="17"/>
  <c r="P45" i="17"/>
  <c r="M43" i="17"/>
  <c r="E43" i="17"/>
  <c r="L43" i="17"/>
  <c r="G43" i="17"/>
  <c r="P43" i="17"/>
  <c r="H43" i="17"/>
  <c r="H45" i="17"/>
  <c r="N43" i="17"/>
  <c r="E45" i="17"/>
  <c r="Z43" i="17"/>
  <c r="R43" i="17"/>
  <c r="J43" i="17"/>
  <c r="AG45" i="17"/>
  <c r="I43" i="17"/>
  <c r="AE45" i="17"/>
  <c r="W45" i="17"/>
  <c r="G45" i="17"/>
  <c r="V45" i="17"/>
  <c r="F45" i="17"/>
  <c r="AC45" i="17"/>
  <c r="U45" i="17"/>
  <c r="AA26" i="28"/>
  <c r="S26" i="28"/>
  <c r="AB26" i="28"/>
  <c r="T26" i="28"/>
  <c r="AF28" i="28"/>
  <c r="X28" i="28"/>
  <c r="P28" i="28"/>
  <c r="S28" i="28"/>
  <c r="AC26" i="28"/>
  <c r="U26" i="28"/>
  <c r="Y28" i="28"/>
  <c r="AG26" i="28"/>
  <c r="AB28" i="28"/>
  <c r="T28" i="28"/>
  <c r="Z28" i="28"/>
  <c r="AA28" i="28"/>
  <c r="Q28" i="28"/>
  <c r="AC28" i="28"/>
  <c r="Y26" i="28"/>
  <c r="R26" i="28"/>
  <c r="AF26" i="28"/>
  <c r="X26" i="28"/>
  <c r="P26" i="28"/>
  <c r="Z26" i="28"/>
  <c r="AG28" i="28"/>
  <c r="K43" i="17"/>
  <c r="F43" i="17"/>
  <c r="S43" i="17"/>
  <c r="AG43" i="17"/>
  <c r="Y43" i="17"/>
  <c r="AF43" i="17"/>
  <c r="X43" i="17"/>
  <c r="AA43" i="17"/>
  <c r="W43" i="17"/>
  <c r="O43" i="17"/>
  <c r="U43" i="17"/>
  <c r="AD43" i="17"/>
  <c r="V43" i="17"/>
  <c r="AE43" i="17"/>
  <c r="M45" i="17"/>
  <c r="AA26" i="15"/>
  <c r="R24" i="15"/>
  <c r="S24" i="15"/>
  <c r="AF24" i="15"/>
  <c r="Z26" i="15"/>
  <c r="T26" i="15"/>
  <c r="Q26" i="15"/>
  <c r="AD24" i="15"/>
  <c r="V24" i="15"/>
  <c r="N24" i="15"/>
  <c r="AC24" i="15"/>
  <c r="U26" i="15"/>
  <c r="AE26" i="28"/>
  <c r="W26" i="28"/>
  <c r="O26" i="28"/>
  <c r="AD26" i="28"/>
  <c r="V26" i="28"/>
  <c r="N26" i="28"/>
  <c r="R28" i="28"/>
  <c r="AC32" i="27"/>
  <c r="AB30" i="27"/>
  <c r="T30" i="27"/>
  <c r="O32" i="27"/>
  <c r="W32" i="27"/>
  <c r="U32" i="27"/>
  <c r="AG32" i="27"/>
  <c r="W95" i="3"/>
  <c r="P95" i="3"/>
  <c r="AE95" i="3"/>
  <c r="AD95" i="3"/>
  <c r="AF93" i="3"/>
  <c r="AG93" i="3"/>
  <c r="Y95" i="3"/>
  <c r="X95" i="3"/>
  <c r="U93" i="3"/>
  <c r="T93" i="3"/>
  <c r="R93" i="3"/>
  <c r="S95" i="3"/>
  <c r="AH95" i="3"/>
  <c r="AD93" i="3"/>
  <c r="AC93" i="3"/>
  <c r="AB93" i="3"/>
  <c r="AA93" i="3"/>
  <c r="Z93" i="3"/>
  <c r="V93" i="3"/>
  <c r="S93" i="3"/>
  <c r="R95" i="3"/>
  <c r="Q95" i="3"/>
  <c r="AF45" i="17"/>
  <c r="AD45" i="17"/>
  <c r="AC43" i="17"/>
  <c r="Y45" i="17"/>
  <c r="X45" i="17"/>
  <c r="Q43" i="17"/>
  <c r="O45" i="17"/>
  <c r="N45" i="17"/>
  <c r="AB45" i="17"/>
  <c r="T45" i="17"/>
  <c r="L45" i="17"/>
  <c r="AA45" i="17"/>
  <c r="S45" i="17"/>
  <c r="K45" i="17"/>
  <c r="Z45" i="17"/>
  <c r="R45" i="17"/>
  <c r="J45" i="17"/>
  <c r="Q45" i="17"/>
  <c r="I45" i="17"/>
  <c r="AB26" i="15"/>
  <c r="Z24" i="15"/>
  <c r="AG24" i="15"/>
  <c r="Y24" i="15"/>
  <c r="Q24" i="15"/>
  <c r="X24" i="15"/>
  <c r="P24" i="15"/>
  <c r="AE24" i="15"/>
  <c r="W24" i="15"/>
  <c r="O24" i="15"/>
  <c r="AG26" i="15"/>
  <c r="Y26" i="15"/>
  <c r="AF26" i="15"/>
  <c r="X26" i="15"/>
  <c r="P26" i="15"/>
  <c r="AE26" i="15"/>
  <c r="W26" i="15"/>
  <c r="O26" i="15"/>
  <c r="AD26" i="15"/>
  <c r="V26" i="15"/>
  <c r="N26" i="15"/>
  <c r="W28" i="28"/>
  <c r="AD28" i="28"/>
  <c r="V28" i="28"/>
  <c r="N28" i="28"/>
  <c r="AE28" i="28"/>
  <c r="O28" i="28"/>
  <c r="X32" i="27"/>
  <c r="AD32" i="27"/>
  <c r="V32" i="27"/>
  <c r="N32" i="27"/>
  <c r="AF32" i="27"/>
  <c r="AB32" i="27"/>
  <c r="AI95" i="3"/>
  <c r="AI93" i="3"/>
  <c r="AG95" i="3"/>
  <c r="Q93" i="3"/>
  <c r="Y93" i="3"/>
  <c r="X93" i="3"/>
  <c r="P93" i="3"/>
  <c r="AF95" i="3"/>
  <c r="AE93" i="3"/>
  <c r="W93" i="3"/>
  <c r="S83" i="19"/>
  <c r="D46" i="17"/>
  <c r="D44" i="17"/>
  <c r="D42" i="17"/>
  <c r="V83" i="19" l="1"/>
  <c r="T83" i="19"/>
  <c r="R83" i="19" s="1"/>
  <c r="D9" i="7" l="1"/>
  <c r="D10" i="7"/>
  <c r="C6" i="1"/>
  <c r="C5" i="1"/>
  <c r="C3" i="1"/>
  <c r="C2" i="1"/>
  <c r="C7" i="17"/>
  <c r="C6" i="17"/>
  <c r="C4" i="17"/>
  <c r="C3" i="17"/>
  <c r="C7" i="15"/>
  <c r="C6" i="15"/>
  <c r="C4" i="15"/>
  <c r="C3" i="15"/>
  <c r="C7" i="28"/>
  <c r="C6" i="28"/>
  <c r="C4" i="28"/>
  <c r="C3" i="28"/>
  <c r="C7" i="27"/>
  <c r="C6" i="27"/>
  <c r="C4" i="27"/>
  <c r="C3" i="27"/>
  <c r="C7" i="3"/>
  <c r="C6" i="3"/>
  <c r="C4" i="3"/>
  <c r="C3" i="3"/>
  <c r="D5" i="19"/>
  <c r="D4" i="19"/>
  <c r="D10" i="19"/>
  <c r="D9" i="19"/>
  <c r="D3" i="19"/>
  <c r="C55" i="1" l="1"/>
  <c r="S85" i="19"/>
  <c r="S84" i="19"/>
  <c r="V84" i="19" l="1"/>
  <c r="T85" i="19"/>
  <c r="R85" i="19" s="1"/>
  <c r="T84" i="19"/>
  <c r="R84" i="19" s="1"/>
  <c r="V85" i="19"/>
  <c r="S36" i="19"/>
  <c r="S63" i="19" s="1"/>
  <c r="L70" i="19"/>
  <c r="L71" i="19"/>
  <c r="L72" i="19"/>
  <c r="L73" i="19"/>
  <c r="L74" i="19"/>
  <c r="L75" i="19"/>
  <c r="L69" i="19"/>
  <c r="L68" i="19"/>
  <c r="E23" i="15"/>
  <c r="F23" i="15"/>
  <c r="G23" i="15"/>
  <c r="H23" i="15"/>
  <c r="I23" i="15"/>
  <c r="J23" i="15"/>
  <c r="K23" i="15"/>
  <c r="L23" i="15"/>
  <c r="M23" i="15"/>
  <c r="D23" i="15"/>
  <c r="L54" i="19"/>
  <c r="E25" i="28"/>
  <c r="F25" i="28"/>
  <c r="G25" i="28"/>
  <c r="H25" i="28"/>
  <c r="I25" i="28"/>
  <c r="J25" i="28"/>
  <c r="K25" i="28"/>
  <c r="L25" i="28"/>
  <c r="M25" i="28"/>
  <c r="D25" i="28"/>
  <c r="L37" i="19"/>
  <c r="L38" i="19"/>
  <c r="L39" i="19"/>
  <c r="L40" i="19"/>
  <c r="L41" i="19"/>
  <c r="L42" i="19"/>
  <c r="L43" i="19"/>
  <c r="L44" i="19"/>
  <c r="L45" i="19"/>
  <c r="L46" i="19"/>
  <c r="L47" i="19"/>
  <c r="L48" i="19"/>
  <c r="L49" i="19"/>
  <c r="L36" i="19"/>
  <c r="E29" i="27"/>
  <c r="F29" i="27"/>
  <c r="G29" i="27"/>
  <c r="H29" i="27"/>
  <c r="I29" i="27"/>
  <c r="J29" i="27"/>
  <c r="K29" i="27"/>
  <c r="L29" i="27"/>
  <c r="M29" i="27"/>
  <c r="E36" i="19"/>
  <c r="G92" i="3"/>
  <c r="H92" i="3"/>
  <c r="I92" i="3"/>
  <c r="J92" i="3"/>
  <c r="K92" i="3"/>
  <c r="L92" i="3"/>
  <c r="M92" i="3"/>
  <c r="N92" i="3"/>
  <c r="O92" i="3"/>
  <c r="F92" i="3"/>
  <c r="D29" i="27"/>
  <c r="M29" i="28"/>
  <c r="L29" i="28"/>
  <c r="K29" i="28"/>
  <c r="J29" i="28"/>
  <c r="I29" i="28"/>
  <c r="H29" i="28"/>
  <c r="G29" i="28"/>
  <c r="F29" i="28"/>
  <c r="E29" i="28"/>
  <c r="D29" i="28"/>
  <c r="M27" i="28"/>
  <c r="L27" i="28"/>
  <c r="K27" i="28"/>
  <c r="J27" i="28"/>
  <c r="I27" i="28"/>
  <c r="H27" i="28"/>
  <c r="G27" i="28"/>
  <c r="F27" i="28"/>
  <c r="E27" i="28"/>
  <c r="D27" i="28"/>
  <c r="N54" i="19"/>
  <c r="M54" i="19"/>
  <c r="M43" i="19"/>
  <c r="N43" i="19"/>
  <c r="N45" i="19"/>
  <c r="N46" i="19"/>
  <c r="M47" i="19"/>
  <c r="M48" i="19"/>
  <c r="N48" i="19"/>
  <c r="M49" i="19"/>
  <c r="N49" i="19"/>
  <c r="M33" i="27"/>
  <c r="L33" i="27"/>
  <c r="K33" i="27"/>
  <c r="J33" i="27"/>
  <c r="I33" i="27"/>
  <c r="H33" i="27"/>
  <c r="G33" i="27"/>
  <c r="F33" i="27"/>
  <c r="E33" i="27"/>
  <c r="D33" i="27"/>
  <c r="M31" i="27"/>
  <c r="L31" i="27"/>
  <c r="K31" i="27"/>
  <c r="J31" i="27"/>
  <c r="I31" i="27"/>
  <c r="H31" i="27"/>
  <c r="G31" i="27"/>
  <c r="F31" i="27"/>
  <c r="E31" i="27"/>
  <c r="D31" i="27"/>
  <c r="N42" i="19"/>
  <c r="M42" i="19"/>
  <c r="N41" i="19"/>
  <c r="M41" i="19"/>
  <c r="N40" i="19"/>
  <c r="M40" i="19"/>
  <c r="N39" i="19"/>
  <c r="M39" i="19"/>
  <c r="N38" i="19"/>
  <c r="M38" i="19"/>
  <c r="N37" i="19"/>
  <c r="M37" i="19"/>
  <c r="N36" i="19"/>
  <c r="M36" i="19"/>
  <c r="G96" i="3"/>
  <c r="H96" i="3"/>
  <c r="I96" i="3"/>
  <c r="J96" i="3"/>
  <c r="K96" i="3"/>
  <c r="L96" i="3"/>
  <c r="M96" i="3"/>
  <c r="N96" i="3"/>
  <c r="O96" i="3"/>
  <c r="F96" i="3"/>
  <c r="G94" i="3"/>
  <c r="H94" i="3"/>
  <c r="I94" i="3"/>
  <c r="J94" i="3"/>
  <c r="K94" i="3"/>
  <c r="L94" i="3"/>
  <c r="M94" i="3"/>
  <c r="N94" i="3"/>
  <c r="O94" i="3"/>
  <c r="F94" i="3"/>
  <c r="K38" i="19" l="1"/>
  <c r="K42" i="19"/>
  <c r="K37" i="19"/>
  <c r="K41" i="19"/>
  <c r="K36" i="19"/>
  <c r="K40" i="19"/>
  <c r="K43" i="19"/>
  <c r="K49" i="19"/>
  <c r="K48" i="19"/>
  <c r="K39" i="19"/>
  <c r="E26" i="28"/>
  <c r="AK26" i="27"/>
  <c r="AI25" i="27"/>
  <c r="O46" i="19" s="1"/>
  <c r="M46" i="19"/>
  <c r="K46" i="19" s="1"/>
  <c r="AI24" i="27"/>
  <c r="O45" i="19" s="1"/>
  <c r="M45" i="19"/>
  <c r="K45" i="19" s="1"/>
  <c r="AI23" i="27"/>
  <c r="O44" i="19" s="1"/>
  <c r="N44" i="19"/>
  <c r="AK23" i="27"/>
  <c r="M44" i="19"/>
  <c r="AI26" i="27"/>
  <c r="O47" i="19" s="1"/>
  <c r="N47" i="19"/>
  <c r="K47" i="19" s="1"/>
  <c r="E21" i="19"/>
  <c r="L76" i="19"/>
  <c r="E20" i="19" s="1"/>
  <c r="N64" i="19"/>
  <c r="G19" i="19" s="1"/>
  <c r="L64" i="19"/>
  <c r="E19" i="19" s="1"/>
  <c r="L50" i="19"/>
  <c r="E18" i="19" s="1"/>
  <c r="M26" i="28"/>
  <c r="M64" i="19"/>
  <c r="K54" i="19"/>
  <c r="I28" i="28"/>
  <c r="AK27" i="27"/>
  <c r="AI28" i="27"/>
  <c r="O49" i="19" s="1"/>
  <c r="AK28" i="27"/>
  <c r="AK20" i="27"/>
  <c r="AI27" i="27"/>
  <c r="O48" i="19" s="1"/>
  <c r="AK24" i="27"/>
  <c r="AI22" i="27"/>
  <c r="O43" i="19" s="1"/>
  <c r="G30" i="27"/>
  <c r="AK15" i="28"/>
  <c r="D26" i="28"/>
  <c r="L26" i="28"/>
  <c r="J26" i="28"/>
  <c r="AI16" i="28"/>
  <c r="H26" i="28"/>
  <c r="F28" i="28"/>
  <c r="I26" i="28"/>
  <c r="G28" i="28"/>
  <c r="E28" i="28"/>
  <c r="K26" i="28"/>
  <c r="G26" i="28"/>
  <c r="J28" i="28"/>
  <c r="D28" i="28"/>
  <c r="L28" i="28"/>
  <c r="M28" i="28"/>
  <c r="F26" i="28"/>
  <c r="AK16" i="28"/>
  <c r="H28" i="28"/>
  <c r="AI15" i="28"/>
  <c r="O54" i="19" s="1"/>
  <c r="K28" i="28"/>
  <c r="AK22" i="27"/>
  <c r="AK25" i="27"/>
  <c r="AI21" i="27"/>
  <c r="O42" i="19" s="1"/>
  <c r="AK18" i="27"/>
  <c r="AK19" i="27"/>
  <c r="AI17" i="27"/>
  <c r="O38" i="19" s="1"/>
  <c r="J32" i="27"/>
  <c r="D32" i="27"/>
  <c r="L32" i="27"/>
  <c r="AK21" i="27"/>
  <c r="AK17" i="27"/>
  <c r="AI16" i="27"/>
  <c r="O37" i="19" s="1"/>
  <c r="AI19" i="27"/>
  <c r="O40" i="19" s="1"/>
  <c r="AK16" i="27"/>
  <c r="AI18" i="27"/>
  <c r="O39" i="19" s="1"/>
  <c r="K32" i="27"/>
  <c r="H30" i="27"/>
  <c r="E32" i="27"/>
  <c r="M32" i="27"/>
  <c r="F30" i="27"/>
  <c r="G32" i="27"/>
  <c r="AK15" i="27"/>
  <c r="J30" i="27"/>
  <c r="H32" i="27"/>
  <c r="K30" i="27"/>
  <c r="I30" i="27"/>
  <c r="F32" i="27"/>
  <c r="AI20" i="27"/>
  <c r="O41" i="19" s="1"/>
  <c r="D30" i="27"/>
  <c r="L30" i="27"/>
  <c r="E30" i="27"/>
  <c r="M30" i="27"/>
  <c r="I32" i="27"/>
  <c r="AI15" i="27"/>
  <c r="O36" i="19" s="1"/>
  <c r="K44" i="19" l="1"/>
  <c r="K50" i="19" s="1"/>
  <c r="D18" i="19" s="1"/>
  <c r="F19" i="19"/>
  <c r="O64" i="19"/>
  <c r="H19" i="19" s="1"/>
  <c r="N50" i="19"/>
  <c r="G18" i="19" s="1"/>
  <c r="M50" i="19"/>
  <c r="K64" i="19"/>
  <c r="D19" i="19" s="1"/>
  <c r="F18" i="19" l="1"/>
  <c r="O50" i="19"/>
  <c r="H18" i="19" s="1"/>
  <c r="E27" i="15" l="1"/>
  <c r="F27" i="15"/>
  <c r="G27" i="15"/>
  <c r="H27" i="15"/>
  <c r="I27" i="15"/>
  <c r="J27" i="15"/>
  <c r="K27" i="15"/>
  <c r="L27" i="15"/>
  <c r="M27" i="15"/>
  <c r="D27" i="15"/>
  <c r="E25" i="15"/>
  <c r="F25" i="15"/>
  <c r="G25" i="15"/>
  <c r="H25" i="15"/>
  <c r="I25" i="15"/>
  <c r="J25" i="15"/>
  <c r="K25" i="15"/>
  <c r="L25" i="15"/>
  <c r="M25" i="15"/>
  <c r="D25" i="15"/>
  <c r="F36" i="19"/>
  <c r="G36" i="19"/>
  <c r="AM15" i="3" l="1"/>
  <c r="D36" i="19" s="1"/>
  <c r="AK15" i="3"/>
  <c r="H36" i="19" s="1"/>
  <c r="C59" i="1"/>
  <c r="C57" i="1"/>
  <c r="S87" i="19"/>
  <c r="T87" i="19"/>
  <c r="S86" i="19"/>
  <c r="T86" i="19"/>
  <c r="R86" i="19" s="1"/>
  <c r="U36" i="19"/>
  <c r="T36" i="19"/>
  <c r="T63" i="19" s="1"/>
  <c r="M69" i="19"/>
  <c r="N69" i="19"/>
  <c r="M70" i="19"/>
  <c r="N70" i="19"/>
  <c r="M72" i="19"/>
  <c r="N72" i="19"/>
  <c r="M71" i="19"/>
  <c r="N71" i="19"/>
  <c r="M73" i="19"/>
  <c r="N73" i="19"/>
  <c r="M74" i="19"/>
  <c r="N74" i="19"/>
  <c r="M75" i="19"/>
  <c r="N75" i="19"/>
  <c r="N68" i="19"/>
  <c r="M68" i="19"/>
  <c r="E26" i="15"/>
  <c r="F26" i="15"/>
  <c r="K24" i="15"/>
  <c r="G24" i="15"/>
  <c r="U63" i="19" l="1"/>
  <c r="G21" i="19" s="1"/>
  <c r="K73" i="19"/>
  <c r="K70" i="19"/>
  <c r="K69" i="19"/>
  <c r="K72" i="19"/>
  <c r="K74" i="19"/>
  <c r="K71" i="19"/>
  <c r="K75" i="19"/>
  <c r="N76" i="19"/>
  <c r="G20" i="19" s="1"/>
  <c r="R87" i="19"/>
  <c r="R36" i="19"/>
  <c r="M76" i="19"/>
  <c r="K68" i="19"/>
  <c r="D45" i="17"/>
  <c r="AI20" i="15"/>
  <c r="O73" i="19" s="1"/>
  <c r="AI18" i="15"/>
  <c r="O71" i="19" s="1"/>
  <c r="AI21" i="15"/>
  <c r="O74" i="19" s="1"/>
  <c r="AK20" i="15"/>
  <c r="AK19" i="15"/>
  <c r="AI19" i="15"/>
  <c r="O72" i="19" s="1"/>
  <c r="AK15" i="15"/>
  <c r="AK17" i="15"/>
  <c r="V87" i="19"/>
  <c r="V86" i="19"/>
  <c r="E113" i="19"/>
  <c r="E17" i="19" s="1"/>
  <c r="AI16" i="15"/>
  <c r="O69" i="19" s="1"/>
  <c r="K26" i="15"/>
  <c r="AK21" i="15"/>
  <c r="I26" i="15"/>
  <c r="AI22" i="15"/>
  <c r="O75" i="19" s="1"/>
  <c r="M24" i="15"/>
  <c r="E24" i="15"/>
  <c r="G26" i="15"/>
  <c r="D43" i="17"/>
  <c r="AK15" i="17"/>
  <c r="AI15" i="17"/>
  <c r="V36" i="19" s="1"/>
  <c r="AK22" i="15"/>
  <c r="AI17" i="15"/>
  <c r="O70" i="19" s="1"/>
  <c r="AK16" i="15"/>
  <c r="AK18" i="15"/>
  <c r="F24" i="15"/>
  <c r="M26" i="15"/>
  <c r="L24" i="15"/>
  <c r="I24" i="15"/>
  <c r="H24" i="15"/>
  <c r="J26" i="15"/>
  <c r="AI15" i="15"/>
  <c r="O68" i="19" s="1"/>
  <c r="H26" i="15"/>
  <c r="J24" i="15"/>
  <c r="L26" i="15"/>
  <c r="R63" i="19" l="1"/>
  <c r="D21" i="19" s="1"/>
  <c r="F20" i="19"/>
  <c r="O76" i="19"/>
  <c r="H20" i="19" s="1"/>
  <c r="F21" i="19"/>
  <c r="V63" i="19"/>
  <c r="H21" i="19" s="1"/>
  <c r="K76" i="19"/>
  <c r="D20" i="19" s="1"/>
  <c r="F113" i="19"/>
  <c r="F17" i="19" s="1"/>
  <c r="G113" i="19"/>
  <c r="G17" i="19" l="1"/>
  <c r="D113" i="19"/>
  <c r="H113" i="19"/>
  <c r="H17" i="19" s="1"/>
  <c r="D17" i="19" l="1"/>
  <c r="G95" i="3"/>
  <c r="H95" i="3"/>
  <c r="N95" i="3" l="1"/>
  <c r="I93" i="3"/>
  <c r="M95" i="3"/>
  <c r="J93" i="3"/>
  <c r="K95" i="3"/>
  <c r="H93" i="3"/>
  <c r="O95" i="3"/>
  <c r="N93" i="3"/>
  <c r="L95" i="3"/>
  <c r="O93" i="3"/>
  <c r="J95" i="3"/>
  <c r="G93" i="3"/>
  <c r="I95" i="3"/>
  <c r="M93" i="3"/>
  <c r="K93" i="3"/>
  <c r="L93" i="3"/>
  <c r="F95" i="3" l="1"/>
  <c r="S82" i="19"/>
  <c r="T82" i="19"/>
  <c r="R82" i="19" s="1"/>
  <c r="S76" i="19"/>
  <c r="T76" i="19"/>
  <c r="R76" i="19" s="1"/>
  <c r="V82" i="19" l="1"/>
  <c r="V76" i="19"/>
  <c r="S71" i="19"/>
  <c r="T71" i="19"/>
  <c r="R71" i="19" s="1"/>
  <c r="S81" i="19"/>
  <c r="T81" i="19"/>
  <c r="R81" i="19" s="1"/>
  <c r="S80" i="19"/>
  <c r="T80" i="19"/>
  <c r="R80" i="19" s="1"/>
  <c r="S79" i="19"/>
  <c r="T79" i="19"/>
  <c r="R79" i="19" s="1"/>
  <c r="S78" i="19"/>
  <c r="T78" i="19"/>
  <c r="R78" i="19" s="1"/>
  <c r="S77" i="19"/>
  <c r="T77" i="19"/>
  <c r="R77" i="19" s="1"/>
  <c r="S74" i="19"/>
  <c r="T74" i="19"/>
  <c r="R74" i="19" s="1"/>
  <c r="S73" i="19"/>
  <c r="T73" i="19"/>
  <c r="R73" i="19" s="1"/>
  <c r="S72" i="19"/>
  <c r="T72" i="19"/>
  <c r="R72" i="19" s="1"/>
  <c r="S70" i="19"/>
  <c r="T70" i="19"/>
  <c r="R70" i="19" s="1"/>
  <c r="S69" i="19"/>
  <c r="U69" i="19"/>
  <c r="T69" i="19"/>
  <c r="S68" i="19"/>
  <c r="U68" i="19"/>
  <c r="T68" i="19"/>
  <c r="R69" i="19" l="1"/>
  <c r="U88" i="19"/>
  <c r="G23" i="19" s="1"/>
  <c r="G24" i="19" s="1"/>
  <c r="R68" i="19"/>
  <c r="T88" i="19"/>
  <c r="S88" i="19"/>
  <c r="E23" i="19" s="1"/>
  <c r="E24" i="19" s="1"/>
  <c r="V79" i="19"/>
  <c r="CP15" i="1"/>
  <c r="V68" i="19" s="1"/>
  <c r="V71" i="19"/>
  <c r="C58" i="1"/>
  <c r="V81" i="19"/>
  <c r="V72" i="19"/>
  <c r="V73" i="19"/>
  <c r="V78" i="19"/>
  <c r="CR15" i="1"/>
  <c r="V70" i="19"/>
  <c r="V80" i="19"/>
  <c r="C56" i="1"/>
  <c r="V69" i="19"/>
  <c r="V77" i="19"/>
  <c r="V74" i="19"/>
  <c r="F23" i="19" l="1"/>
  <c r="F24" i="19" s="1"/>
  <c r="H24" i="19" s="1"/>
  <c r="V88" i="19"/>
  <c r="H23" i="19" s="1"/>
  <c r="R88" i="19"/>
  <c r="D23" i="19" s="1"/>
  <c r="D24" i="19" s="1"/>
  <c r="F93" i="3"/>
  <c r="D26" i="15"/>
  <c r="D24" i="15"/>
</calcChain>
</file>

<file path=xl/sharedStrings.xml><?xml version="1.0" encoding="utf-8"?>
<sst xmlns="http://schemas.openxmlformats.org/spreadsheetml/2006/main" count="2303" uniqueCount="927">
  <si>
    <t>Standardized Monitoring Process for Tailored Care Management</t>
  </si>
  <si>
    <t>Monitoring Process:</t>
  </si>
  <si>
    <t xml:space="preserve">Care Management organizations are monitored for adherence to all required guidelines and elements of the model and quality of services in a standardized and consistent way. </t>
  </si>
  <si>
    <t>Care management organization monitoring is conducted according to contract requirements, at least annually.</t>
  </si>
  <si>
    <t>1.  The Tailored Plan / LME/MCO will generate a list of indivduals who have received Tailored Care Management from the organization based on paid claims.</t>
  </si>
  <si>
    <t xml:space="preserve">2.  Monitoring will consist of a record review for a sample of up to 10 engaged members per population segment served, with a cap of 30 total members to determine compliance. Records chosen for review may include: </t>
  </si>
  <si>
    <r>
      <t>·</t>
    </r>
    <r>
      <rPr>
        <sz val="7"/>
        <color theme="1"/>
        <rFont val="Times New Roman"/>
        <family val="1"/>
      </rPr>
      <t xml:space="preserve">         </t>
    </r>
    <r>
      <rPr>
        <sz val="12"/>
        <color theme="1"/>
        <rFont val="Times New Roman"/>
        <family val="1"/>
      </rPr>
      <t>Individuals who have had claims for emergency room or inpatient services.</t>
    </r>
  </si>
  <si>
    <r>
      <t>·</t>
    </r>
    <r>
      <rPr>
        <sz val="7"/>
        <color theme="1"/>
        <rFont val="Times New Roman"/>
        <family val="1"/>
      </rPr>
      <t xml:space="preserve">         </t>
    </r>
    <r>
      <rPr>
        <sz val="12"/>
        <color theme="1"/>
        <rFont val="Times New Roman"/>
        <family val="1"/>
      </rPr>
      <t>Individuals within a targeted age range or specific population (i.e., youth in DSS custody, individuals residing in congregate care settings, individuals identified as Transitions to Community Living).</t>
    </r>
  </si>
  <si>
    <r>
      <t>·</t>
    </r>
    <r>
      <rPr>
        <sz val="7"/>
        <color theme="1"/>
        <rFont val="Times New Roman"/>
        <family val="1"/>
      </rPr>
      <t xml:space="preserve">         </t>
    </r>
    <r>
      <rPr>
        <sz val="12"/>
        <color theme="1"/>
        <rFont val="Times New Roman"/>
        <family val="1"/>
      </rPr>
      <t>Individuals with chronic health conditions.</t>
    </r>
  </si>
  <si>
    <t xml:space="preserve">3.  Monitoring reviews may be conducted as a desk review or onsite. Public health considerations may dictate the need for desk reviews. </t>
  </si>
  <si>
    <t>4.  The Tailored Plan / LME/MCO monitoring staff will require access to your care management platform and/or electronic health records via auditor login during the duratiuon of the review to coduct all review activities.</t>
  </si>
  <si>
    <t xml:space="preserve">5.  Care management organizations are notified in writing 28 calendar days prior to the date of the review and notified of the specific care management records to be included in the review no less than five 
     (5) business days prior to the date of the review. </t>
  </si>
  <si>
    <t xml:space="preserve">6.  Prior to the review, care management organizations may be provided technical assistance regarding review requirements and processes.  Technical assistance prior to the review will not include previewing 
     care management notes or other information to determine if it meets compliance criteria. </t>
  </si>
  <si>
    <r>
      <t xml:space="preserve"> ·</t>
    </r>
    <r>
      <rPr>
        <sz val="7"/>
        <color theme="1"/>
        <rFont val="Times New Roman"/>
        <family val="1"/>
      </rPr>
      <t>      </t>
    </r>
    <r>
      <rPr>
        <sz val="11"/>
        <color theme="1"/>
        <rFont val="Times New Roman"/>
        <family val="1"/>
      </rPr>
      <t xml:space="preserve">CIN: If a CMA or AMH+ contracts with a CIN or other partner, the Tailored Plan / LME/MCO will monitor the functions provided by the CIN or other partner but will hold the CMA or AMH+ responsible for those 
       functions and require the CMA or AMH+ work with their contracted CIN or other partner to address any deficiencies. </t>
    </r>
  </si>
  <si>
    <t>Review Tools:</t>
  </si>
  <si>
    <t>This workbook contains 7 active TCM Review Tools, additional tools will may be developed as provider-led TCM special populations expand.</t>
  </si>
  <si>
    <t xml:space="preserve">1.  TCM Monitoring Tool - this is the primary review tool.  </t>
  </si>
  <si>
    <t>2.  Addendum Tools  - secondary tools used in addition to the primary TCM Monitoring Tool for members in special populations.</t>
  </si>
  <si>
    <r>
      <t>·</t>
    </r>
    <r>
      <rPr>
        <sz val="7"/>
        <color theme="1"/>
        <rFont val="Times New Roman"/>
        <family val="1"/>
      </rPr>
      <t xml:space="preserve">         </t>
    </r>
    <r>
      <rPr>
        <sz val="12"/>
        <color theme="1"/>
        <rFont val="Times New Roman"/>
        <family val="1"/>
      </rPr>
      <t>Foster Care, Adoption Assistance, Former Foster Care Youth Addendum</t>
    </r>
  </si>
  <si>
    <r>
      <t>·</t>
    </r>
    <r>
      <rPr>
        <sz val="7"/>
        <color theme="1"/>
        <rFont val="Times New Roman"/>
        <family val="1"/>
      </rPr>
      <t xml:space="preserve">         </t>
    </r>
    <r>
      <rPr>
        <sz val="12"/>
        <color theme="1"/>
        <rFont val="Times New Roman"/>
        <family val="1"/>
      </rPr>
      <t>1915(i) Addendum</t>
    </r>
  </si>
  <si>
    <r>
      <t>·</t>
    </r>
    <r>
      <rPr>
        <sz val="7"/>
        <color theme="1"/>
        <rFont val="Times New Roman"/>
        <family val="1"/>
      </rPr>
      <t xml:space="preserve">         </t>
    </r>
    <r>
      <rPr>
        <sz val="12"/>
        <color theme="1"/>
        <rFont val="Times New Roman"/>
        <family val="1"/>
      </rPr>
      <t>Innovations-TBI Waiver Addendum</t>
    </r>
  </si>
  <si>
    <r>
      <t>·</t>
    </r>
    <r>
      <rPr>
        <sz val="7"/>
        <color theme="1"/>
        <rFont val="Times New Roman"/>
        <family val="1"/>
      </rPr>
      <t>       </t>
    </r>
    <r>
      <rPr>
        <sz val="11"/>
        <color theme="1"/>
        <rFont val="Times New Roman"/>
        <family val="1"/>
      </rPr>
      <t> Community Inclusion Addendum</t>
    </r>
  </si>
  <si>
    <r>
      <t>·</t>
    </r>
    <r>
      <rPr>
        <sz val="7"/>
        <color theme="1"/>
        <rFont val="Times New Roman"/>
        <family val="1"/>
      </rPr>
      <t>       </t>
    </r>
    <r>
      <rPr>
        <sz val="11"/>
        <color theme="1"/>
        <rFont val="Times New Roman"/>
        <family val="1"/>
      </rPr>
      <t>Transitions to Community Living (TCL) Addendum</t>
    </r>
    <r>
      <rPr>
        <sz val="12"/>
        <color theme="1"/>
        <rFont val="Symbol"/>
        <family val="1"/>
        <charset val="2"/>
      </rPr>
      <t xml:space="preserve"> </t>
    </r>
    <r>
      <rPr>
        <sz val="12"/>
        <color theme="1"/>
        <rFont val="Times New Roman"/>
        <family val="1"/>
      </rPr>
      <t>(Future Tool)</t>
    </r>
  </si>
  <si>
    <t>3.  Staff Qualifications Worksheet</t>
  </si>
  <si>
    <t>Enter the information requested in the yellow highlighted cells in Column B.  
Information entered here will automatically be entered in all applicable worksheets in this workbook.</t>
  </si>
  <si>
    <t>Workbook Set-up Information</t>
  </si>
  <si>
    <t>Tailored Plan / LME/MCO:</t>
  </si>
  <si>
    <t>TCM PROVIDER NAME:</t>
  </si>
  <si>
    <t>FACILITY NAME:</t>
  </si>
  <si>
    <t>LOCATION (Address):</t>
  </si>
  <si>
    <t>NPI #:</t>
  </si>
  <si>
    <t>PROVIDER #:</t>
  </si>
  <si>
    <t>REVIEW PERIOD:</t>
  </si>
  <si>
    <t>NAME OF REVIEWER(S):</t>
  </si>
  <si>
    <t>BEGIN REVIEW DATE:</t>
  </si>
  <si>
    <t>END REVIEW DATE:</t>
  </si>
  <si>
    <t>Indicate in Column B the tools that are applicable for this review.</t>
  </si>
  <si>
    <t>Tools in this Workbook</t>
  </si>
  <si>
    <t>Applicable
(Yes/No)</t>
  </si>
  <si>
    <t>TCM Monitoring Tool (Primary Tool)</t>
  </si>
  <si>
    <t>Always Used</t>
  </si>
  <si>
    <t>Staff Qualifications Worksheet</t>
  </si>
  <si>
    <t>Foster Care, Adoption Assistance, and Former Foster Youth Addendum</t>
  </si>
  <si>
    <t>1915(i) Addendum</t>
  </si>
  <si>
    <t>Innovations - TBI Waiver Addendum</t>
  </si>
  <si>
    <t>Community Inclusion Addendum</t>
  </si>
  <si>
    <t>TCL Addendum (Future)</t>
  </si>
  <si>
    <t>NC Standardized Care Mangement Monitoring Tool</t>
  </si>
  <si>
    <t>/PROVIDER #:</t>
  </si>
  <si>
    <t>REVIEW DATE(S):</t>
  </si>
  <si>
    <t>Overall Summary</t>
  </si>
  <si>
    <t>Summary Results For All Review Items</t>
  </si>
  <si>
    <t>Care Mangement Monitoring Tool</t>
  </si>
  <si>
    <t># Scorable Items</t>
  </si>
  <si>
    <t># N/A</t>
  </si>
  <si>
    <t># Met</t>
  </si>
  <si>
    <t># Not Met</t>
  </si>
  <si>
    <t>% Met</t>
  </si>
  <si>
    <t>Staff Qualifications</t>
  </si>
  <si>
    <t>Grand Total</t>
  </si>
  <si>
    <t>Note:</t>
  </si>
  <si>
    <t>Scorable items do not include those determined to be N/A.</t>
  </si>
  <si>
    <r>
      <t xml:space="preserve">Items scored as </t>
    </r>
    <r>
      <rPr>
        <b/>
        <sz val="10"/>
        <color rgb="FFFF0000"/>
        <rFont val="Arial"/>
        <family val="2"/>
      </rPr>
      <t>Not Met</t>
    </r>
    <r>
      <rPr>
        <b/>
        <sz val="10"/>
        <rFont val="Arial"/>
        <family val="2"/>
      </rPr>
      <t xml:space="preserve"> may require technical assistance.</t>
    </r>
  </si>
  <si>
    <t>Detailed Results For Each Tool</t>
  </si>
  <si>
    <t>TCM Monitoring Tool</t>
  </si>
  <si>
    <t>Community Inclusion Tool</t>
  </si>
  <si>
    <t>Review Items:</t>
  </si>
  <si>
    <r>
      <t xml:space="preserve">Documentation of member consent to TCM, including date of consent, is evident in the care management data system. 
</t>
    </r>
    <r>
      <rPr>
        <sz val="10"/>
        <color rgb="FF002060"/>
        <rFont val="Arial Narrow"/>
        <family val="2"/>
      </rPr>
      <t xml:space="preserve"> </t>
    </r>
  </si>
  <si>
    <r>
      <rPr>
        <i/>
        <sz val="10"/>
        <color rgb="FF000000"/>
        <rFont val="Arial Narrow"/>
        <family val="2"/>
      </rPr>
      <t>Members in foster care, adoption assistance, or former foster youth:</t>
    </r>
    <r>
      <rPr>
        <sz val="10"/>
        <color rgb="FF000000"/>
        <rFont val="Arial Narrow"/>
        <family val="2"/>
      </rPr>
      <t xml:space="preserve">
   1.  The CMCA  includes permanency planning goals.  
   2.  A triggering event requiring CMCA reassessment within 30 days includes a change in
       foster care placement or living arrangement (including aging out of the child welfare 
       system).  Reassessment may be in the form of an addendum or update if previous
       assessment  recently performed.  
</t>
    </r>
  </si>
  <si>
    <r>
      <rPr>
        <i/>
        <u/>
        <sz val="10"/>
        <rFont val="Arial Narrow"/>
        <family val="2"/>
      </rPr>
      <t>In-Reach Activities:  (**For newly admitted members In-Reach activities must begin  within 7 days of admission)</t>
    </r>
    <r>
      <rPr>
        <sz val="10"/>
        <rFont val="Arial Narrow"/>
        <family val="2"/>
      </rPr>
      <t xml:space="preserve">
Children and youth under 18 admitted to or residing at a state psychiatric hospital, psychiatric residential treatment facility (PRTF), or Residential Treatment Levels II/Program Type, III, and IV as defined in the Department’s Clinical Coverage Policy 8-D-2 (“Residential Treatment Levels”) who may be able to have their needs safely met in a community setting.  Care Managers will be responsible for identifying and engaging such members and conducting the following in-reach activities:
   1.  Provide age and developmentally appropriate education and ensure that the member 
        and their family and/or guardians are fully informed about the available community-based 
        options; this may include accompanying them on visits to community-based services; </t>
    </r>
  </si>
  <si>
    <t>Notification of Rights:
Evidence of a written summary of the individual's rights given to the individual/legally responsible person.  Documentation that the individual's rights were explained to the individual/legally responsible person.</t>
  </si>
  <si>
    <r>
      <rPr>
        <i/>
        <sz val="10"/>
        <rFont val="Arial Narrow"/>
        <family val="2"/>
      </rPr>
      <t>Members in foster care, adoption assistance, or former foster youth:</t>
    </r>
    <r>
      <rPr>
        <sz val="10"/>
        <rFont val="Arial Narrow"/>
        <family val="2"/>
      </rPr>
      <t xml:space="preserve">
All Care Plans/ISPs must include:
   1. Names and contact information of the County Child Welfare Worker (as applicable);
   2. A life transitions plan to address instances where the member is changing foster care
       placement (as applicable); and 
   3. Information on the member’s foster care permanency planning goals (as applicable).
    </t>
    </r>
  </si>
  <si>
    <r>
      <rPr>
        <i/>
        <u/>
        <sz val="10"/>
        <rFont val="Arial Narrow"/>
        <family val="2"/>
      </rPr>
      <t>In-Reach Activities:</t>
    </r>
    <r>
      <rPr>
        <sz val="10"/>
        <rFont val="Arial Narrow"/>
        <family val="2"/>
      </rPr>
      <t xml:space="preserve">  (Continued)
     2.  Identify and attempt to address barriers to relocation to a community setting;
</t>
    </r>
  </si>
  <si>
    <t xml:space="preserve">CMCA is initiated in person (preferred), or in limited circumstances via telephone or two-way real time video and audio conferencing. 
</t>
  </si>
  <si>
    <r>
      <rPr>
        <i/>
        <sz val="10"/>
        <rFont val="Arial Narrow"/>
        <family val="2"/>
      </rPr>
      <t xml:space="preserve">Members in foster care, adoption assistance, or former foster youth: </t>
    </r>
    <r>
      <rPr>
        <sz val="10"/>
        <rFont val="Arial Narrow"/>
        <family val="2"/>
      </rPr>
      <t xml:space="preserve">
Care Plan/ISP is comprehensively updated following a change in the member’s foster care placement living arrangement or (as appropriate). 
</t>
    </r>
  </si>
  <si>
    <r>
      <rPr>
        <i/>
        <u/>
        <sz val="10"/>
        <rFont val="Arial Narrow"/>
        <family val="2"/>
      </rPr>
      <t>In-Reach Activities:</t>
    </r>
    <r>
      <rPr>
        <sz val="10"/>
        <rFont val="Arial Narrow"/>
        <family val="2"/>
      </rPr>
      <t xml:space="preserve">  (Continued)
     3.  Provide the member and their family and/or guardians opportunities to meet with other
          individuals with similar diagnoses and shared lived experience, who are living, working, 
          and receiving services in community settings;
</t>
    </r>
  </si>
  <si>
    <r>
      <rPr>
        <i/>
        <sz val="10"/>
        <rFont val="Arial Narrow"/>
        <family val="2"/>
      </rPr>
      <t>CMCA completion:</t>
    </r>
    <r>
      <rPr>
        <sz val="10"/>
        <rFont val="Arial Narrow"/>
        <family val="2"/>
      </rPr>
      <t xml:space="preserve">
Completion of the care management comprehensive assessment within 90 days of consent for all new members.</t>
    </r>
    <r>
      <rPr>
        <i/>
        <sz val="10"/>
        <color rgb="FF002060"/>
        <rFont val="Arial Narrow"/>
        <family val="2"/>
      </rPr>
      <t xml:space="preserve">  </t>
    </r>
    <r>
      <rPr>
        <i/>
        <sz val="10"/>
        <rFont val="Arial Narrow"/>
        <family val="2"/>
      </rPr>
      <t xml:space="preserve"> </t>
    </r>
    <r>
      <rPr>
        <sz val="10"/>
        <rFont val="Arial Narrow"/>
        <family val="2"/>
      </rPr>
      <t xml:space="preserve">
Innovations or TBI waiver recipients:  CMCA completion should align with the annual ISP update. </t>
    </r>
  </si>
  <si>
    <t xml:space="preserve">Members in foster care, adoption assistance, or former foster youth:
The multidisciplinary care team for each member should include, depending on the member’s needs: 
   1. Caregiver(s)/legal guardians/foster parents/biological parents/adoptive parents/kinship
       caregivers (as applicable or appropriate), and 
   2. County Child Welfare Worker and guardian ad litem (as applicable)
</t>
  </si>
  <si>
    <r>
      <rPr>
        <i/>
        <u/>
        <sz val="10"/>
        <rFont val="Arial Narrow"/>
        <family val="2"/>
      </rPr>
      <t>In-Reach Activities:</t>
    </r>
    <r>
      <rPr>
        <sz val="10"/>
        <rFont val="Arial Narrow"/>
        <family val="2"/>
      </rPr>
      <t xml:space="preserve">  (Continued)
      4.  Ensure that the member and their family and/or guardians who may be eligible for
           supportive housing are fully informed about the available options; 
</t>
    </r>
  </si>
  <si>
    <t xml:space="preserve">For children ages zero up to three, CMCA evaluates and assesses Early Intervention services.  
</t>
  </si>
  <si>
    <r>
      <rPr>
        <i/>
        <sz val="10"/>
        <rFont val="Arial Narrow"/>
        <family val="2"/>
      </rPr>
      <t>Care Coordination:  Members in foster care, adoption assistance, or former foster youth:</t>
    </r>
    <r>
      <rPr>
        <sz val="10"/>
        <rFont val="Arial Narrow"/>
        <family val="2"/>
      </rPr>
      <t xml:space="preserve">
The AMH+ practice or CMA must coordinate with the County Child Welfare Worker to identify and manage member needs.  This coordination must occur through an initial meeting and regular quarterly meetings (in-person, by video, or telephonic).
   1.  Initial meetings with the County Child Welfare Worker must occur within the following
        timeframes: 
       a) For members enrolled in Tailored Care Management as of April 1, 2023, within sixty
           (60) calendar days of launch, or earlier, if necessary, to appropriately manage the
           member’s health care needs. 
      b) For members enrolled after April 1, 2023, within three (3) calendar days, or earlier, if
           necessary. 
</t>
    </r>
  </si>
  <si>
    <r>
      <rPr>
        <i/>
        <u/>
        <sz val="10"/>
        <rFont val="Arial Narrow"/>
        <family val="2"/>
      </rPr>
      <t>In-Reach Activities:</t>
    </r>
    <r>
      <rPr>
        <sz val="10"/>
        <rFont val="Arial Narrow"/>
        <family val="2"/>
      </rPr>
      <t xml:space="preserve">  (Continued)
     5.  Identify any specific trainings that facility staff may benefit from to support smooth
          transitions for members to live and work in community settings. 
</t>
    </r>
  </si>
  <si>
    <t xml:space="preserve">CMCA evaluates and assesses member's immediate care needs, current diagnoses, self-reported health status. 
</t>
  </si>
  <si>
    <r>
      <rPr>
        <i/>
        <sz val="10"/>
        <rFont val="Arial Narrow"/>
        <family val="2"/>
      </rPr>
      <t>Care Coordination:  Members in foster care, adoption assistance, or former foster youth:</t>
    </r>
    <r>
      <rPr>
        <sz val="10"/>
        <rFont val="Arial Narrow"/>
        <family val="2"/>
      </rPr>
      <t xml:space="preserve">
During the initial meeting, the AMH+ practice or CMA must: 
   1.  Confirm that the member has received or has been scheduled to receive the DSS
        required initial seven (7)-day physical examination and thirty (30)-day comprehensive 
        medical appointment, or work with the County Child Welfare Worker to schedule the 
        appropriate appointments; 
   2.  Establish ongoing processes and timeframes for the County Child Welfare Worker to 
        share the DSS Child Health Summary Components, to the extent  available;
   3.  Establish a schedule of regular check-ins between the care manager and the County 
        Child Welfare Worker (at least quarterly and more frequently, as appropriate);
   4.  Identify health care services and health-related services (e.g., state-funded mental health, 
        substance use services, housing supports, and other supports) that are necessary to 
        support the member’s biological/adoptive parents and promote reunification and develop
        a plan for the Child Welfare Worker to make necessary referrals, as necessary and 
        appropriate; and 
   5.  Agree on explicit next steps and roles and responsibilities to ensure member needed 
        services are coordinated in a timely fashion.
</t>
    </r>
  </si>
  <si>
    <r>
      <rPr>
        <i/>
        <u/>
        <sz val="10"/>
        <rFont val="Arial Narrow"/>
        <family val="2"/>
      </rPr>
      <t xml:space="preserve"> In-Reach Activities:</t>
    </r>
    <r>
      <rPr>
        <i/>
        <sz val="10"/>
        <rFont val="Arial Narrow"/>
        <family val="2"/>
      </rPr>
      <t xml:space="preserve"> </t>
    </r>
    <r>
      <rPr>
        <sz val="10"/>
        <rFont val="Arial Narrow"/>
        <family val="2"/>
      </rPr>
      <t xml:space="preserve"> For members unable or unwilling to continue with the in-reach process or begin transition planning, documentation reflects care manager efforts to address member concerns and arrange for peer-to-peer meetings, when appropriate, and continue to engage the member and their family and/or guardians on a regular basis about the opportunity to transition to a more integrated setting.
</t>
    </r>
  </si>
  <si>
    <t xml:space="preserve">CMCA identifies current services and providers across all health domains. 
</t>
  </si>
  <si>
    <r>
      <rPr>
        <i/>
        <sz val="10"/>
        <rFont val="Arial Narrow"/>
        <family val="2"/>
      </rPr>
      <t>Care Coordination:  Members in foster care, adoption assistance, or former foster youth:</t>
    </r>
    <r>
      <rPr>
        <sz val="10"/>
        <rFont val="Arial Narrow"/>
        <family val="2"/>
      </rPr>
      <t xml:space="preserve">
During the initial meeting, the AMH+ practice or CMA must gather the following minimum information:
   1.  DSS Child Health Summary Components, to the extent available; 
   2.  Placement logs;
   3.  Member’s family history and foster care placement status; 
   4.  Immediate health care needs, including BH and Unmet Health-Related Resource Needs; 
   5.  Member’s medication history;
   6.  Child Maltreatment Evaluations, as applicable;
   7.  Key updates on member’s permanency planning process; 
   8.  Identification about whether there are any restrictions to communicating with the 
        biological/adoptive parents, including termination of parental rights or court order 
        restricting communication; and 
   9.  Other information necessary for informing the care management comprehensive 
        assessment and care planning processes
</t>
    </r>
  </si>
  <si>
    <r>
      <rPr>
        <i/>
        <u/>
        <sz val="10"/>
        <rFont val="Arial Narrow"/>
        <family val="2"/>
      </rPr>
      <t>Transition Activities for Members Under 21:</t>
    </r>
    <r>
      <rPr>
        <sz val="10"/>
        <rFont val="Arial Narrow"/>
        <family val="2"/>
      </rPr>
      <t xml:space="preserve">
Assigned members under 21 residing in a state psychiatric hospital, a PRTF or Residential Treatment Levels II/Program Type, III, and IV as defined in the Department’s Clinical Coverage Policy 8-D-2 (“Residential Treatment Levels”).  Care Managers will be responsible for  facilitating the transition of a member receiving services in an institutional or other select congregate setting to a community setting, while ensuring access to appropriate services and supports. Care Managers will be responsible for planning for effective and timely transition of members to the community and performing the following transition activities:
     1.  Collaborate with the appropriate individuals, specialists, and providers needed to 
          facilitate a smooth transition to the community, including but not limited to, facility providers 
          and discharge planners, the member’s community-based primary care provider (PCP), 
          education specialists, and other community providers and specialists as relevant to the 
          member’s needs;
 </t>
    </r>
  </si>
  <si>
    <t xml:space="preserve">CMCA evaluates functional needs, accessibility needs, strengths, and goals.
</t>
  </si>
  <si>
    <r>
      <t xml:space="preserve">Care Coordination:  Members in foster care, adoption assistance, or former foster youth:
</t>
    </r>
    <r>
      <rPr>
        <sz val="10"/>
        <rFont val="Arial Narrow"/>
        <family val="2"/>
      </rPr>
      <t xml:space="preserve">During regular quarterly meetings, the AMH+ practice or CMA must gather updates on the following: 
   1.  Member’s foster care placement status;
   2.  Key changes in the member’s health care needs, including BH and Unmet Health_x0002_
        Related Resource Needs;
   3.  Key updates on member’s permanency planning process; 
   4.  Any changes regarding restrictions to communicating with the biological/adoptive parents,
        including termination of parental rights or court order restricting communication; and
   5.  Other information necessary for informing the member’s Care Plan/ISP.
</t>
    </r>
    <r>
      <rPr>
        <i/>
        <sz val="10"/>
        <color rgb="FF002060"/>
        <rFont val="Arial Narrow"/>
        <family val="2"/>
      </rPr>
      <t xml:space="preserve"> </t>
    </r>
  </si>
  <si>
    <r>
      <rPr>
        <i/>
        <u/>
        <sz val="10"/>
        <rFont val="Arial Narrow"/>
        <family val="2"/>
      </rPr>
      <t>Transition Activities for Members Under 21:</t>
    </r>
    <r>
      <rPr>
        <sz val="10"/>
        <rFont val="Arial Narrow"/>
        <family val="2"/>
      </rPr>
      <t xml:space="preserve">  (Continued)
      2. Assist the member with selecting a community-based PCP and other clinical and
          behavioral health specialists prior to discharge and actively engage them in the transition 
          planning process;
</t>
    </r>
  </si>
  <si>
    <t xml:space="preserve">CMCA evaluates and assesses Physical, intellectual, or developmental disabilities.
</t>
  </si>
  <si>
    <r>
      <t xml:space="preserve">Care Coordination:  Members in foster care, adoption assistance, or former foster youth:
</t>
    </r>
    <r>
      <rPr>
        <sz val="10"/>
        <rFont val="Arial Narrow"/>
        <family val="2"/>
      </rPr>
      <t xml:space="preserve">The AMH+ practice or CMA must contact the County Child Welfare Worker within one (1) business day when any of the following occur, to the extent that information is available, and take necessary measures to ensure coordination of care:
   1.  Member is admitted to an inpatient level of care;
   2.  Member visits an ED;
   3.  Member is admitted to an institutional level of care or other congregate setting;
   4.  Member experiences a behavioral health crisis; 
   5.  Member experiences a disruption in school enrollment (e.g., member is expelled or is
        required to change schools); or
   6.  Member becomes involved with the justice system. 
</t>
    </r>
    <r>
      <rPr>
        <i/>
        <sz val="10"/>
        <rFont val="Arial Narrow"/>
        <family val="2"/>
      </rPr>
      <t xml:space="preserve">
</t>
    </r>
  </si>
  <si>
    <r>
      <rPr>
        <i/>
        <u/>
        <sz val="10"/>
        <rFont val="Arial Narrow"/>
        <family val="2"/>
      </rPr>
      <t>Transition Activities for Members Under 21:</t>
    </r>
    <r>
      <rPr>
        <sz val="10"/>
        <rFont val="Arial Narrow"/>
        <family val="2"/>
      </rPr>
      <t xml:space="preserve">  (Continued)</t>
    </r>
    <r>
      <rPr>
        <i/>
        <u/>
        <sz val="10"/>
        <rFont val="Arial Narrow"/>
        <family val="2"/>
      </rPr>
      <t xml:space="preserve">
</t>
    </r>
    <r>
      <rPr>
        <i/>
        <sz val="10"/>
        <rFont val="Arial Narrow"/>
        <family val="2"/>
      </rPr>
      <t xml:space="preserve">     </t>
    </r>
    <r>
      <rPr>
        <sz val="10"/>
        <rFont val="Arial Narrow"/>
        <family val="2"/>
      </rPr>
      <t xml:space="preserve">3.  Arrange for individualized supports and services that are needed to be in place upon
          discharge;
       </t>
    </r>
  </si>
  <si>
    <t xml:space="preserve">CMCA evaluates and assesses current and past mental health and substance use status, including tobacco use disorders. 
</t>
  </si>
  <si>
    <r>
      <t>Care Coordination: Members Aging Out of Foster Care:</t>
    </r>
    <r>
      <rPr>
        <sz val="10"/>
        <rFont val="Arial Narrow"/>
        <family val="2"/>
      </rPr>
      <t xml:space="preserve">
The AMH+ or CMA must participate in the initial development of and periodic updates to each member’s Transitional Living Plan, at the request of the County Child Welfare Worker and at the discretion of the member, including by: 
   1.  Identifying key health care-related goals to include in the Transitional Living Plan, as well
        as resources and supports necessary to achieve the member’s health care goals
</t>
    </r>
  </si>
  <si>
    <r>
      <rPr>
        <i/>
        <u/>
        <sz val="10"/>
        <rFont val="Arial Narrow"/>
        <family val="2"/>
      </rPr>
      <t>Transition Activities for Members Under 21:</t>
    </r>
    <r>
      <rPr>
        <sz val="10"/>
        <rFont val="Arial Narrow"/>
        <family val="2"/>
      </rPr>
      <t xml:space="preserve">  (Continued)</t>
    </r>
    <r>
      <rPr>
        <i/>
        <u/>
        <sz val="10"/>
        <rFont val="Arial Narrow"/>
        <family val="2"/>
      </rPr>
      <t xml:space="preserve">
</t>
    </r>
    <r>
      <rPr>
        <i/>
        <sz val="10"/>
        <rFont val="Arial Narrow"/>
        <family val="2"/>
      </rPr>
      <t xml:space="preserve">     </t>
    </r>
    <r>
      <rPr>
        <sz val="10"/>
        <rFont val="Arial Narrow"/>
        <family val="2"/>
      </rPr>
      <t xml:space="preserve">4.  Collaborate with the member and their family and/or guardians to identify and schedule
          post discharge appointments for the critical services necessary to address the member’s 
          specific needs, such as complex behavioral health, primary care and medical needs;
 </t>
    </r>
    <r>
      <rPr>
        <i/>
        <sz val="10"/>
        <color theme="4" tint="-0.499984740745262"/>
        <rFont val="Arial Narrow"/>
        <family val="2"/>
      </rPr>
      <t xml:space="preserve"> </t>
    </r>
    <r>
      <rPr>
        <sz val="10"/>
        <rFont val="Arial Narrow"/>
        <family val="2"/>
      </rPr>
      <t xml:space="preserve">
       </t>
    </r>
  </si>
  <si>
    <t xml:space="preserve">CMCA evaluates and assesses member's physical health history, including dental, vision, and hearing history.  CMCA documents preferences and limitations relative to hearing and vision, as applicable. 
</t>
  </si>
  <si>
    <r>
      <t xml:space="preserve">Care Coordination: Members Aging Out of Foster Care:
</t>
    </r>
    <r>
      <rPr>
        <sz val="10"/>
        <rFont val="Arial Narrow"/>
        <family val="2"/>
      </rPr>
      <t>The AMH+ or CMA must participate</t>
    </r>
    <r>
      <rPr>
        <i/>
        <sz val="10"/>
        <rFont val="Arial Narrow"/>
        <family val="2"/>
      </rPr>
      <t xml:space="preserve"> </t>
    </r>
    <r>
      <rPr>
        <sz val="10"/>
        <rFont val="Arial Narrow"/>
        <family val="2"/>
      </rPr>
      <t>in the development of each member’s DSS Ninety (90) Day Transition Plan, at the discretion of the member and the County Child Welfare Worker, including by: 
   1.  Ensuring that the member’s DSS Ninety (90) Day Transition Plan includes accurate and
        up-to-date contact information on the member’s care manager, PCP, dental home, 
        behavioral health and I/DD provider(s), and current medications, as applicable, and 
   2.  Identifying key health-related resources and supports necessary to achieve the member’s 
        health care goals and ensure they are included in the member’s DSS Ninety (90) Day 
        Transition Plan</t>
    </r>
    <r>
      <rPr>
        <i/>
        <sz val="10"/>
        <rFont val="Arial Narrow"/>
        <family val="2"/>
      </rPr>
      <t xml:space="preserve">
</t>
    </r>
  </si>
  <si>
    <r>
      <rPr>
        <i/>
        <u/>
        <sz val="10"/>
        <rFont val="Arial Narrow"/>
        <family val="2"/>
      </rPr>
      <t>Transition Activities for Members Under 21:</t>
    </r>
    <r>
      <rPr>
        <sz val="10"/>
        <rFont val="Arial Narrow"/>
        <family val="2"/>
      </rPr>
      <t xml:space="preserve">  (Continued)</t>
    </r>
    <r>
      <rPr>
        <i/>
        <sz val="10"/>
        <rFont val="Arial Narrow"/>
        <family val="2"/>
      </rPr>
      <t xml:space="preserve">
     </t>
    </r>
    <r>
      <rPr>
        <sz val="10"/>
        <rFont val="Arial Narrow"/>
        <family val="2"/>
      </rPr>
      <t xml:space="preserve">5.  Work to identify any specific training needs by receiving providers and/or agencies to
          ensure a seamless transition for the member; 
</t>
    </r>
    <r>
      <rPr>
        <i/>
        <sz val="10"/>
        <color rgb="FF002060"/>
        <rFont val="Arial Narrow"/>
        <family val="2"/>
      </rPr>
      <t xml:space="preserve"> </t>
    </r>
  </si>
  <si>
    <t>CMCA contains a detailed medication history – a list of all medicines, including over-the-counter medication and medication that has been prescribed, dispensed, or administered, including  dose and schedule, and and known allergies.</t>
  </si>
  <si>
    <r>
      <t xml:space="preserve">Care Coordination: Members Aging Out of Foster Care:
</t>
    </r>
    <r>
      <rPr>
        <sz val="10"/>
        <rFont val="Arial Narrow"/>
        <family val="2"/>
      </rPr>
      <t>For members who remain enrolled in the Tailored Plan / LME/MCO after leaving the child welfare system, the AMH+ or CMA must make best efforts to conduct a care management comprehensive assessment (or reassessment, as appropriate) within ninety (90) calendar days of the member leaving the child welfare system.</t>
    </r>
    <r>
      <rPr>
        <i/>
        <sz val="10"/>
        <rFont val="Arial Narrow"/>
        <family val="2"/>
      </rPr>
      <t xml:space="preserve"> 
</t>
    </r>
  </si>
  <si>
    <r>
      <rPr>
        <i/>
        <u/>
        <sz val="10"/>
        <rFont val="Arial Narrow"/>
        <family val="2"/>
      </rPr>
      <t>Transition Activities for Members Under 21:</t>
    </r>
    <r>
      <rPr>
        <sz val="10"/>
        <rFont val="Arial Narrow"/>
        <family val="2"/>
      </rPr>
      <t xml:space="preserve">  (Continued)</t>
    </r>
    <r>
      <rPr>
        <i/>
        <sz val="10"/>
        <rFont val="Arial Narrow"/>
        <family val="2"/>
      </rPr>
      <t xml:space="preserve">
</t>
    </r>
    <r>
      <rPr>
        <sz val="10"/>
        <rFont val="Arial Narrow"/>
        <family val="2"/>
      </rPr>
      <t xml:space="preserve">        6.  Address any barriers to discharge planning to the most integrated setting possible,
             such as transportation, housing, and training for family members and/or guardians 
             prior to discharge; 
  </t>
    </r>
    <r>
      <rPr>
        <i/>
        <sz val="10"/>
        <rFont val="Arial Narrow"/>
        <family val="2"/>
      </rPr>
      <t xml:space="preserve">
</t>
    </r>
  </si>
  <si>
    <t xml:space="preserve">For members age 18 and older:
CMCA evaluates and assesses adverse childhood experiences or exposure to trauma.
</t>
  </si>
  <si>
    <r>
      <t xml:space="preserve">Care Coordination: Members Aging Out of Foster Care:
</t>
    </r>
    <r>
      <rPr>
        <sz val="10"/>
        <rFont val="Arial Narrow"/>
        <family val="2"/>
      </rPr>
      <t xml:space="preserve">For former foster youth aging out of Medicaid coverage eligibility, the AMH+ or CMA must:
   1.  At least six (6) months prior to the member aging out of Medicaid coverage eligibility, 
        make a best effort to meet with the member (in-person or telephonic) to discuss options for 
        health insurance coverage following the birthday on which the member will age out of 
        Medicaid coverage eligibility and plan for transitioning all current health care services and 
        medications; 
   2.  Discuss potential health care resources that may be available to the member regardless of 
        insurance status (e.g., the Department’s Medication Assistance Program, State-funded 
        Services, and free and charitable clinics).
</t>
    </r>
  </si>
  <si>
    <r>
      <rPr>
        <i/>
        <u/>
        <sz val="10"/>
        <rFont val="Arial Narrow"/>
        <family val="2"/>
      </rPr>
      <t>Transition Activities for Members Under 21:</t>
    </r>
    <r>
      <rPr>
        <sz val="10"/>
        <rFont val="Arial Narrow"/>
        <family val="2"/>
      </rPr>
      <t xml:space="preserve">  (Continued)</t>
    </r>
    <r>
      <rPr>
        <i/>
        <u/>
        <sz val="10"/>
        <rFont val="Arial Narrow"/>
        <family val="2"/>
      </rPr>
      <t xml:space="preserve">
</t>
    </r>
    <r>
      <rPr>
        <i/>
        <sz val="10"/>
        <rFont val="Arial Narrow"/>
        <family val="2"/>
      </rPr>
      <t xml:space="preserve">     </t>
    </r>
    <r>
      <rPr>
        <sz val="10"/>
        <rFont val="Arial Narrow"/>
        <family val="2"/>
      </rPr>
      <t xml:space="preserve">7.  Work with the facility providers to arrange for any post-discharge services, when
          applicable; 
   </t>
    </r>
    <r>
      <rPr>
        <i/>
        <sz val="10"/>
        <rFont val="Arial Narrow"/>
        <family val="2"/>
      </rPr>
      <t xml:space="preserve">
</t>
    </r>
    <r>
      <rPr>
        <i/>
        <sz val="10"/>
        <color rgb="FF002060"/>
        <rFont val="Arial Narrow"/>
        <family val="2"/>
      </rPr>
      <t xml:space="preserve"> </t>
    </r>
  </si>
  <si>
    <t xml:space="preserve">CMCA evaluates and assesses available informal, caregiver, or social supports, and social functioning. 
</t>
  </si>
  <si>
    <r>
      <t xml:space="preserve">Care Coordination: Members Aging Out of Foster Care:
</t>
    </r>
    <r>
      <rPr>
        <sz val="10"/>
        <rFont val="Arial Narrow"/>
        <family val="2"/>
      </rPr>
      <t>For former foster youth aging out of Medicaid coverage eligibility, the AMH+ or CMA must:
   1.  Provide the member with clear written guidance on strategies for achieving the member’s
        health-related goals, including, at minimum, the following:  
       a)  Copies of the member’s full Care Plan/ISP and DSS Ninety (90) Day Transition Plan, if 
            available;
       b)  Summary of scheduled visits and recommended schedule of future visits;
       c)  List of health care resources that may be available to the member regardless of 
            insurance status, including the Department’s Medication Assistance Program, State-
            funded mental health and substance abuse treatment programs, and free and 
            charitable clinics;
       d)  List of prescribed medications (including clear guidance on when medication should be 
            taken); and
       e)  Copies of all known medical records, including copies of DSS Child Health Summary 
            Component forms, as applicable</t>
    </r>
    <r>
      <rPr>
        <i/>
        <sz val="10"/>
        <rFont val="Arial Narrow"/>
        <family val="2"/>
      </rPr>
      <t xml:space="preserve">
</t>
    </r>
  </si>
  <si>
    <r>
      <rPr>
        <i/>
        <u/>
        <sz val="10"/>
        <rFont val="Arial Narrow"/>
        <family val="2"/>
      </rPr>
      <t>Transition Activities for Members Under 21:</t>
    </r>
    <r>
      <rPr>
        <sz val="10"/>
        <rFont val="Arial Narrow"/>
        <family val="2"/>
      </rPr>
      <t xml:space="preserve">  (Continued)</t>
    </r>
    <r>
      <rPr>
        <i/>
        <sz val="10"/>
        <rFont val="Arial Narrow"/>
        <family val="2"/>
      </rPr>
      <t xml:space="preserve">
</t>
    </r>
    <r>
      <rPr>
        <sz val="10"/>
        <rFont val="Arial Narrow"/>
        <family val="2"/>
      </rPr>
      <t xml:space="preserve">       8.  Review the discharge plan with the member and their family and/or guardians and
            facility staff and assist the member in obtaining needed prescription on the day of 
            discharge; 
  </t>
    </r>
    <r>
      <rPr>
        <i/>
        <sz val="10"/>
        <rFont val="Arial Narrow"/>
        <family val="2"/>
      </rPr>
      <t xml:space="preserve">
</t>
    </r>
  </si>
  <si>
    <t xml:space="preserve">CMCA evaluates and assesses health beliefs and behaviors. 
</t>
  </si>
  <si>
    <t>TOTAL</t>
  </si>
  <si>
    <r>
      <rPr>
        <i/>
        <u/>
        <sz val="10"/>
        <rFont val="Arial Narrow"/>
        <family val="2"/>
      </rPr>
      <t>Transition Activities for Members Under 21:</t>
    </r>
    <r>
      <rPr>
        <sz val="10"/>
        <rFont val="Arial Narrow"/>
        <family val="2"/>
      </rPr>
      <t xml:space="preserve">  (Continued)</t>
    </r>
    <r>
      <rPr>
        <i/>
        <sz val="10"/>
        <rFont val="Arial Narrow"/>
        <family val="2"/>
      </rPr>
      <t xml:space="preserve">
     </t>
    </r>
    <r>
      <rPr>
        <sz val="10"/>
        <rFont val="Arial Narrow"/>
        <family val="2"/>
      </rPr>
      <t>9.  Convene and engage the member’s Child and Family Team through the entire 
          transition process</t>
    </r>
    <r>
      <rPr>
        <i/>
        <sz val="10"/>
        <rFont val="Arial Narrow"/>
        <family val="2"/>
      </rPr>
      <t xml:space="preserve">.
</t>
    </r>
    <r>
      <rPr>
        <i/>
        <sz val="10"/>
        <color rgb="FF002060"/>
        <rFont val="Arial Narrow"/>
        <family val="2"/>
      </rPr>
      <t xml:space="preserve"> 
</t>
    </r>
  </si>
  <si>
    <t xml:space="preserve">CMCA evaluates and assesses needs, preferences and limitations relative to language and culture. 
</t>
  </si>
  <si>
    <r>
      <rPr>
        <i/>
        <u/>
        <sz val="10"/>
        <rFont val="Arial Narrow"/>
        <family val="2"/>
      </rPr>
      <t>Transition Activities for Adult Members:</t>
    </r>
    <r>
      <rPr>
        <i/>
        <sz val="10"/>
        <rFont val="Arial Narrow"/>
        <family val="2"/>
      </rPr>
      <t xml:space="preserve">
</t>
    </r>
    <r>
      <rPr>
        <sz val="10"/>
        <rFont val="Arial Narrow"/>
        <family val="2"/>
      </rPr>
      <t xml:space="preserve">Adult members admitted to a state psychiatric hospital or an Adult Care Home (ACH) who are eligible for Tailored Care Management and who are not transitioning to supportive housing as part of TCL, are required to be assisted with transition activities by Care Management.  Care Managers will be responsible for planning for effective and timely transition of members to the community and performing the following transition activities:
     1.    Ensure that a care manager is assigned to manage the transition;
</t>
    </r>
    <r>
      <rPr>
        <i/>
        <sz val="10"/>
        <color rgb="FF002060"/>
        <rFont val="Arial Narrow"/>
        <family val="2"/>
      </rPr>
      <t xml:space="preserve">
</t>
    </r>
  </si>
  <si>
    <t xml:space="preserve">CMCA evaluates and assesses physical environmental risks. 
</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</si>
  <si>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2.    Have a care manager or care team member visit the member during his/her stay in 
            the institution and be present on the day of discharge;
</t>
    </r>
  </si>
  <si>
    <t xml:space="preserve">CMCA evaluates and assesses housing instability, transportation insecurity, food insecurity, and interpersonal violence/toxic stress.
</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</si>
  <si>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3.    Conduct outreach to the member’s providers;
</t>
    </r>
  </si>
  <si>
    <t xml:space="preserve">CMCA evaluates and asesss justice system involvement (adults) or juvenile justice involvement and/or expulsions or exclusions from school (children and adolescents).
</t>
  </si>
  <si>
    <r>
      <rPr>
        <i/>
        <sz val="10"/>
        <rFont val="Arial Narrow"/>
        <family val="2"/>
      </rPr>
      <t>Care Coordination:  Members Obtaining 1915(i) Services:</t>
    </r>
    <r>
      <rPr>
        <sz val="10"/>
        <rFont val="Arial Narrow"/>
        <family val="2"/>
      </rPr>
      <t xml:space="preserve">
The initial 1915(i) Independent Assessment is completed  face-to-face with member using a Department designated tool to confirm eligibility of 1915(i) services.  Assessment was submitted to Carelon for approval.</t>
    </r>
  </si>
  <si>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4.    Obtain a copy of the discharge plan and review the discharge plan with the member
            and facility staff;
</t>
    </r>
    <r>
      <rPr>
        <i/>
        <sz val="10"/>
        <color rgb="FF002060"/>
        <rFont val="Arial Narrow"/>
        <family val="2"/>
      </rPr>
      <t xml:space="preserve">
</t>
    </r>
  </si>
  <si>
    <t xml:space="preserve">CMCA evaluated and asesses for risk factors that indicate an imminent need for long-term services and supports.
</t>
  </si>
  <si>
    <t>Care Coordination:  Members Obtaining 1915(i) Services:
Completion of the independent assessment for 1915(i) services as part of  member’s annual CMCA reassessment or when a members’ circumstances or needs change significantly.</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</si>
  <si>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5.    Facilitate clinical handoffs;
</t>
    </r>
  </si>
  <si>
    <r>
      <t xml:space="preserve">CMCA evaulates and assesses caregiver resources and involvement. 
</t>
    </r>
    <r>
      <rPr>
        <sz val="10"/>
        <color rgb="FF002060"/>
        <rFont val="Arial Narrow"/>
        <family val="2"/>
      </rPr>
      <t xml:space="preserve"> </t>
    </r>
    <r>
      <rPr>
        <sz val="10"/>
        <rFont val="Arial Narrow"/>
        <family val="2"/>
      </rPr>
      <t xml:space="preserve">                                                          </t>
    </r>
  </si>
  <si>
    <t xml:space="preserve">Care Coordination:  Members Obtaining 1915(i) Services:
   1.  Documentation reflects member was assisted in making informed choices of care team
        participants, provided information about providers, and provider interviews were 
        arranged as needed.  
   2.  Documentation reflects a person-centered planning meeting was convened to incorporate 
        the 1915(i) assessment results and services in the Care Plan/ISP.
   3.  Documentation reflects member was informed of options regarding the services available, 
        and duration of each service was discussed.
   4.  Documentation reflects a plan for coordinating 1915(i) services.
</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</si>
  <si>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6.    Assist the member in obtaining needed medications prior to discharge, ensure an
            appropriate care team member conducts medication reconciliation/management, and 
            support medication adherence;
</t>
    </r>
  </si>
  <si>
    <r>
      <t xml:space="preserve">CMCA evaluates and assesses availability of benefits to member.   
</t>
    </r>
    <r>
      <rPr>
        <sz val="10"/>
        <color rgb="FF002060"/>
        <rFont val="Arial Narrow"/>
        <family val="2"/>
      </rPr>
      <t xml:space="preserve">   </t>
    </r>
    <r>
      <rPr>
        <sz val="10"/>
        <rFont val="Arial Narrow"/>
        <family val="2"/>
      </rPr>
      <t xml:space="preserve">                                                                               </t>
    </r>
  </si>
  <si>
    <t xml:space="preserve">Care Coordination: Members Obtaining 1915(i) Services:
1. ISP includes enrollee's signature (wet or electronic) to indicate informed consent to all
    required elements.
2. ISP includes signatures from all individuals and providers responsible for its implementation.
</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</si>
  <si>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7.    Prior to discharge from a residential or an inpatient setting, in consultation with the
            member, facility staff, and the member’s care team, create and implement a 90-day 
            transition plan as an amendment to the member’s care plan or ISP that outlines how the 
            member will maintain or access needed services and supports, transition to the new 
            care setting, and integrate into his or her community.  Development of a 90-day 
            transition plan is not required for all ED visits, but may be developed according to the 
            care manager’s discretion;
</t>
    </r>
  </si>
  <si>
    <r>
      <t xml:space="preserve">CMCA evaluates and assesses other state or local services currently used.
</t>
    </r>
    <r>
      <rPr>
        <i/>
        <sz val="10"/>
        <rFont val="Arial Narrow"/>
        <family val="2"/>
      </rPr>
      <t xml:space="preserve">   </t>
    </r>
    <r>
      <rPr>
        <sz val="10"/>
        <rFont val="Arial Narrow"/>
        <family val="2"/>
      </rPr>
      <t xml:space="preserve">                                                                               </t>
    </r>
  </si>
  <si>
    <t xml:space="preserve">Care Coordination: Members Obtaining 1915(i) Services:
As needed, an interim care plan or interim ISP was completed reflecting care for immediately needed 1915(i) services.
</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</si>
  <si>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8.    Facilitate arrangements for and scheduling of transportation, in-home services, and
            follow-up outpatient visits with appropriate providers within a maximum of 7-calendar 
            days, unless required within a shorter time frame;
</t>
    </r>
  </si>
  <si>
    <r>
      <t xml:space="preserve">CMCA addresses advanced directives and/or life planning needs and documents. 
</t>
    </r>
    <r>
      <rPr>
        <i/>
        <sz val="10"/>
        <rFont val="Arial Narrow"/>
        <family val="2"/>
      </rPr>
      <t xml:space="preserve">       </t>
    </r>
    <r>
      <rPr>
        <sz val="10"/>
        <rFont val="Arial Narrow"/>
        <family val="2"/>
      </rPr>
      <t xml:space="preserve">                         </t>
    </r>
  </si>
  <si>
    <r>
      <rPr>
        <i/>
        <sz val="10"/>
        <rFont val="Arial Narrow"/>
        <family val="2"/>
      </rPr>
      <t>AMH+/CMA:  Care Coordination - Members Obtaining 1915(i) Services:</t>
    </r>
    <r>
      <rPr>
        <sz val="10"/>
        <rFont val="Arial Narrow"/>
        <family val="2"/>
      </rPr>
      <t xml:space="preserve">
The Care Plan/ISP was submitted for 1915(i) service authorization approval to Tailored Plan/LME/MCO; Care Management monitored that Tailored Plans/LME/MCOs approve or deny a member’s initial Care Plan/ISP within 60 days of eligibility determination for 1915(i) service.
</t>
    </r>
    <r>
      <rPr>
        <i/>
        <sz val="10"/>
        <color rgb="FF002060"/>
        <rFont val="Arial Narrow"/>
        <family val="2"/>
      </rPr>
      <t xml:space="preserve">
</t>
    </r>
  </si>
  <si>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9.    Ensure that the assigned care manager follows up with the member within 48-hours of
            discharge;
</t>
    </r>
  </si>
  <si>
    <r>
      <rPr>
        <i/>
        <sz val="10"/>
        <rFont val="Arial Narrow"/>
        <family val="2"/>
      </rPr>
      <t>For members with an I/DD or TBI diagnosis:</t>
    </r>
    <r>
      <rPr>
        <sz val="10"/>
        <rFont val="Arial Narrow"/>
        <family val="2"/>
      </rPr>
      <t xml:space="preserve">
CMCA evaluates and assesses financial resources and money management AND alternative guardianship arrangements as appropriate. 
</t>
    </r>
  </si>
  <si>
    <t xml:space="preserve">Care Coordination:  Members Obtaining 1915(i) Services:
Ensure delivery of 1915(i) services began within 45 days of Care Plan/ISP approval.
</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</si>
  <si>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10.  Arrange to visit the member in the new care setting after discharge/transition;
</t>
    </r>
  </si>
  <si>
    <r>
      <t xml:space="preserve">CMCA results are shared with the member, the member’s legally responsible person/guardian (where applicable), the member’s primary care, behavioral health, I/DD, and TBI providers (including 1915(i) providers) within 14 calendar days of CMCA completion, with the member's consent.    
</t>
    </r>
    <r>
      <rPr>
        <sz val="10"/>
        <color rgb="FF002060"/>
        <rFont val="Arial Narrow"/>
        <family val="2"/>
      </rPr>
      <t xml:space="preserve">     </t>
    </r>
    <r>
      <rPr>
        <sz val="10"/>
        <rFont val="Arial Narrow"/>
        <family val="2"/>
      </rPr>
      <t xml:space="preserve">    </t>
    </r>
  </si>
  <si>
    <t xml:space="preserve">Care Coordination:  Members Obtaining 1915(i) Services:
 1. Documentation reflects the Care Plan/ISP is monitored at least quarterly to ensure that any
     restrictive interventions (including protective devices used for behavioral support) are 
     written into the Care Plan/ISP and the Positive Behavior Support Plan.
2. Documentation reflects that issues are resolved or escalated as needed.
</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</si>
  <si>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11.  Conduct a care management comprehensive assessment within 30-days of the
            discharge/transition, or update the current assessment; 
</t>
    </r>
  </si>
  <si>
    <r>
      <t xml:space="preserve">CMCA reassessment completed annually, or within 30 days of member request, a triggering event necessitating changes in medication or service delivery, change in level of care scores, change in behavoral health or physical needs or status.  Reassessment may be in the form of an addendum or update if previous assessment recently performed.
</t>
    </r>
    <r>
      <rPr>
        <i/>
        <sz val="10"/>
        <color rgb="FF002060"/>
        <rFont val="Arial Narrow"/>
        <family val="2"/>
      </rPr>
      <t xml:space="preserve">
</t>
    </r>
    <r>
      <rPr>
        <sz val="10"/>
        <rFont val="Arial Narrow"/>
        <family val="2"/>
      </rPr>
      <t xml:space="preserve">                                                   </t>
    </r>
  </si>
  <si>
    <t>Care Coordination:  Members Obtaining 1915(i) Services:
 Monitor for HCBS compliance.</t>
  </si>
  <si>
    <r>
      <rPr>
        <i/>
        <u/>
        <sz val="10"/>
        <rFont val="Arial Narrow"/>
        <family val="2"/>
      </rPr>
      <t>Transition Activities for Adult Members:</t>
    </r>
    <r>
      <rPr>
        <sz val="10"/>
        <rFont val="Arial Narrow"/>
        <family val="2"/>
      </rPr>
      <t xml:space="preserve">  (Continued)</t>
    </r>
    <r>
      <rPr>
        <i/>
        <sz val="10"/>
        <rFont val="Arial Narrow"/>
        <family val="2"/>
      </rPr>
      <t xml:space="preserve">
</t>
    </r>
    <r>
      <rPr>
        <sz val="10"/>
        <rFont val="Arial Narrow"/>
        <family val="2"/>
      </rPr>
      <t xml:space="preserve">     12.  Update the member’s care plan or ISP in coordination with the care team within 90-
            days of the discharge/transition.
</t>
    </r>
  </si>
  <si>
    <t xml:space="preserve">Care Plan/ISP is completed within 30 days of the CMCA completion.  
Innovations or TBI waiver recipients:  A care manager does not need to develop a new care plan/ISP if an enrollee has an active care plan/ISP that meets Tailored Care Management requirements and has been completed within the last 12 months.
       </t>
  </si>
  <si>
    <r>
      <t xml:space="preserve">Care Coordination:  Members Obtaining 1915(i) Services:
AMH+/CMA:  Documentation reflects the Tailored Plan / LME/MCO is notified of update to eligibility and/or need for 1915(i) services.
</t>
    </r>
    <r>
      <rPr>
        <i/>
        <sz val="10"/>
        <color rgb="FF002060"/>
        <rFont val="Arial Narrow"/>
        <family val="2"/>
      </rPr>
      <t xml:space="preserve">
</t>
    </r>
  </si>
  <si>
    <t xml:space="preserve">Care Plan/ISP is individualized, person-centered, and developed using a collaborative approach including member and family participation where appropriate.  
</t>
  </si>
  <si>
    <t xml:space="preserve">Care Plan/ISP incorporates results from the CMCA and other relevant sources and documents.   
</t>
  </si>
  <si>
    <t xml:space="preserve">Care Plan/ISP addresses strategies to increase social interaction, employment and community integration.   
</t>
  </si>
  <si>
    <t xml:space="preserve">Innovations-TBI Waiver </t>
  </si>
  <si>
    <t xml:space="preserve">Care Plan/ISP addresses strategies to mitigate risks to the health, well-being and safety of the members and of others.  
                                                                 </t>
  </si>
  <si>
    <t xml:space="preserve">Care Plan/ISP includes Advance Directives, including advance instructions for mental health treatment, as appropriate.  
</t>
  </si>
  <si>
    <r>
      <rPr>
        <i/>
        <sz val="10"/>
        <rFont val="Arial Narrow"/>
        <family val="2"/>
      </rPr>
      <t>Innovations - TBI Waiver Care Management:</t>
    </r>
    <r>
      <rPr>
        <sz val="10"/>
        <rFont val="Arial Narrow"/>
        <family val="2"/>
      </rPr>
      <t xml:space="preserve">
Evidence of support for completion of assessments and incorporation of results into CMCA, including:
   1.  Preliminary intake and screenings for the waivers, including NC Innovations Risk/Support 
        Needs Assessment and TBI Risk/Support Needs Assessment, to see if the waiver can 
        meet the individual’s needs.
   2.  Completion of person-centered information toolkits and self-direction assessments.
   3.  Completion of Level of Care (LOC) re-evaluation annually.   
</t>
    </r>
  </si>
  <si>
    <t>Education</t>
  </si>
  <si>
    <t>Care Plan/ISP includes an emergency/natural disaster/crisis plan.</t>
  </si>
  <si>
    <r>
      <rPr>
        <i/>
        <sz val="10"/>
        <rFont val="Arial Narrow"/>
        <family val="2"/>
      </rPr>
      <t>Innovations - TBI Waiver Care Management:</t>
    </r>
    <r>
      <rPr>
        <sz val="10"/>
        <rFont val="Arial Narrow"/>
        <family val="2"/>
      </rPr>
      <t xml:space="preserve">
Documentation of provider choice and assignment process for Innovations and TBI waiver enrollees.
   1.  Help enrollee make informed choices of care team participants, provide information about
        providers, and arrange provider interviews as needed; and
   2.  Convene an in-person (as clinically indicated) care team planning meeting.    </t>
    </r>
  </si>
  <si>
    <t>QP Experience per 10A-NCAC 27G .0104</t>
  </si>
  <si>
    <t xml:space="preserve">Care Plan/ISP addresses social, educational and other services needed by the member.  
</t>
  </si>
  <si>
    <r>
      <rPr>
        <i/>
        <sz val="10"/>
        <rFont val="Arial Narrow"/>
        <family val="2"/>
      </rPr>
      <t>Innovations - TBI Waiver Care Management</t>
    </r>
    <r>
      <rPr>
        <sz val="10"/>
        <rFont val="Arial Narrow"/>
        <family val="2"/>
      </rPr>
      <t xml:space="preserve">:
Documentation of coordination of information and resources for self-directed services for Innovations waiver enrollees, as applicable.
   1.  Ensure that waiver enrollees interested in self-directed services receive relevant
        information and training.
   2.  Assist in appointing a representative to help manage self-directed services, as applicable.
   3.  Assess employer of record and manage employer and representative, as applicable.
   4.  Provide self-directed budget information.    
</t>
    </r>
    <r>
      <rPr>
        <i/>
        <sz val="10"/>
        <color rgb="FF002060"/>
        <rFont val="Arial Narrow"/>
        <family val="2"/>
      </rPr>
      <t xml:space="preserve"> </t>
    </r>
  </si>
  <si>
    <t xml:space="preserve">LTSS Experience, as applicable </t>
  </si>
  <si>
    <t xml:space="preserve">Care Plan/ISP documents physical and behavioral health history, I/DD/TBI related needs, dental needs-inclusive of tobacco use, and medications/medication management and adherence.  </t>
  </si>
  <si>
    <r>
      <rPr>
        <i/>
        <sz val="10"/>
        <rFont val="Arial Narrow"/>
        <family val="2"/>
      </rPr>
      <t>Innovations - TBI Waiver Care Management - ISP Development:</t>
    </r>
    <r>
      <rPr>
        <sz val="10"/>
        <rFont val="Arial Narrow"/>
        <family val="2"/>
      </rPr>
      <t xml:space="preserve">
   1.  Documentation reflects member was informed of options regarding the services available,
        and duration of each service was discussed;
   2.  Documentation includes a plan for coordinating waiver services;
   3.  ISP includes enrollee's signature (wet or electronic) to indicate informed consent to all
        required elements;
   4.  ISP includes signatures from all individuals and providers responsible for its
        implementation.
   5.  Ensure enrollee completes Freedom of Choice statement in ISP annually    
</t>
    </r>
    <r>
      <rPr>
        <i/>
        <sz val="10"/>
        <color rgb="FF002060"/>
        <rFont val="Arial Narrow"/>
        <family val="2"/>
      </rPr>
      <t xml:space="preserve"> </t>
    </r>
    <r>
      <rPr>
        <sz val="10"/>
        <rFont val="Arial Narrow"/>
        <family val="2"/>
      </rPr>
      <t xml:space="preserve">
</t>
    </r>
  </si>
  <si>
    <t>Licensed Professional, as applicable</t>
  </si>
  <si>
    <t>Care Plan/ISP includes measurable member goals with intended outcomes. Goals are individualized, specific, measurable, and timebound. Plan reflects preferences and documents member communication.</t>
  </si>
  <si>
    <r>
      <rPr>
        <i/>
        <sz val="10"/>
        <rFont val="Arial Narrow"/>
        <family val="2"/>
      </rPr>
      <t>Innovations - TBI Waiver Care Management:</t>
    </r>
    <r>
      <rPr>
        <sz val="10"/>
        <rFont val="Arial Narrow"/>
        <family val="2"/>
      </rPr>
      <t xml:space="preserve">
Completion of ISP and submission to the Tailored Plan within 60 calendar days of LOC determination.    
</t>
    </r>
  </si>
  <si>
    <t>Job Description</t>
  </si>
  <si>
    <t xml:space="preserve">Care Plan/ISP includes a life transitions plan addressing changes in schools, caregiver/natural supports, employment, moving and other life transitions.  
</t>
  </si>
  <si>
    <r>
      <rPr>
        <i/>
        <sz val="10"/>
        <rFont val="Arial Narrow"/>
        <family val="2"/>
      </rPr>
      <t>Innovations - TBI Waiver Care Management - Service(s) Authorization:</t>
    </r>
    <r>
      <rPr>
        <sz val="10"/>
        <rFont val="Arial Narrow"/>
        <family val="2"/>
      </rPr>
      <t xml:space="preserve">
   1.  Submit service authorization request to Tailored Plan for each service; and
   2.  Ensure that delivery of waiver services began within 45 days of Care Plan/ISP approval.   
</t>
    </r>
  </si>
  <si>
    <t>Is there a Supervision Plan, written and Implemented according to Rule for the PP?</t>
  </si>
  <si>
    <t xml:space="preserve">Care Plan/ISP documents member's preferences for how CM and services are delivered. 
</t>
  </si>
  <si>
    <r>
      <rPr>
        <i/>
        <sz val="10"/>
        <rFont val="Arial Narrow"/>
        <family val="2"/>
      </rPr>
      <t>Innovations - TBI Waiver Care Management - Monitor ISP implementation:</t>
    </r>
    <r>
      <rPr>
        <sz val="10"/>
        <rFont val="Arial Narrow"/>
        <family val="2"/>
      </rPr>
      <t xml:space="preserve">
   1.  Monitor at least quarterly to ensure that any restrictive interventions (including protective
        devices used for behavioral support) are written into the ISP and the Positive Behavior 
        Support Plan
   2.  Complete monthly ISP monitoring checklist (e.g., waiver service utilization, provider 
        choice, HCBS compliance setting, etc.)
   3.  Notify Tailored Plan/PIHP of updates to eligibility and/or need for waiver services.
   </t>
    </r>
  </si>
  <si>
    <t>Is supervision being provided to the PP in accordance to 10A-NCAC 27G .0104?</t>
  </si>
  <si>
    <t xml:space="preserve">Care Plan/ISP contains names and contact information for the member's Care Team.  </t>
  </si>
  <si>
    <r>
      <rPr>
        <i/>
        <sz val="10"/>
        <rFont val="Arial Narrow"/>
        <family val="2"/>
      </rPr>
      <t>Innovations - TBI Waiver Care Management - Monitor ISP implementation:</t>
    </r>
    <r>
      <rPr>
        <sz val="10"/>
        <rFont val="Arial Narrow"/>
        <family val="2"/>
      </rPr>
      <t xml:space="preserve">
Evidence of submission of LOC determination updates to Tailored Plan / LME/MCO.
</t>
    </r>
  </si>
  <si>
    <t xml:space="preserve"> Is the Supervisor monitoring CMCAs and Care Plans/ISPs in accord with the AMH+/CMA’s written policies and procedures?</t>
  </si>
  <si>
    <t xml:space="preserve">Care Plan/ISP is regularly, comprehensively updated, incorporating input from the member and the care team within 30 days of CMCA (re)assessment, at member's request, a triggering event (see list), significant changes in the member's circumstances or needs, or at a minimum of every 12 months.  
</t>
  </si>
  <si>
    <t>Agency Orientation</t>
  </si>
  <si>
    <t xml:space="preserve">Care Plan/ISP is documented, stored, and shared with the member, the member’s legally responsible person/guardian (where applicable), the member’s primary care, behavioral health, I/DD, and TBI providers (including 1915(i) providers) within 14 calendar days of CMCA completion, with the member's consent. </t>
  </si>
  <si>
    <t>Training to meet the needs of clients as specified in the Care Plan</t>
  </si>
  <si>
    <r>
      <t xml:space="preserve">A multidisciplinary care team has been established based on the member's needs and by member choice.  The required members of a multidisciplinary care team will include the member, the member’s care manager and additional individuals depending on the member’s needs. 
</t>
    </r>
    <r>
      <rPr>
        <i/>
        <sz val="10"/>
        <color rgb="FF002060"/>
        <rFont val="Arial Narrow"/>
        <family val="2"/>
      </rPr>
      <t xml:space="preserve">
</t>
    </r>
    <r>
      <rPr>
        <sz val="10"/>
        <rFont val="Arial Narrow"/>
        <family val="2"/>
      </rPr>
      <t xml:space="preserve">
</t>
    </r>
  </si>
  <si>
    <t>Training in Client Rights</t>
  </si>
  <si>
    <t xml:space="preserve">The intensity and frequency of care manager/care team contacts with member is based on results of the comprehensive care management assessment and at a frequency in accord with specific member request.  Contacts that are not in-person can be telephonic/video.  
Telephonic Contact:  Members with an I/DD or a TBI who have a guardian, and for children/adolescents with a parent/guardian, telephonic contact may be with a guardian in lieu of the member, only where appropriate or necessary. </t>
  </si>
  <si>
    <t>Training in Confidentiality</t>
  </si>
  <si>
    <t xml:space="preserve">Member receives care management according to their Care Plan/ISP.  </t>
  </si>
  <si>
    <t>Training in Infectious Diseases and Bloodborne Pathogens</t>
  </si>
  <si>
    <r>
      <rPr>
        <i/>
        <sz val="10"/>
        <rFont val="Arial Narrow"/>
        <family val="2"/>
      </rPr>
      <t xml:space="preserve">Care Coordination:  </t>
    </r>
    <r>
      <rPr>
        <sz val="10"/>
        <rFont val="Arial Narrow"/>
        <family val="2"/>
      </rPr>
      <t xml:space="preserve">Care Management coordinates the member’s health care and social services, spanning physical health, behavioral health, I/DD, TBI, LTSS, and pharmacy services and services to address unmet health-related resource needs of the member.  
</t>
    </r>
  </si>
  <si>
    <t>Training in Alternatives to Restrictive Interventions</t>
  </si>
  <si>
    <t>Clinical Consultants:  Access to and utilization of clinical consultants in order to access expert support appropriate for the needs of the member (if applicable).  While different member needs require different expertise, the AMH+ or CMA must ensure that it has access to at least the following experts:
• A general psychiatrist or child and adolescent psychiatrist
• A neuropsychologist or psychologist
• For CMAs, a primary care physician (PCP) to the extent the beneficiary’s PCP is 
  not available for consultation</t>
  </si>
  <si>
    <t xml:space="preserve">Training in Tailored Care Management Core Modules </t>
  </si>
  <si>
    <r>
      <rPr>
        <i/>
        <sz val="10"/>
        <rFont val="Arial Narrow"/>
        <family val="2"/>
      </rPr>
      <t xml:space="preserve">Twenty-four-Hour Coverage: </t>
    </r>
    <r>
      <rPr>
        <sz val="10"/>
        <rFont val="Arial Narrow"/>
        <family val="2"/>
      </rPr>
      <t xml:space="preserve">Evidence of provision or arrangement of coverage for services, consultation or referral, and treatment for emergency medical conditions, including behavioral health crisis, 24 hours per day, seven days per week. Automatic referral to the hospital ED for services does not satisfy this requirement.   
</t>
    </r>
  </si>
  <si>
    <t>Completion of remaining Tailored Care Management Training Curriculum.</t>
  </si>
  <si>
    <r>
      <rPr>
        <i/>
        <sz val="10"/>
        <rFont val="Arial Narrow"/>
        <family val="2"/>
      </rPr>
      <t>Annual Physical Exam:</t>
    </r>
    <r>
      <rPr>
        <sz val="10"/>
        <rFont val="Arial Narrow"/>
        <family val="2"/>
      </rPr>
      <t xml:space="preserve"> Care management must ensure that the member has an annual physical exam or well-child visit, based on the appropriate age-related frequency.  
</t>
    </r>
  </si>
  <si>
    <t>Innovations waiver care coordinators who transitioned to a care management staffing role under Tailored Care Management must complete the remaining trainings within (6) months of launch.</t>
  </si>
  <si>
    <r>
      <rPr>
        <i/>
        <sz val="10"/>
        <rFont val="Arial Narrow"/>
        <family val="2"/>
      </rPr>
      <t>Continuous Monitoring:</t>
    </r>
    <r>
      <rPr>
        <sz val="10"/>
        <rFont val="Arial Narrow"/>
        <family val="2"/>
      </rPr>
      <t xml:space="preserve">  Care Management must conduct continuous monitoring of progress toward goals identified in the care plan or ISP through face-to-face and collateral contacts with the member and his or her support member(s) and routine multidisciplinary care team reviews. The AMH+ or CMA must support the member’s adherence to prescribed treatment regimens and wellness activities.  
</t>
    </r>
  </si>
  <si>
    <t>Completion of annual refresher training (topics required by DHHS).</t>
  </si>
  <si>
    <r>
      <rPr>
        <i/>
        <sz val="10"/>
        <rFont val="Arial Narrow"/>
        <family val="2"/>
      </rPr>
      <t>Medication Monitoring: AMH+ practice or CMA must conduct medication monitoring, including supporting medication adherence,  and supporting metabolic monitoring (for individuals prescribed antipsychotic medications.  Ensuring regular medication reconciliation occurs annually, and at transitions of care, in which new medications are ordered or existing orders rewritten.  Note:  A community pharmacist in communication with the care manager may assist with medication reconciliation, along with appropriate members of the individual’s care team and clinical consultants (e.g., members’ pharmacist, PCP, psychiatrist or other relevant prescribing clinicians).</t>
    </r>
    <r>
      <rPr>
        <sz val="10"/>
        <rFont val="Arial Narrow"/>
        <family val="2"/>
      </rPr>
      <t xml:space="preserve">
</t>
    </r>
  </si>
  <si>
    <t xml:space="preserve">Completion of System of Care Training </t>
  </si>
  <si>
    <r>
      <rPr>
        <i/>
        <sz val="10"/>
        <rFont val="Arial Narrow"/>
        <family val="2"/>
      </rPr>
      <t>System of Care:</t>
    </r>
    <r>
      <rPr>
        <sz val="10"/>
        <rFont val="Arial Narrow"/>
        <family val="2"/>
      </rPr>
      <t xml:space="preserve">  Care Management adheres to strategies consistent with a System of Care philosophy for children and youth, including knowledge of child welfare, school, and juvenile justice systems.
</t>
    </r>
  </si>
  <si>
    <t xml:space="preserve">Completion of Additional Population Based Training </t>
  </si>
  <si>
    <r>
      <rPr>
        <i/>
        <sz val="10"/>
        <rFont val="Arial Narrow"/>
        <family val="2"/>
      </rPr>
      <t>System of Care Requirement  for members age 3 up to age 21 with a mental health disorder and/or SUD who are receiving mental health or substance use services:</t>
    </r>
    <r>
      <rPr>
        <sz val="10"/>
        <rFont val="Arial Narrow"/>
        <family val="2"/>
      </rPr>
      <t xml:space="preserve">  Child and Family Team (CFT) involvement in the facilitation and planning process for Care Plan/ISP development.  
</t>
    </r>
  </si>
  <si>
    <r>
      <rPr>
        <i/>
        <sz val="10"/>
        <rFont val="Arial Narrow"/>
        <family val="2"/>
      </rPr>
      <t xml:space="preserve">System of Care Requirement  for members age 3 up to age 21 with a mental health disorder and/or SUD who are receiving mental health or substance use services: </t>
    </r>
    <r>
      <rPr>
        <sz val="10"/>
        <rFont val="Arial Narrow"/>
        <family val="2"/>
      </rPr>
      <t xml:space="preserve"> Use of the strengths assessment to build strategies included in the Care plan/ISP that address the critical needs and unique strengths of the youth and family as identified by and in cooperation with the CFT.  
</t>
    </r>
  </si>
  <si>
    <r>
      <rPr>
        <i/>
        <sz val="10"/>
        <rFont val="Arial Narrow"/>
        <family val="2"/>
      </rPr>
      <t xml:space="preserve">System of Care Requirement  for members age 3 up to age 21 with a mental health disorder and/or SUD who are receiving mental health or substance use services: </t>
    </r>
    <r>
      <rPr>
        <sz val="10"/>
        <rFont val="Arial Narrow"/>
        <family val="2"/>
      </rPr>
      <t xml:space="preserve">  Care Plan/ISP is regularly updated to respond to changes with the youth and family, as well as the results of the supports and services provided, and document the shift of activity from formal supports to informal supports for greater self-sufficiency.  
</t>
    </r>
  </si>
  <si>
    <r>
      <rPr>
        <i/>
        <sz val="10"/>
        <rFont val="Arial Narrow"/>
        <family val="2"/>
      </rPr>
      <t>Individual and Family Supports:  Care Management includes individual and family supports in accord with their Care Plan/ISP, if applicable.</t>
    </r>
    <r>
      <rPr>
        <sz val="10"/>
        <rFont val="Arial Narrow"/>
        <family val="2"/>
      </rPr>
      <t xml:space="preserve">
</t>
    </r>
  </si>
  <si>
    <r>
      <rPr>
        <i/>
        <sz val="10"/>
        <rFont val="Arial Narrow"/>
        <family val="2"/>
      </rPr>
      <t xml:space="preserve">Individual and Family Supports: </t>
    </r>
    <r>
      <rPr>
        <sz val="10"/>
        <rFont val="Arial Narrow"/>
        <family val="2"/>
      </rPr>
      <t xml:space="preserve">The AMH+ practice or CMA must incorporate individual and family supports by performing a variety of activities.  
</t>
    </r>
  </si>
  <si>
    <r>
      <rPr>
        <i/>
        <sz val="10"/>
        <rFont val="Arial Narrow"/>
        <family val="2"/>
      </rPr>
      <t xml:space="preserve">Evidence of Health Promotion: </t>
    </r>
    <r>
      <rPr>
        <sz val="10"/>
        <rFont val="Arial Narrow"/>
        <family val="2"/>
      </rPr>
      <t xml:space="preserve"> The AMH+ practice or CMA must provide education on member's chronic conditions, teach self-management skills and sharing self-help recovery resources, educate the member on common environmental risk factors (ex. health effects of exposure to second and third hand tobacco smoke and e-cigarette aerosols and liquids and their effects on family and children), conduct medication reviews and regimen compliance, and promote wellness and prevention programs.  
</t>
    </r>
  </si>
  <si>
    <r>
      <rPr>
        <i/>
        <sz val="10"/>
        <rFont val="Arial Narrow"/>
        <family val="2"/>
      </rPr>
      <t>Unmet Health-Related Resource Needs:</t>
    </r>
    <r>
      <rPr>
        <sz val="10"/>
        <rFont val="Arial Narrow"/>
        <family val="2"/>
      </rPr>
      <t xml:space="preserve">  The AMH+ practice or CMA must ensure that unmet health-related resource needs are addressed by performing a variety of activities.  
</t>
    </r>
  </si>
  <si>
    <r>
      <rPr>
        <i/>
        <sz val="10"/>
        <rFont val="Arial Narrow"/>
        <family val="2"/>
      </rPr>
      <t xml:space="preserve">Use ADT information: </t>
    </r>
    <r>
      <rPr>
        <sz val="10"/>
        <rFont val="Arial Narrow"/>
        <family val="2"/>
      </rPr>
      <t xml:space="preserve">The AMH+ or CMA must access admission, discharge, transfer (ADT) data that correctly identifies when members are admitted, discharged, or transferred to or from an ED or a hospital in real time or near-real time.
</t>
    </r>
  </si>
  <si>
    <r>
      <rPr>
        <i/>
        <sz val="10"/>
        <rFont val="Arial Narrow"/>
        <family val="2"/>
      </rPr>
      <t xml:space="preserve">Transitional Care Management:  </t>
    </r>
    <r>
      <rPr>
        <sz val="10"/>
        <rFont val="Arial Narrow"/>
        <family val="2"/>
      </rPr>
      <t xml:space="preserve">Documentation that the care manager or a care team member visited or attempted to visit the member during his/her stay in the institution.
</t>
    </r>
  </si>
  <si>
    <r>
      <rPr>
        <i/>
        <sz val="10"/>
        <rFont val="Arial Narrow"/>
        <family val="2"/>
      </rPr>
      <t>Transitional Care Management:</t>
    </r>
    <r>
      <rPr>
        <sz val="10"/>
        <rFont val="Arial Narrow"/>
        <family val="2"/>
      </rPr>
      <t xml:space="preserve">  Prior to discharge from a residential or an inpatient setting, in consultation with the member, facility staff, and the member’s care team, create and implement a 90-day transition plan as an amendment to the member’s care plan or ISP that outlines how the member will maintain or access needed services and supports, transition to the new care setting, and integrate into his or her community.  
</t>
    </r>
  </si>
  <si>
    <r>
      <rPr>
        <i/>
        <sz val="10"/>
        <rFont val="Arial Narrow"/>
        <family val="2"/>
      </rPr>
      <t>Transitional Care Management:</t>
    </r>
    <r>
      <rPr>
        <sz val="10"/>
        <rFont val="Arial Narrow"/>
        <family val="2"/>
      </rPr>
      <t xml:space="preserve"> The 90-day transition plan must incorporate any needs for training of parents and other adults to care for a child with complex medical needs post-discharge from an inpatient setting.  Communicate and provide education to the member and the member’s caregivers and providers to promote understanding of the 90-day transition plan. 
</t>
    </r>
  </si>
  <si>
    <r>
      <rPr>
        <i/>
        <sz val="10"/>
        <rFont val="Arial Narrow"/>
        <family val="2"/>
      </rPr>
      <t>Transitional Care Management:</t>
    </r>
    <r>
      <rPr>
        <sz val="10"/>
        <rFont val="Arial Narrow"/>
        <family val="2"/>
      </rPr>
      <t xml:space="preserve">  Facilitate arrangements for and scheduling of transportation, in-home services, and follow-up outpatient visits with appropriate providers within a maximum of seven calendar days, unless required within a shorter time frame.  
</t>
    </r>
  </si>
  <si>
    <r>
      <rPr>
        <i/>
        <sz val="10"/>
        <rFont val="Arial Narrow"/>
        <family val="2"/>
      </rPr>
      <t>Transitional Care Management:</t>
    </r>
    <r>
      <rPr>
        <sz val="10"/>
        <rFont val="Arial Narrow"/>
        <family val="2"/>
      </rPr>
      <t xml:space="preserve">  Documentation that the care manager or a care team member was present on the day of discharge.  
</t>
    </r>
  </si>
  <si>
    <r>
      <rPr>
        <i/>
        <sz val="10"/>
        <rFont val="Arial Narrow"/>
        <family val="2"/>
      </rPr>
      <t>Transitional Care Management:</t>
    </r>
    <r>
      <rPr>
        <sz val="10"/>
        <rFont val="Arial Narrow"/>
        <family val="2"/>
      </rPr>
      <t xml:space="preserve">  Assigned care manager followed up with member within 48 hours of discharge and arranged to visit the member in the new care setting after discharge/transition.  
</t>
    </r>
  </si>
  <si>
    <r>
      <rPr>
        <i/>
        <sz val="10"/>
        <rFont val="Arial Narrow"/>
        <family val="2"/>
      </rPr>
      <t xml:space="preserve">Transitional Care Management:  </t>
    </r>
    <r>
      <rPr>
        <sz val="10"/>
        <rFont val="Arial Narrow"/>
        <family val="2"/>
      </rPr>
      <t xml:space="preserve">Conduct a care management comprehensive assessment or addendum within 30 days of the discharge/transition.
</t>
    </r>
  </si>
  <si>
    <t xml:space="preserve">Transitional Care Management:  Update the member’s Care Plan or ISP based on the updated CMCA in coordination with the care team within 90 days of the discharge/transition. </t>
  </si>
  <si>
    <r>
      <rPr>
        <i/>
        <sz val="10"/>
        <rFont val="Arial Narrow"/>
        <family val="2"/>
      </rPr>
      <t xml:space="preserve">Diversion Activities:
</t>
    </r>
    <r>
      <rPr>
        <sz val="10"/>
        <rFont val="Arial Narrow"/>
        <family val="2"/>
      </rPr>
      <t xml:space="preserve">AMH+ practices and CMAs must assume primary responsibility for identifying members who are at risk of entry into an institutional setting, such as an ICF-IID, psychiatric hospital (State, long-term), or psychiatric residential treatment facility, and performing diversion activities. Diversion activities must include:
   1.  Screening and assessing the member for eligibility for community-based services;
   2.  Educating the member on the choice to remain in the community and the services that 
        would be available;
   3.  Facilitating referrals and linkages to community support services for assistance;
   4.  Determining whether the member is eligible for supported housing, if needed; 
   5.  Developing a Community Integration Plan that clearly documents that the member’s 
        decision to remain in the community was based on informed choice, and the degree to 
        which the member’s decision has been implemented.
</t>
    </r>
  </si>
  <si>
    <t xml:space="preserve">NCCARE 360 is utilized to identify and connect members with community-based resources with appropriate referrals and referral tracking documented.  
</t>
  </si>
  <si>
    <r>
      <rPr>
        <i/>
        <sz val="10"/>
        <rFont val="Arial Narrow"/>
        <family val="2"/>
      </rPr>
      <t>Components of Tailored Care Management Service Notes</t>
    </r>
    <r>
      <rPr>
        <sz val="10"/>
        <rFont val="Arial Narrow"/>
        <family val="2"/>
      </rPr>
      <t xml:space="preserve">:
All service notes should include, but are not limited to the following: 
• Name of the individual on each service note page; 
• Name of collateral contact, as applicable;
• Name of legally responsible person/guardian contact, as applicable;
• Health Home service/care management activity attempted or provided;
• Date of care management activity: It must accurately reflect activities and services for all time
   indicated for the service; 
• Goal addressed/Tasks performed: This must include description of the care management 
  activities provided, which relate to a goal/activity in the Care Plan/ISP (once developed) and 
  a description of the results or outcome of the care management activities, any progress 
  noted, and next steps, when applicable; and
• Staff Signature; electronic or digital signatures on documents within the service record are
  permissible. </t>
    </r>
  </si>
  <si>
    <r>
      <rPr>
        <i/>
        <sz val="10"/>
        <rFont val="Arial Narrow"/>
        <family val="2"/>
      </rPr>
      <t>Components of Tailored Care Management Service Notes:</t>
    </r>
    <r>
      <rPr>
        <sz val="10"/>
        <rFont val="Arial Narrow"/>
        <family val="2"/>
      </rPr>
      <t xml:space="preserve">
All contacts completed with member or on behalf of member should be documented in the service record within 7 calendar days of the contact.</t>
    </r>
  </si>
  <si>
    <r>
      <rPr>
        <i/>
        <sz val="10"/>
        <rFont val="Arial Narrow"/>
        <family val="2"/>
      </rPr>
      <t>General Documentation Guidance:</t>
    </r>
    <r>
      <rPr>
        <sz val="10"/>
        <rFont val="Arial Narrow"/>
        <family val="2"/>
      </rPr>
      <t xml:space="preserve">
Notes contain information that is:
• Accurate – Document the facts as observed or reported. 
• Timely – Record significant information at the time of the event, since delays may result in
   inaccurate or incomplete information. 
• Objective – Avoid drawing conclusions. When a professional opinion is expressed, it must 
   be phrased to indicate clearly that it is the view of the recorder. 
• Specific, Concise, and Descriptive – Record in detail rather than in general terms; be brief
   and meaningful without sacrificing essential facts. Thoroughly describe observations and
   other pertinent information.
• Consistent – Explain any contradictions and give the reason for the contradiction. 
• Comprehensive, Logical, and Reflective of Thought Processes – Record significant
   information relative to an individual’s health and progress towards goals identified in the
   Care Plan or ISP. 
• Clear – Record meaningful information and write in non-technical terms when possible. 
• Inclusive of follow-up contacts, ensuring that unresolved problems from previous contacts 
  are subsequently addressed, and recording plans for next contact [date/time], etc. 
• Person-Centered/ Family Driven – Use person first language when describing
  individuals, behavioral characteristics, events, and all other information that
  produces a picture of this person.</t>
    </r>
  </si>
  <si>
    <r>
      <rPr>
        <i/>
        <sz val="10"/>
        <rFont val="Arial Narrow"/>
        <family val="2"/>
      </rPr>
      <t>General Documentation Guidance:</t>
    </r>
    <r>
      <rPr>
        <sz val="10"/>
        <rFont val="Arial Narrow"/>
        <family val="2"/>
      </rPr>
      <t xml:space="preserve">
• Notes are not critical of services carried out by others, or biased against an individual unless 
  accompanied by a statement reflecting the need for documentation of the information.
• The use of the other individuals’ names should be limited to those situations when the 
   responsible professional determines that the use of the individual’s name is clinically 
   pertinent. Individuals who have a significant influence on the member receiving Tailored 
   Care Management may be identified by name as long as the extent and type of relationship 
   and specific influence are also included.
• Notes are based on fact, report, or observation.</t>
    </r>
  </si>
  <si>
    <r>
      <rPr>
        <i/>
        <sz val="10"/>
        <rFont val="Arial Narrow"/>
        <family val="2"/>
      </rPr>
      <t xml:space="preserve">Corrections to Service Documentation: </t>
    </r>
    <r>
      <rPr>
        <sz val="10"/>
        <rFont val="Arial Narrow"/>
        <family val="2"/>
      </rPr>
      <t xml:space="preserve">
Changes or modifications to original documentation for corrective purposes is permitted at any time and shall be in accordance with the provider’s operating processes. Minimally, the following must be included in the provider’s procedure guidelines:
• Corrections must be made by the individual who recorded the entry, or by another member 
  of the care management team in collaboration with the individual; 
• The original and corrected note must remain available in the service record; and
• An explanation as to the type of documentation error shall be included whenever the reason 
  for the correction is unclear (e.g., “wrong service record”).</t>
    </r>
  </si>
  <si>
    <t xml:space="preserve">Evidence of at least one qualifying contact with the member and/or legally responsible person/guardian, during the TCM billing month, that fulfills one or more of the six core Health Home Services.
</t>
  </si>
  <si>
    <t xml:space="preserve">Documentation by assigned team members:  there is an identified primary care team responsible for the member:  assigned Care Manager and Care Manager Supervisor;  Care manager extenders may be assigned to support some TCM responsibilities. 
</t>
  </si>
  <si>
    <t>Assignment Date:</t>
  </si>
  <si>
    <t>SCORE</t>
  </si>
  <si>
    <t>Consent Date:</t>
  </si>
  <si>
    <t xml:space="preserve">CMCA Due Date:  </t>
  </si>
  <si>
    <t>CMCA Completion Date:</t>
  </si>
  <si>
    <t xml:space="preserve">Care Plan/ISP Due Date:  </t>
  </si>
  <si>
    <t xml:space="preserve">Care Plan/ISP Completion Date:  </t>
  </si>
  <si>
    <t>ITEM:</t>
  </si>
  <si>
    <t>REVIEW ITEMS:</t>
  </si>
  <si>
    <t>DOCUMENTATION OF EVIDENCE TO MEET THE CRITETIA:</t>
  </si>
  <si>
    <t>NCQA 
PHM Factor</t>
  </si>
  <si>
    <t>NCQA
 LTSS Factor</t>
  </si>
  <si>
    <t># MET</t>
  </si>
  <si>
    <t>% MET</t>
  </si>
  <si>
    <t># NOT MET</t>
  </si>
  <si>
    <t>% NOT MET</t>
  </si>
  <si>
    <r>
      <t xml:space="preserve">Documentation of member consent (verbal or signed) to TCM, including date of consent, is evident in the care management data system. 
</t>
    </r>
    <r>
      <rPr>
        <b/>
        <i/>
        <sz val="10"/>
        <color rgb="FF002060"/>
        <rFont val="Arial Narrow"/>
        <family val="2"/>
      </rPr>
      <t>TCM Provider Manual, Section 4.3 Care Management Comprehensive Assessment</t>
    </r>
  </si>
  <si>
    <t>Review for the required element as indicated. Care Managers should document in the care management system that the member provided consent (verbal or signed), including date of consent.</t>
  </si>
  <si>
    <r>
      <t xml:space="preserve">Notification of Rights:
Evidence of a written summary of the individual's rights given to the individual/legally responsible person.  Documentation that the individual's rights were explained to the individual/legally responsible person.
</t>
    </r>
    <r>
      <rPr>
        <b/>
        <i/>
        <sz val="10"/>
        <color rgb="FF203764"/>
        <rFont val="Arial Narrow"/>
        <family val="2"/>
      </rPr>
      <t xml:space="preserve">TCM Provider Manual (6/18/24), Section 9 Documentation Guidance </t>
    </r>
  </si>
  <si>
    <r>
      <rPr>
        <b/>
        <sz val="10"/>
        <rFont val="Arial Narrow"/>
        <family val="2"/>
      </rPr>
      <t>Effective 6/18/24</t>
    </r>
    <r>
      <rPr>
        <sz val="10"/>
        <rFont val="Arial Narrow"/>
        <family val="2"/>
      </rPr>
      <t>:  Evidence or documentation that a written summary of the individual’s rights were given to the individual/legally responsible person, according to 10A NCAC 27D .0201, and as specified in G. S. § 122C, Article 3.  Documentation that the individual’s rights were explained to the individual/legally responsible person.</t>
    </r>
  </si>
  <si>
    <r>
      <t xml:space="preserve">CMCA is initiated in person (preferred), or in limited circumstances via telephone or two-way real time video and audio conferencing. 
</t>
    </r>
    <r>
      <rPr>
        <b/>
        <i/>
        <sz val="10"/>
        <color rgb="FF002060"/>
        <rFont val="Arial Narrow"/>
        <family val="2"/>
      </rPr>
      <t>TCM Provider Manual, Section 4.3 Care Management Comprehensive Assessment</t>
    </r>
    <r>
      <rPr>
        <b/>
        <sz val="10"/>
        <color rgb="FF002060"/>
        <rFont val="Arial Narrow"/>
        <family val="2"/>
      </rPr>
      <t xml:space="preserve"> </t>
    </r>
  </si>
  <si>
    <t>"Limited circumstances" is defined as if/when a member is in a physical setting you do not have access to, and the member is unable to meet you in the community, as documented in the CMCA or a note.</t>
  </si>
  <si>
    <r>
      <rPr>
        <b/>
        <i/>
        <sz val="10"/>
        <rFont val="Arial Narrow"/>
        <family val="2"/>
      </rPr>
      <t>CMCA completion:</t>
    </r>
    <r>
      <rPr>
        <b/>
        <sz val="10"/>
        <rFont val="Arial Narrow"/>
        <family val="2"/>
      </rPr>
      <t xml:space="preserve">
Completion of the care management comprehensive assessment within 90 days of consent for all new members.
</t>
    </r>
    <r>
      <rPr>
        <b/>
        <i/>
        <sz val="10"/>
        <color rgb="FF002060"/>
        <rFont val="Arial Narrow"/>
        <family val="2"/>
      </rPr>
      <t xml:space="preserve">TCM Provider Manual, Section 4.3 Care Management Comprehensive Assessment </t>
    </r>
    <r>
      <rPr>
        <b/>
        <i/>
        <sz val="10"/>
        <rFont val="Arial Narrow"/>
        <family val="2"/>
      </rPr>
      <t xml:space="preserve">   
Innovations or TBI waiver recipients:  CMCA completion should align with the annual ISP update</t>
    </r>
    <r>
      <rPr>
        <b/>
        <sz val="10"/>
        <rFont val="Arial Narrow"/>
        <family val="2"/>
      </rPr>
      <t xml:space="preserve">. 
</t>
    </r>
  </si>
  <si>
    <r>
      <t xml:space="preserve">Prior to 1/17/25 CMCA completion within 90 days of assignment.
Effective 1/17/25:  CMCA completion within 90 days of consent. All domains not included/deferred due to prioritization based on member preferences/needs should be documented. Documentation shows at least three varying strategic follow-up attempts on 3 seperate days to contact the member if the first attempt is unsuccessful, (e.g., going to the home or working with a known provider to meet the member at an appointment) to complete the CMCA. 
In the event that a member has a current completed care management comprehensive assessment that meets all Tailored Care Management comprehensive assessment requirements for a particular member within the last 12 months, that care management comprehensive assessment may be used to satisfy this requirement.
</t>
    </r>
    <r>
      <rPr>
        <i/>
        <sz val="10"/>
        <rFont val="Arial Narrow"/>
        <family val="2"/>
      </rPr>
      <t xml:space="preserve">*Note TCM Flexibilites and Program Updates applicable:
12/01/22 - 3/31/23: CMCA completion within 120 days
 </t>
    </r>
    <r>
      <rPr>
        <sz val="10"/>
        <rFont val="Arial Narrow"/>
        <family val="2"/>
      </rPr>
      <t xml:space="preserve">
</t>
    </r>
  </si>
  <si>
    <t>PHM-5.D.12</t>
  </si>
  <si>
    <t>NA</t>
  </si>
  <si>
    <r>
      <t xml:space="preserve">For children ages zero up to three, CMCA evaluates and assesses Early Intervention services.  
</t>
    </r>
    <r>
      <rPr>
        <b/>
        <i/>
        <sz val="10"/>
        <color rgb="FF002060"/>
        <rFont val="Arial Narrow"/>
        <family val="2"/>
      </rPr>
      <t>TCM Provider Manual, Section 4.3 Care Management Comprehensive Assessment</t>
    </r>
  </si>
  <si>
    <r>
      <t xml:space="preserve">Review for required element, to include, whether  the child is receiving Early Intervention (EI) services, the child's current EI services, frequency of EI services provided, Which local Children's Developmental Service Agency (CDSA) or subcontracted agency is providing the services, and contact information for the CDSA service coordinator.  </t>
    </r>
    <r>
      <rPr>
        <i/>
        <sz val="10"/>
        <rFont val="Arial Narrow"/>
        <family val="2"/>
      </rPr>
      <t>See Monitoring Tool Resource List, Minimuim required Components of Care Management Comprehensive Assessment.</t>
    </r>
  </si>
  <si>
    <r>
      <t xml:space="preserve">CMCA evaluates and assesses member's immediate care needs, current diagnoses, self-reported health status.  
</t>
    </r>
    <r>
      <rPr>
        <b/>
        <i/>
        <sz val="10"/>
        <color rgb="FF002060"/>
        <rFont val="Arial Narrow"/>
        <family val="2"/>
      </rPr>
      <t>TCM Provider Manual, Section 4.3 Care Management Comprehensive Assessment</t>
    </r>
  </si>
  <si>
    <r>
      <t xml:space="preserve">Review CMCA for required elements.  </t>
    </r>
    <r>
      <rPr>
        <i/>
        <sz val="10"/>
        <rFont val="Arial Narrow"/>
        <family val="2"/>
      </rPr>
      <t>See Monitoring Tool Resource List, Minimuim required Components of Care Management Comprehensive Assessment.</t>
    </r>
  </si>
  <si>
    <t>PHM-5.D.1</t>
  </si>
  <si>
    <t>LTSS-1.D.1</t>
  </si>
  <si>
    <r>
      <t xml:space="preserve">CMCA identifies current services and providers across all health domains. 
</t>
    </r>
    <r>
      <rPr>
        <b/>
        <i/>
        <sz val="10"/>
        <color rgb="FF002060"/>
        <rFont val="Arial Narrow"/>
        <family val="2"/>
      </rPr>
      <t>TCM Provider Manual, Section 4.3 Care Management Comprehensive Assessment</t>
    </r>
  </si>
  <si>
    <r>
      <t xml:space="preserve">CMCA evaluates functional needs, accessibility needs, strengths, and goals.
</t>
    </r>
    <r>
      <rPr>
        <b/>
        <i/>
        <sz val="10"/>
        <color rgb="FF002060"/>
        <rFont val="Arial Narrow"/>
        <family val="2"/>
      </rPr>
      <t>TCM Provider manual, Section 4.3 Care Management Comprehensive Assessment</t>
    </r>
  </si>
  <si>
    <t>PHM-5.D.3</t>
  </si>
  <si>
    <t>LTSS-1.D.3
LTSS-1.D.4</t>
  </si>
  <si>
    <r>
      <t xml:space="preserve">CMCA evaluates and assesses Physical, intellectual, or developmental disabilities.
</t>
    </r>
    <r>
      <rPr>
        <b/>
        <i/>
        <sz val="10"/>
        <color rgb="FF002060"/>
        <rFont val="Arial Narrow"/>
        <family val="2"/>
      </rPr>
      <t>TCM Provider manual, Section 4.3 Care Management Comprehensive Assessment</t>
    </r>
  </si>
  <si>
    <r>
      <t xml:space="preserve">CMCA evaluates and assesses current and past mental health and substance use status, including tobacco use disorders. 
</t>
    </r>
    <r>
      <rPr>
        <b/>
        <i/>
        <sz val="10"/>
        <color rgb="FF002060"/>
        <rFont val="Arial Narrow"/>
        <family val="2"/>
      </rPr>
      <t>TCM Provider manual, Section 4.3 Care Management Comprehensive Assessment</t>
    </r>
    <r>
      <rPr>
        <b/>
        <sz val="10"/>
        <color rgb="FF002060"/>
        <rFont val="Arial Narrow"/>
        <family val="2"/>
      </rPr>
      <t xml:space="preserve"> </t>
    </r>
  </si>
  <si>
    <t>PHM-5.D.4</t>
  </si>
  <si>
    <t>LTSS-1.D.5 
LTSS-1.D.6</t>
  </si>
  <si>
    <r>
      <t xml:space="preserve">CMCA evaluates and assesses member's physical health history, including dental, vision, and hearing history.  CMCA documents preferences and limitations relative to hearing and vision, as applicable. 
</t>
    </r>
    <r>
      <rPr>
        <b/>
        <i/>
        <sz val="10"/>
        <color rgb="FF002060"/>
        <rFont val="Arial Narrow"/>
        <family val="2"/>
      </rPr>
      <t>TCM Provider manual, Section 4.3 Care Management Comprehensive Assessment</t>
    </r>
  </si>
  <si>
    <t>PHM-5.D.2
PHM-5.D.7</t>
  </si>
  <si>
    <t>LTSS-1.D.2
LTSS-1.D.11</t>
  </si>
  <si>
    <r>
      <t xml:space="preserve">CMCA contains a detailed medication history – a list of all medicines, including over-the-counter medication and medication that has been prescribed, dispensed, or administered, including  dose and schedule, and and known allergies.
</t>
    </r>
    <r>
      <rPr>
        <b/>
        <i/>
        <sz val="10"/>
        <color rgb="FF002060"/>
        <rFont val="Arial Narrow"/>
        <family val="2"/>
      </rPr>
      <t>TCM Provider Manual, Section 4.3 Care Management Comprehensive Assessment</t>
    </r>
  </si>
  <si>
    <t>Review CMCA for required elements.  Medication list can be an attachement but must be provided with the CMCA.</t>
  </si>
  <si>
    <r>
      <rPr>
        <b/>
        <i/>
        <sz val="10"/>
        <color rgb="FFC00000"/>
        <rFont val="Arial Narrow"/>
        <family val="2"/>
      </rPr>
      <t>For members age 18 and older:</t>
    </r>
    <r>
      <rPr>
        <b/>
        <i/>
        <sz val="10"/>
        <rFont val="Arial Narrow"/>
        <family val="2"/>
      </rPr>
      <t xml:space="preserve">
</t>
    </r>
    <r>
      <rPr>
        <b/>
        <sz val="10"/>
        <rFont val="Arial Narrow"/>
        <family val="2"/>
      </rPr>
      <t xml:space="preserve">CMCA evaluates and assesses adverse childhood experiences or exposure to trauma. 
</t>
    </r>
    <r>
      <rPr>
        <b/>
        <i/>
        <sz val="10"/>
        <color rgb="FF002060"/>
        <rFont val="Arial Narrow"/>
        <family val="2"/>
      </rPr>
      <t>TCM Provider manual, Section 4.3 Care Management Comprehensive Assessment</t>
    </r>
  </si>
  <si>
    <t>Review for evidence of completion of ACEs. If Care Management determines ACEs is not clinically/developmentally appropriate for the member, or if member/guardian/LRP declines to answer trauma/ACEs questions, it must be clearly documented.</t>
  </si>
  <si>
    <r>
      <t xml:space="preserve">CMCA evaluates and assesses available informal, caregiver, or social supports, and social functioning. 
</t>
    </r>
    <r>
      <rPr>
        <b/>
        <i/>
        <sz val="10"/>
        <color rgb="FF002060"/>
        <rFont val="Arial Narrow"/>
        <family val="2"/>
      </rPr>
      <t>TCM Provider Manual, Section 4.3 Care Management Comprehensive Assessment</t>
    </r>
  </si>
  <si>
    <r>
      <t xml:space="preserve">Review CMCA for required elements. </t>
    </r>
    <r>
      <rPr>
        <i/>
        <sz val="10"/>
        <rFont val="Arial Narrow"/>
        <family val="2"/>
      </rPr>
      <t xml:space="preserve"> See Monitoring Tool Resource List, Minimuim required Components of Care Management Comprehensive Assessment.</t>
    </r>
  </si>
  <si>
    <t>LTSS-1.D.8</t>
  </si>
  <si>
    <r>
      <t xml:space="preserve">CMCA evaluates and assesses health beliefs and behaviors. 
</t>
    </r>
    <r>
      <rPr>
        <b/>
        <i/>
        <sz val="10"/>
        <color rgb="FF002060"/>
        <rFont val="Arial Narrow"/>
        <family val="2"/>
      </rPr>
      <t>TCM Provider Manual, Section 4.3 Care Management Comprehensive Assessment</t>
    </r>
  </si>
  <si>
    <t>LTSS-1.D.9</t>
  </si>
  <si>
    <r>
      <t xml:space="preserve">CMCA evaluates and assesses needs, preferences and limitations relative to language and culture. 
</t>
    </r>
    <r>
      <rPr>
        <b/>
        <i/>
        <sz val="10"/>
        <color rgb="FF002060"/>
        <rFont val="Arial Narrow"/>
        <family val="2"/>
      </rPr>
      <t>TCM Provider Manual, Section 4.3 Care Management Comprehensive Assessment</t>
    </r>
  </si>
  <si>
    <t>Review CMCA for required element including cultural considerations (ethnicity, religion, language, reading level, health literacy, etc.).</t>
  </si>
  <si>
    <t>PHM-5.D.6</t>
  </si>
  <si>
    <t>LTSS-1.D.10</t>
  </si>
  <si>
    <r>
      <t xml:space="preserve">CMCA evaluates and assesses physical environmental risks. 
</t>
    </r>
    <r>
      <rPr>
        <b/>
        <i/>
        <sz val="10"/>
        <color rgb="FF002060"/>
        <rFont val="Arial Narrow"/>
        <family val="2"/>
      </rPr>
      <t>TCM Provider Manual, Section 4.3 Care Management Comprehensive Assessment</t>
    </r>
  </si>
  <si>
    <t>Review CMCA for risks to the health, well-being, and safety of the member and others (including sexual activity and potential abuse/exploitation, or exposure to second hand smoke/aerosols and other substances).</t>
  </si>
  <si>
    <t>LTSS-1.D.12</t>
  </si>
  <si>
    <r>
      <t xml:space="preserve">CMCA evaluates and assesses housing instability, transportation insecurity, food insecurity, and interpersonal violence/toxic stress.
</t>
    </r>
    <r>
      <rPr>
        <b/>
        <i/>
        <sz val="10"/>
        <color rgb="FF002060"/>
        <rFont val="Arial Narrow"/>
        <family val="2"/>
      </rPr>
      <t>TCM Provider Manual, Section 4.3 Care Management Comprehensive Assessment</t>
    </r>
  </si>
  <si>
    <r>
      <t xml:space="preserve">Review CMCA for required element including standardized unmet health-related resource need questions (to be provided by the Department:) covering four priority domains: Housing instability, Transportation insecurity, Food insecurity, and Interpersonal violence/toxic stress.  </t>
    </r>
    <r>
      <rPr>
        <b/>
        <u/>
        <sz val="10"/>
        <color rgb="FF0070C0"/>
        <rFont val="Arial Narrow"/>
        <family val="2"/>
      </rPr>
      <t>(This is a hyperlink to the specific questions)</t>
    </r>
    <r>
      <rPr>
        <u/>
        <sz val="10"/>
        <color rgb="FF0070C0"/>
        <rFont val="Arial Narrow"/>
        <family val="2"/>
      </rPr>
      <t xml:space="preserve">.  </t>
    </r>
  </si>
  <si>
    <r>
      <t xml:space="preserve">CMCA evaluates and asesss justice system involvement (adults) or juvenile justice involvement and/or expulsions or exclusions from school (children and adolescents).
</t>
    </r>
    <r>
      <rPr>
        <b/>
        <i/>
        <sz val="10"/>
        <color rgb="FF002060"/>
        <rFont val="Arial Narrow"/>
        <family val="2"/>
      </rPr>
      <t>TCM Provider Manual, Section 4.3 Care Management Comprehensive Assessment</t>
    </r>
  </si>
  <si>
    <r>
      <t xml:space="preserve">CMCA evaluated and asesses for risk factors that indicate an imminent need for long-term services and supports.
</t>
    </r>
    <r>
      <rPr>
        <b/>
        <i/>
        <sz val="10"/>
        <color rgb="FF002060"/>
        <rFont val="Arial Narrow"/>
        <family val="2"/>
      </rPr>
      <t>TCM Provider Manual, Section 4.3 Care Management Comprehensive Assessment</t>
    </r>
  </si>
  <si>
    <t>Review CMCA for required element including documentation of level of assistance with daily self-care tasks.</t>
  </si>
  <si>
    <r>
      <t xml:space="preserve">CMCA evaulates and assesses caregiver resources and involvement. 
</t>
    </r>
    <r>
      <rPr>
        <b/>
        <i/>
        <sz val="10"/>
        <color rgb="FF002060"/>
        <rFont val="Arial Narrow"/>
        <family val="2"/>
      </rPr>
      <t>TCM Provider Manual, Section 4.3 Care Management Comprehensive Assessment</t>
    </r>
    <r>
      <rPr>
        <b/>
        <sz val="10"/>
        <color rgb="FF002060"/>
        <rFont val="Arial Narrow"/>
        <family val="2"/>
      </rPr>
      <t xml:space="preserve">   </t>
    </r>
    <r>
      <rPr>
        <b/>
        <sz val="10"/>
        <rFont val="Arial Narrow"/>
        <family val="2"/>
      </rPr>
      <t xml:space="preserve">                                                          </t>
    </r>
  </si>
  <si>
    <t>PHM-5.D.8</t>
  </si>
  <si>
    <t>LTSS-1.D.13</t>
  </si>
  <si>
    <r>
      <t xml:space="preserve">CMCA evaluates and assesses availability of benefits to member.   
</t>
    </r>
    <r>
      <rPr>
        <b/>
        <i/>
        <sz val="10"/>
        <color rgb="FF002060"/>
        <rFont val="Arial Narrow"/>
        <family val="2"/>
      </rPr>
      <t xml:space="preserve">TCM Provider Manual, Section 4.3 Care Management Comprehensive Assessment </t>
    </r>
    <r>
      <rPr>
        <b/>
        <sz val="10"/>
        <color rgb="FF002060"/>
        <rFont val="Arial Narrow"/>
        <family val="2"/>
      </rPr>
      <t xml:space="preserve">   </t>
    </r>
    <r>
      <rPr>
        <b/>
        <sz val="10"/>
        <rFont val="Arial Narrow"/>
        <family val="2"/>
      </rPr>
      <t xml:space="preserve">                                                                               </t>
    </r>
  </si>
  <si>
    <t>PHM-5.D.9</t>
  </si>
  <si>
    <t>LTSS-1.D.14</t>
  </si>
  <si>
    <r>
      <t xml:space="preserve">CMCA evaluates and assesses other state or local services currently used.
</t>
    </r>
    <r>
      <rPr>
        <b/>
        <i/>
        <sz val="10"/>
        <color rgb="FF002060"/>
        <rFont val="Arial Narrow"/>
        <family val="2"/>
      </rPr>
      <t>TCM Provider Manual, Section 4.3 Care Management Comprehensive Assessment</t>
    </r>
    <r>
      <rPr>
        <b/>
        <i/>
        <sz val="10"/>
        <rFont val="Arial Narrow"/>
        <family val="2"/>
      </rPr>
      <t xml:space="preserve">   </t>
    </r>
    <r>
      <rPr>
        <b/>
        <sz val="10"/>
        <rFont val="Arial Narrow"/>
        <family val="2"/>
      </rPr>
      <t xml:space="preserve">                                                                               </t>
    </r>
  </si>
  <si>
    <t xml:space="preserve">Review CMCA for required element and availability of community resources.   </t>
  </si>
  <si>
    <t>PHM-5.D.10</t>
  </si>
  <si>
    <t>LTSS-1.D.15</t>
  </si>
  <si>
    <r>
      <t xml:space="preserve">CMCA addresses advanced directives and/or life planning needs and documents. 
</t>
    </r>
    <r>
      <rPr>
        <b/>
        <i/>
        <sz val="10"/>
        <color rgb="FF002060"/>
        <rFont val="Arial Narrow"/>
        <family val="2"/>
      </rPr>
      <t>TCM Provider Manual, Section 4.3 Care Management Comprehensive Assessment</t>
    </r>
    <r>
      <rPr>
        <b/>
        <i/>
        <sz val="10"/>
        <rFont val="Arial Narrow"/>
        <family val="2"/>
      </rPr>
      <t xml:space="preserve">        </t>
    </r>
    <r>
      <rPr>
        <b/>
        <sz val="10"/>
        <rFont val="Arial Narrow"/>
        <family val="2"/>
      </rPr>
      <t xml:space="preserve">                         </t>
    </r>
  </si>
  <si>
    <t>Review CMCA for required element including denial of advanced directives/end of life planning. Evidence that the topic was discussed and member choice was documented either within the CMCA or a note.</t>
  </si>
  <si>
    <t>PHM-5.D.11</t>
  </si>
  <si>
    <t>LTSS-1.G.5</t>
  </si>
  <si>
    <r>
      <rPr>
        <b/>
        <i/>
        <sz val="10"/>
        <rFont val="Arial Narrow"/>
        <family val="2"/>
      </rPr>
      <t>For members with an I/DD or TBI diagnosis:</t>
    </r>
    <r>
      <rPr>
        <b/>
        <sz val="10"/>
        <rFont val="Arial Narrow"/>
        <family val="2"/>
      </rPr>
      <t xml:space="preserve">
CMCA evaluates and assesses financial resources and money management AND alternative guardianship arrangements as appropriate. 
</t>
    </r>
    <r>
      <rPr>
        <b/>
        <i/>
        <sz val="10"/>
        <color rgb="FF002060"/>
        <rFont val="Arial Narrow"/>
        <family val="2"/>
      </rPr>
      <t>TCM Provider Manual, Section 4.3 Care Management Comprehensive Assessment</t>
    </r>
  </si>
  <si>
    <t xml:space="preserve">Review evaulation that includes diagnosis of I/DD-TBI. Review CMCA for required element. </t>
  </si>
  <si>
    <r>
      <t xml:space="preserve">CMCA results are shared with the member, the member’s legally responsible person/guardian (where applicable), the member’s primary care, behavioral health, I/DD, and TBI providers (including 1915(i) providers) within 14 calendar days of CMCA completion, with the member's consent.  
</t>
    </r>
    <r>
      <rPr>
        <b/>
        <i/>
        <sz val="10"/>
        <color rgb="FF002060"/>
        <rFont val="Arial Narrow"/>
        <family val="2"/>
      </rPr>
      <t xml:space="preserve">TCM Provider Manual, Section 4.3 Care Management Comprehensive Assessment </t>
    </r>
    <r>
      <rPr>
        <b/>
        <sz val="10"/>
        <color rgb="FF002060"/>
        <rFont val="Arial Narrow"/>
        <family val="2"/>
      </rPr>
      <t xml:space="preserve">     </t>
    </r>
    <r>
      <rPr>
        <b/>
        <sz val="10"/>
        <rFont val="Arial Narrow"/>
        <family val="2"/>
      </rPr>
      <t xml:space="preserve">    </t>
    </r>
  </si>
  <si>
    <t>Evidence of sharing with all required parties through Provider Communication log or a note.  
Effective 1/17/25:  Sharing is required
Prior to 1/17/25:  CMCA was "made available"</t>
  </si>
  <si>
    <r>
      <t xml:space="preserve">CMCA reassessment completed annually, or within 30 days of member request, a triggering event necessitating changes in medication or service delivery, change in level of care scores, change in behavoral health or physical needs or status.  Reassessment may be in the form of an addendum or update if previous assessment recently performed.  
</t>
    </r>
    <r>
      <rPr>
        <b/>
        <i/>
        <sz val="10"/>
        <color rgb="FF002060"/>
        <rFont val="Arial Narrow"/>
        <family val="2"/>
      </rPr>
      <t xml:space="preserve">TCM Provider Manual, Section 4.3. Care Management Comprehensive Assessment
</t>
    </r>
    <r>
      <rPr>
        <b/>
        <i/>
        <sz val="10"/>
        <rFont val="Arial Narrow"/>
        <family val="2"/>
      </rPr>
      <t xml:space="preserve">
</t>
    </r>
    <r>
      <rPr>
        <b/>
        <sz val="10"/>
        <rFont val="Arial Narrow"/>
        <family val="2"/>
      </rPr>
      <t xml:space="preserve">                                                   </t>
    </r>
  </si>
  <si>
    <t xml:space="preserve">Triggering events prompting reassessments include:
• Inpatient hospitalization for any reason;
• Two emergency department (ED) visits since the last  care management comprehensive
   assessment (including reassessment);
• An involuntary treatment episode;
• Use of behavioral health crisis services;
• Arrest or other involvement with law enforcement/the criminal justice system, including the Division
  of Juvenile Justice;
• Becoming pregnant and/or giving birth;
• A change in member circumstances that requires an increased need for care, a decreased need
  for care, transition into or out of an institution, or loss of a parent/caregiver/legally responsible
  person/guardian, or any other circumstance the plan deems to be a change in circumstance;
• Loss of housing; and
• Change in foster care placement or living arrangement (including aging out of the child welfare
  system.  If no updated CMCA, must have documentation stating no changes in medication or
  service delivery, change in level of care scores, or change in health need or status.
</t>
  </si>
  <si>
    <r>
      <t xml:space="preserve">Care Plan/ISP is completed within 30 days of the CMCA completion.  
</t>
    </r>
    <r>
      <rPr>
        <b/>
        <i/>
        <sz val="10"/>
        <color rgb="FF002060"/>
        <rFont val="Arial Narrow"/>
        <family val="2"/>
      </rPr>
      <t>TCM Provider Manual, Section 4.4. Care Plans and Individual Support Plans (ISPs)</t>
    </r>
    <r>
      <rPr>
        <b/>
        <sz val="10"/>
        <rFont val="Arial Narrow"/>
        <family val="2"/>
      </rPr>
      <t xml:space="preserve">
</t>
    </r>
    <r>
      <rPr>
        <b/>
        <i/>
        <u/>
        <sz val="10"/>
        <rFont val="Arial Narrow"/>
        <family val="2"/>
      </rPr>
      <t>Innovations or TBI waiver recipients</t>
    </r>
    <r>
      <rPr>
        <b/>
        <i/>
        <sz val="10"/>
        <rFont val="Arial Narrow"/>
        <family val="2"/>
      </rPr>
      <t>:  A care manager does not need to develop a new care plan/ISP if an enrollee has an active care plan/ISP that meets Tailored Care Management requirements and has been completed within the last 12 months.</t>
    </r>
  </si>
  <si>
    <t xml:space="preserve">Documentation that the Care Plan is complete (this may be signatures on the Care Plan or a note) and/or ISP signature dates. “Best effort” is defined as including at least three documented strategic follow-up attempts to contact the member if the first attempt is unsuccessful, e.g., going to the home or working with a known provider to meet the member at an appointment. Documentation shows three varying strategic follow-up attempts on 3 seperate days to complete an initial Care Plan or ISP within 30 days of CMCA completion.    </t>
  </si>
  <si>
    <r>
      <t xml:space="preserve">Care Plan/ISP is individualized, person-centered, and developed using a collaborative approach including member and family participation where appropriate.   
</t>
    </r>
    <r>
      <rPr>
        <b/>
        <i/>
        <sz val="10"/>
        <color rgb="FF002060"/>
        <rFont val="Arial Narrow"/>
        <family val="2"/>
      </rPr>
      <t>TCM Provider Manual, Section 4.4. Care Plans and Individual Support Plans (ISPs)</t>
    </r>
  </si>
  <si>
    <t>Evidence a collaborative approach to include the member &amp; family was utilized to develop, individualize  and make the Care Plan/ISP person centered.  Documentation (the Care Plan/ISP, Care Management Platform, or a note) should reflect all Care Team members involved in Care Plan/ISP development.</t>
  </si>
  <si>
    <r>
      <t xml:space="preserve">Care Plan/ISP incorporates results from the CMCA and other relevant sources and documents.  
</t>
    </r>
    <r>
      <rPr>
        <b/>
        <i/>
        <sz val="10"/>
        <color rgb="FF002060"/>
        <rFont val="Arial Narrow"/>
        <family val="2"/>
      </rPr>
      <t>TCM Provider Manual, Section 4.4. Care Plans and Individual Support Plans (ISPs)</t>
    </r>
  </si>
  <si>
    <t>Evidence results from the CMCA have been incorported in the Care Plan/ISP and any other relevant sources and documents.
Needs identified in the CMCA other asessments, and screening tools should be reflected in Care Plan/ISP goals.
Evidence of coordination/utilization of relevant sources and documents (other assessments and screening tools) from current service providers and/or documentation of attempts to coordinate and obtain these documents.</t>
  </si>
  <si>
    <t>PHM-5.E.1</t>
  </si>
  <si>
    <t>LTSS-1.G.1</t>
  </si>
  <si>
    <r>
      <t xml:space="preserve">Care Plan/ISP addresses strategies to increase social interaction, employment and community integration.  
</t>
    </r>
    <r>
      <rPr>
        <b/>
        <i/>
        <sz val="10"/>
        <color rgb="FF002060"/>
        <rFont val="Arial Narrow"/>
        <family val="2"/>
      </rPr>
      <t xml:space="preserve">TCM Provider Manual, Section 4.4. Care Plans and Individual Support Plans (ISPs) </t>
    </r>
    <r>
      <rPr>
        <b/>
        <sz val="10"/>
        <rFont val="Arial Narrow"/>
        <family val="2"/>
      </rPr>
      <t xml:space="preserve">                                                                 </t>
    </r>
  </si>
  <si>
    <t>Evidence the Care Plan/ISP addresses strategies to increase social interaction, employment and community integration.  Care Plan/ISP reflects a clear link between needs identified in the CMCA based member preferences/needs. Documentation reflects evidence that all CMCA identified needs were discussed for goal development and member chose goals for Care Plan/ISP inclusion. Documentation reflects if members decline having these areas addressed in their care plans.</t>
  </si>
  <si>
    <r>
      <t xml:space="preserve">Care Plan/ISP addresses strategies to mitigate risks to the health, well-being and safety of the members and of others.  
</t>
    </r>
    <r>
      <rPr>
        <b/>
        <i/>
        <sz val="10"/>
        <color rgb="FF002060"/>
        <rFont val="Arial Narrow"/>
        <family val="2"/>
      </rPr>
      <t>TCM Provider Manual, Section 4.4. Care Plans and Individual Support Plans (ISPs)</t>
    </r>
  </si>
  <si>
    <t>Evidence the Care Plan/ISP addresses strategies to mitigate risks to health, well-being and safety of the member and others.</t>
  </si>
  <si>
    <r>
      <t xml:space="preserve">Care Plan/ISP includes Advance Directives, including advance instructions for mental health treatment, as appropriate. 
</t>
    </r>
    <r>
      <rPr>
        <b/>
        <i/>
        <sz val="10"/>
        <color rgb="FF002060"/>
        <rFont val="Arial Narrow"/>
        <family val="2"/>
      </rPr>
      <t>TCM Provider Manual, Section 4.4. Care Plans and Individual Support Plans (ISPs)</t>
    </r>
  </si>
  <si>
    <t>Evidence the Care Plan/ISP includes Advance Directives, including instructions for mental health treatment as appropriate.  Evidence that the topic was discussed and member choice was documented.</t>
  </si>
  <si>
    <t xml:space="preserve"> LTSS-1.G.5</t>
  </si>
  <si>
    <r>
      <t xml:space="preserve">Care Plan/ISP includes an emergency/natural disaster/crisis plan.
</t>
    </r>
    <r>
      <rPr>
        <b/>
        <sz val="10"/>
        <color theme="4" tint="-0.499984740745262"/>
        <rFont val="Arial Narrow"/>
        <family val="2"/>
      </rPr>
      <t>TCM Provider Manual, Section 4.4  Care Plans and Individual Support Plans (ISP's)</t>
    </r>
  </si>
  <si>
    <t>Evidence the Care Plan/ISP includes the written emergency/natural disaster/crisis plan</t>
  </si>
  <si>
    <r>
      <t xml:space="preserve">Care Plan/ISP addresses social, educational and other services needed by the member.  
</t>
    </r>
    <r>
      <rPr>
        <b/>
        <i/>
        <sz val="10"/>
        <color rgb="FF002060"/>
        <rFont val="Arial Narrow"/>
        <family val="2"/>
      </rPr>
      <t>TCM Provider Manual, Section 4.4. Care Plans and Individual Support Plans (ISPs)</t>
    </r>
  </si>
  <si>
    <t>Evidence the Care Plan/ISP addresses social, educational and other services as needed by the member.  Care Plan/ISP reflects a clear link between needs identified in the CMCA based member preferences/needs. Documentation reflects evidence that all CMCA identified needs were discussed for goal development and member chose goals for Care Plan/ISP inclusion. Documentation reflects if members decline having these areas addressed in their care plans.</t>
  </si>
  <si>
    <r>
      <t>Care Plan/ISP documents physical and behavioral health needs, I/DD/TBI related needs,</t>
    </r>
    <r>
      <rPr>
        <b/>
        <sz val="10"/>
        <color rgb="FFC00000"/>
        <rFont val="Arial Narrow"/>
        <family val="2"/>
      </rPr>
      <t xml:space="preserve"> </t>
    </r>
    <r>
      <rPr>
        <b/>
        <sz val="10"/>
        <rFont val="Arial Narrow"/>
        <family val="2"/>
      </rPr>
      <t xml:space="preserve">dental needs-inclusive of tobacco use, and medications/medication management and adherence.  </t>
    </r>
    <r>
      <rPr>
        <b/>
        <i/>
        <sz val="10"/>
        <color rgb="FF002060"/>
        <rFont val="Arial Narrow"/>
        <family val="2"/>
      </rPr>
      <t>TCM Provider Manual, Section 4.4. Care Plans and Individual Support Plans (ISPs)</t>
    </r>
  </si>
  <si>
    <t xml:space="preserve">Evidence the Care Plan/ISP documents physical and behavioral health needs, I/DD/TBI related needs, dental needs, and medications/medication management and adherence.  </t>
  </si>
  <si>
    <r>
      <t xml:space="preserve">Care Plan/ISP includes measurable member goals with intended outcomes. Goals are individualized, specific, measurable, and timebound. Plan reflects preferences and documents member communication.  
</t>
    </r>
    <r>
      <rPr>
        <b/>
        <i/>
        <sz val="10"/>
        <color rgb="FF002060"/>
        <rFont val="Arial Narrow"/>
        <family val="2"/>
      </rPr>
      <t xml:space="preserve">TCM Provider Manual, Section 4.4. Care Plans and Individual Support Plans (ISPs) </t>
    </r>
  </si>
  <si>
    <t xml:space="preserve">Evidence the Care Plan/ISP includes measurable member goals with intended outcomes.  Evidence goals are individualized, specific, measurable, and timebound.  Plan must reflect member preferences and documents member's communication.  Strategies and barriers to goal attainment should be individualized based on needs identified in the CMCA.  Target dates should allow time for goal attainment but not exceed 1 year.  Progress toward goals attainment should be documented.  </t>
  </si>
  <si>
    <t>PHM-5.E.1
PHM-5.E.3</t>
  </si>
  <si>
    <t>LTSS-1.G.2
LTSS-1.G.7</t>
  </si>
  <si>
    <r>
      <t xml:space="preserve">Care Plan/ISP includes a life transitions plan addressing changes in schools, caregiver/natural supports, employment, moving and other life transitions.  
</t>
    </r>
    <r>
      <rPr>
        <b/>
        <i/>
        <sz val="10"/>
        <color rgb="FF002060"/>
        <rFont val="Arial Narrow"/>
        <family val="2"/>
      </rPr>
      <t>TCM Provider Manual, Section 4.4. Care Plans and Individual Support Plans (ISPs)</t>
    </r>
  </si>
  <si>
    <t>Evidence the Care Plan/ISP includes a life transitions plan addressing changes in schools, caregiver/ natural supports, employment, moving and other life transitions.</t>
  </si>
  <si>
    <r>
      <t xml:space="preserve">Care Plan/ISP documents member's preferences for how CM and services are delivered. 
</t>
    </r>
    <r>
      <rPr>
        <b/>
        <i/>
        <sz val="10"/>
        <color rgb="FF002060"/>
        <rFont val="Arial Narrow"/>
        <family val="2"/>
      </rPr>
      <t>TCM Provider Manual, Section 4.4. Care Plans and Individual Support Plans (ISPs)</t>
    </r>
  </si>
  <si>
    <t>Evidence Care Plan/ISP documents member's preferences for how CM and services are delivered including frequency and preferred method of contact.</t>
  </si>
  <si>
    <t>LTSS-1.G.3</t>
  </si>
  <si>
    <r>
      <t xml:space="preserve">Care Plan/ISP contains names and contact information for the member's Care Team.  </t>
    </r>
    <r>
      <rPr>
        <b/>
        <i/>
        <sz val="10"/>
        <color rgb="FF002060"/>
        <rFont val="Arial Narrow"/>
        <family val="2"/>
      </rPr>
      <t>TCM Provider Manual, Section 4.4. Care Plans and Individual Support Plans (ISPs)</t>
    </r>
  </si>
  <si>
    <t>Evidence Care Plan/ISP contains names and contact information for the member's Care Team:  Names and contact information of key providers, care team members, parents/family members/caregivers/natural supports, the county child welfare worker (for members in foster care/adoption assistance and former foster youth) and others chosen by the member to be involved in planning and service delivery.</t>
  </si>
  <si>
    <r>
      <t xml:space="preserve">Care Plan/ISP is regularly, comprehensively updated, incorporating input from the member and the care team within 30 days of CMCA (re)assessment, at member's request, a triggering event (see list), significant changes in the member's circumstances or needs, or at a minimum of every 12 months.  
</t>
    </r>
    <r>
      <rPr>
        <b/>
        <i/>
        <sz val="10"/>
        <color rgb="FF002060"/>
        <rFont val="Arial Narrow"/>
        <family val="2"/>
      </rPr>
      <t>TCM Provider Manual, Section 4.4. Care Plans and Individual Support Plans (ISPs)</t>
    </r>
    <r>
      <rPr>
        <b/>
        <sz val="10"/>
        <rFont val="Arial Narrow"/>
        <family val="2"/>
      </rPr>
      <t xml:space="preserve">
</t>
    </r>
  </si>
  <si>
    <t xml:space="preserve">Evidence the Care Plan/ISP is regularly, comprehensively updated, incorporating input from the member and the care team within 30 days of CMCA (re)assessment, at member's request, a triggering even, significant changes in the member's circumstances or needs, or at a minimum of every 12 months.
</t>
  </si>
  <si>
    <r>
      <t xml:space="preserve">Care Plan/ISP is documented, stored, and shared with the member, the member’s legally responsible person/guardian (where applicable), the member’s primary care, behavioral health, I/DD, and TBI providers (including 1915(i) providers) within 14 calendar days of CMCA completion, with the member's consent.  
</t>
    </r>
    <r>
      <rPr>
        <b/>
        <i/>
        <sz val="10"/>
        <color rgb="FF002060"/>
        <rFont val="Arial Narrow"/>
        <family val="2"/>
      </rPr>
      <t>TCM Provider Manual, Section 4.4. Care Plans and Individual Support Plans (ISPs)</t>
    </r>
  </si>
  <si>
    <t xml:space="preserve">Evidence the Care Plan/ISP is documented, stored, and shared with required parties, evidence of sharing through Provider Communication logs or a note.  
Effective 1/17/25:  Sharing is required
Prior to 1/17/25:  Care Plan/ISP was "made availabe"   </t>
  </si>
  <si>
    <r>
      <t xml:space="preserve">A multidisciplinary care team has been established based on the member's needs and by member choice.  The required members of a multidisciplinary care team will include the member, the member’s care manager and additional individuals depending on the member’s needs. 
</t>
    </r>
    <r>
      <rPr>
        <b/>
        <i/>
        <sz val="10"/>
        <color rgb="FF002060"/>
        <rFont val="Arial Narrow"/>
        <family val="2"/>
      </rPr>
      <t xml:space="preserve">TCM Provider Manual, Section 4.5. Care Teams
</t>
    </r>
    <r>
      <rPr>
        <b/>
        <sz val="10"/>
        <rFont val="Arial Narrow"/>
        <family val="2"/>
      </rPr>
      <t xml:space="preserve">
</t>
    </r>
  </si>
  <si>
    <t>Review documentation for evidence of outreach, communication, and involvement of applicable and appropriate individuals for participation in the member's multidisciplinary care team, based on requirments and the member's needs.</t>
  </si>
  <si>
    <r>
      <t xml:space="preserve">The intensity and frequency of care manager/care team contacts with member is based on results of the comprehensive care management assessment and at a frequency in accord with specific member request.  Contacts that are not in-person can be telephonic/video.  
</t>
    </r>
    <r>
      <rPr>
        <b/>
        <u/>
        <sz val="10"/>
        <rFont val="Arial Narrow"/>
        <family val="2"/>
      </rPr>
      <t>Telephonic Contact:</t>
    </r>
    <r>
      <rPr>
        <b/>
        <sz val="10"/>
        <rFont val="Arial Narrow"/>
        <family val="2"/>
      </rPr>
      <t xml:space="preserve">  Members with an I/DD or a TBI who have a guardian, and for children/adolescents with a parent/guardian, telephonic contact may be with a guardian in lieu of the member, only where appropriate or necessary. 
</t>
    </r>
    <r>
      <rPr>
        <b/>
        <i/>
        <sz val="10"/>
        <color rgb="FF002060"/>
        <rFont val="Arial Narrow"/>
        <family val="2"/>
      </rPr>
      <t>TCM Provider Manual, Section 4.2 Capacity to engage with members through frequent contact</t>
    </r>
  </si>
  <si>
    <t xml:space="preserve">Member preferences for contact frequency and member accommodation requests should be documented in the Care Plan/ISP and reviewed with the supervising care manager.  Triggering events and loss of other services may dictate increased contacts for a period of time.
DHHS is not enforcing contact expectations and expects members may receive above or below this volume  based on the member’s needs and request.   Care Managers are expected to deliver the volume of contacts necessary to sufficiently address member needs.
</t>
  </si>
  <si>
    <t>PHM-5.E.3</t>
  </si>
  <si>
    <t xml:space="preserve"> LTSS-1.G.9</t>
  </si>
  <si>
    <r>
      <t xml:space="preserve">Member receives care management according to their Care Plan/ISP.  
</t>
    </r>
    <r>
      <rPr>
        <b/>
        <i/>
        <sz val="10"/>
        <color rgb="FF002060"/>
        <rFont val="Arial Narrow"/>
        <family val="2"/>
      </rPr>
      <t>TCM Provider Manual, Section 4.6 Required components of Tailored Care Management</t>
    </r>
  </si>
  <si>
    <t>Evidence/documentation member has received care management according to their Care Plan/ISP.  All notes should reflect activities related to goals.</t>
  </si>
  <si>
    <t>PHM-5.E.5</t>
  </si>
  <si>
    <t>LTSS-1.G.12</t>
  </si>
  <si>
    <r>
      <rPr>
        <b/>
        <i/>
        <sz val="10"/>
        <rFont val="Arial Narrow"/>
        <family val="2"/>
      </rPr>
      <t xml:space="preserve">Care Coordination:  </t>
    </r>
    <r>
      <rPr>
        <b/>
        <sz val="10"/>
        <rFont val="Arial Narrow"/>
        <family val="2"/>
      </rPr>
      <t xml:space="preserve">Care Management coordinates the member’s health care and social services, spanning physical health, behavioral health, I/DD, TBI, LTSS, and pharmacy services and services to address unmet health-related resource needs of the member.  
</t>
    </r>
    <r>
      <rPr>
        <b/>
        <i/>
        <sz val="10"/>
        <color rgb="FF002060"/>
        <rFont val="Arial Narrow"/>
        <family val="2"/>
      </rPr>
      <t>TCM Provider Manual, Section 4.6 Required components of Tailored Care Management, 4.7 Addressing unmet health-related resource needs</t>
    </r>
  </si>
  <si>
    <t xml:space="preserve">Evidence/documentation reflects activities that  ensure the member has an ongoing source of 
care and coordinate the member’s health care and social services, spanning physical health, 
behavioral health, I/DD, TBI, LTSS, pharmacy services, and services to address unmet health_x0002_related resource needs.
• Following up and closing the loop on referrals
• Working with the member’s providers to help coordinate resources during any crisis event
• Providing assistance in scheduling and preparing members for appointments (e.g.,
  reminders and arranging transportation)
• Provision of referral, information, and assistance in obtaining and maintaining
  community_x0002_based resources and social support services, including LTSS; I/DD and TBI
  services (including Innovations and TBI waiver services); 1915(i) services; and any state-
  funded services
• For members in foster care/adoption assistance, this includes coordinating with the county
  child welfare worker to identify and manage member needs. 
</t>
  </si>
  <si>
    <t>PHM-5.D.5</t>
  </si>
  <si>
    <t>LTSS-1.D.5</t>
  </si>
  <si>
    <r>
      <rPr>
        <b/>
        <i/>
        <sz val="10"/>
        <rFont val="Arial Narrow"/>
        <family val="2"/>
      </rPr>
      <t xml:space="preserve">Clinical Consultants:  </t>
    </r>
    <r>
      <rPr>
        <b/>
        <sz val="10"/>
        <rFont val="Arial Narrow"/>
        <family val="2"/>
      </rPr>
      <t xml:space="preserve">Access to and utilization of clinical consultants in order to access expert support appropriate for the needs of the member (if applicable).  While different member needs require different expertise, the AMH+ or CMA must ensure that it has access to at least the following experts:
• A general psychiatrist or child and adolescent psychiatrist
• A neuropsychologist or psychologist
• For CMAs, a primary care physician (PCP) to the extent the beneficiary’s PCP is 
  not available for consultation
</t>
    </r>
    <r>
      <rPr>
        <b/>
        <i/>
        <sz val="10"/>
        <color rgb="FF002060"/>
        <rFont val="Arial Narrow"/>
        <family val="2"/>
      </rPr>
      <t>TCM provider Manual, Section 3.2 Clinical Consultants</t>
    </r>
  </si>
  <si>
    <t>Review documentation for evidence of Care Management having access to and utilizing clinical consultants as applicable in accordance with the TCM Provider Manual and TCM Provider's policy.  Review of policy and procedure. Documentation in note if applicable.</t>
  </si>
  <si>
    <r>
      <rPr>
        <b/>
        <i/>
        <sz val="10"/>
        <rFont val="Arial Narrow"/>
        <family val="2"/>
      </rPr>
      <t xml:space="preserve">Twenty-four-Hour Coverage: </t>
    </r>
    <r>
      <rPr>
        <b/>
        <sz val="10"/>
        <rFont val="Arial Narrow"/>
        <family val="2"/>
      </rPr>
      <t xml:space="preserve">Evidence of provision or arrangement of coverage for services, consultation or referral, and treatment for emergency medical conditions, including behavioral health crisis, 24 hours per day, seven days per week. 
</t>
    </r>
    <r>
      <rPr>
        <b/>
        <i/>
        <sz val="10"/>
        <color rgb="FF002060"/>
        <rFont val="Arial Narrow"/>
        <family val="2"/>
      </rPr>
      <t>TCM Provider Manual, Section 4.6 Required components of Tailored Care Management</t>
    </r>
  </si>
  <si>
    <t xml:space="preserve">Review of policy and procedure for twenty-four hour coverage and protocols for how this is implemented including sharing of information such as care plans and psychiatric advance directives and coordination of care to place the member in the appropriate setting during urgent and emergent events. Automatic referral to the hospital ED for services does not satisfy this requirement.   </t>
  </si>
  <si>
    <r>
      <rPr>
        <b/>
        <i/>
        <sz val="10"/>
        <rFont val="Arial Narrow"/>
        <family val="2"/>
      </rPr>
      <t>Annual Physical Exam:</t>
    </r>
    <r>
      <rPr>
        <b/>
        <sz val="10"/>
        <rFont val="Arial Narrow"/>
        <family val="2"/>
      </rPr>
      <t xml:space="preserve"> Care management must ensure that the member has an annual physical exam or well-child visit, based on the appropriate age-related frequency.  
</t>
    </r>
    <r>
      <rPr>
        <b/>
        <i/>
        <sz val="10"/>
        <color rgb="FF002060"/>
        <rFont val="Arial Narrow"/>
        <family val="2"/>
      </rPr>
      <t>TCM Provider Manual, Section 4.6 Required components of Tailored Care Management</t>
    </r>
  </si>
  <si>
    <t>Evidence Care Management follows-up on adherence to annual physical exam or well-child visits.  Care Management platform, CMCA, Care Plan/ISP and/or a note documents last physical exam and/or time period for next physical exam.</t>
  </si>
  <si>
    <r>
      <rPr>
        <b/>
        <i/>
        <sz val="10"/>
        <rFont val="Arial Narrow"/>
        <family val="2"/>
      </rPr>
      <t>Continuous Monitoring:</t>
    </r>
    <r>
      <rPr>
        <b/>
        <sz val="10"/>
        <rFont val="Arial Narrow"/>
        <family val="2"/>
      </rPr>
      <t xml:space="preserve">  Care Management must conduct continuous monitoring of progress toward goals identified in the care plan or ISP through face-to-face and collateral contacts with the member and his or her support member(s) and routine multidisciplinary care team reviews. Care Management must support the member’s adherence to prescribed treatment regimens and wellness activities.  
</t>
    </r>
    <r>
      <rPr>
        <b/>
        <i/>
        <sz val="10"/>
        <color rgb="FF002060"/>
        <rFont val="Arial Narrow"/>
        <family val="2"/>
      </rPr>
      <t>TCM Provider Manual, Section 4.6 Required components of Tailored Care Management</t>
    </r>
  </si>
  <si>
    <t>Evidence of face-to-face contact with member and collateral contacts to monitor progress towards goal attainment during the 90 day review period.  Evidence of routine care team reviews.  Broad evidence of individual contacts with team members or note of team meeting. Care Management should be conducted in-person unless otherwise specificed by the member/guardian/LRP in the Care Plan/ISP.</t>
  </si>
  <si>
    <r>
      <rPr>
        <b/>
        <i/>
        <sz val="10"/>
        <rFont val="Arial Narrow"/>
        <family val="2"/>
      </rPr>
      <t>Medication Monitoring:</t>
    </r>
    <r>
      <rPr>
        <b/>
        <sz val="10"/>
        <rFont val="Arial Narrow"/>
        <family val="2"/>
      </rPr>
      <t xml:space="preserve"> AMH+ practice or CMA must conduct medication monitoring, including supporting medication adherence,  and supporting metabolic monitoring (for individuals prescribed antipsychotic medications.  Ensuring regular medication reconciliation occurs annually, and at transitions of care, in which new medications are ordered or existing orders rewritten.  </t>
    </r>
    <r>
      <rPr>
        <b/>
        <i/>
        <sz val="10"/>
        <rFont val="Arial Narrow"/>
        <family val="2"/>
      </rPr>
      <t>Note:  A community pharmacist in communication with the care manager may assist with medication reconciliation, along with appropriate members of the individual’s care team and clinical consultants (e.g., members’ pharmacist, PCP, psychiatrist or other relevant prescribing clinicians).</t>
    </r>
    <r>
      <rPr>
        <b/>
        <sz val="10"/>
        <rFont val="Arial Narrow"/>
        <family val="2"/>
      </rPr>
      <t xml:space="preserve">
</t>
    </r>
    <r>
      <rPr>
        <b/>
        <i/>
        <sz val="10"/>
        <color rgb="FF002060"/>
        <rFont val="Arial Narrow"/>
        <family val="2"/>
      </rPr>
      <t>TCM Provider Manual, Section 4.6. Required components of Tailored Care Management</t>
    </r>
  </si>
  <si>
    <r>
      <t xml:space="preserve">Evidence/documentation Care Management has conducted medication monitoring activities including review of medications and dosage, regimen and adherence. </t>
    </r>
    <r>
      <rPr>
        <i/>
        <sz val="10"/>
        <rFont val="Arial Narrow"/>
        <family val="2"/>
      </rPr>
      <t xml:space="preserve"> See Monitoring Tool Resource List, Medication Monitoring &amp; Reconciliation Activities</t>
    </r>
    <r>
      <rPr>
        <sz val="10"/>
        <rFont val="Arial Narrow"/>
        <family val="2"/>
      </rPr>
      <t xml:space="preserve">
</t>
    </r>
  </si>
  <si>
    <r>
      <rPr>
        <b/>
        <i/>
        <sz val="10"/>
        <rFont val="Arial Narrow"/>
        <family val="2"/>
      </rPr>
      <t>System of Care:</t>
    </r>
    <r>
      <rPr>
        <b/>
        <sz val="10"/>
        <rFont val="Arial Narrow"/>
        <family val="2"/>
      </rPr>
      <t xml:space="preserve">  Care Management adheres to strategies consistent with a System of Care philosophy for children and youth, including knowledge of child welfare, school, and juvenile justice systems.
</t>
    </r>
    <r>
      <rPr>
        <b/>
        <i/>
        <sz val="10"/>
        <color rgb="FF002060"/>
        <rFont val="Arial Narrow"/>
        <family val="2"/>
      </rPr>
      <t>TCM Provider Manual, Section 4.6. Required components of Tailored Care Management</t>
    </r>
  </si>
  <si>
    <t>Documentation that includes strategies consistent with a system of care philosophy for children and youth.  For children and youth receiving behavioral health services, care management must include:
• Promotion of family-driven, youth-guided service delivery and development of strategies built
  on social networks and natural or informal supports.
• Working with families and youth to develop strategies that maximize the skills and
  competencies of family members to support youth and caregivers’self-determination and to
  enhance self-sufficiency.
• Verifiable efforts for services and supports to be delivered in the community within which the
   youth and family live, using the least restrictive settings possible to preserve community and
   family connections and manage costs.
• Development and implementation of proactive and reactive crisis plans in conjunction with
  the care plan or ISP that anticipate crises and utilize family, team and community strengths to
  identify and describe who does what and when; every member of the CFT shall be provided
  with a copy of the plan.</t>
  </si>
  <si>
    <r>
      <rPr>
        <b/>
        <i/>
        <sz val="10"/>
        <rFont val="Arial Narrow"/>
        <family val="2"/>
      </rPr>
      <t>System of Care Requirement  for members age 3 up to age 21 with a mental health disorder and/or SUD who are receiving mental health or substance use services:</t>
    </r>
    <r>
      <rPr>
        <b/>
        <sz val="10"/>
        <rFont val="Arial Narrow"/>
        <family val="2"/>
      </rPr>
      <t xml:space="preserve">  Child and Family Team (CFT) involvement in the facilitation and planning process for Care Plan/ISP development.  
</t>
    </r>
    <r>
      <rPr>
        <b/>
        <i/>
        <sz val="10"/>
        <color rgb="FF002060"/>
        <rFont val="Arial Narrow"/>
        <family val="2"/>
      </rPr>
      <t>TCM Provider Manual, Section 4.4 and Appendix I, Section II</t>
    </r>
  </si>
  <si>
    <t>Notes that reflect calls, emails to provider, or member/guardian/LRP platform to coordinate, plan or having held meetings. Care Manager must document all attempts for planning.  Documentation of CFT meeting including who was in attendance.</t>
  </si>
  <si>
    <r>
      <rPr>
        <b/>
        <i/>
        <sz val="10"/>
        <rFont val="Arial Narrow"/>
        <family val="2"/>
      </rPr>
      <t xml:space="preserve">System of Care Requirement  for members age 3 up to age 21 with a mental health disorder and/or SUD who are receiving mental health or substance use services: </t>
    </r>
    <r>
      <rPr>
        <b/>
        <sz val="10"/>
        <rFont val="Arial Narrow"/>
        <family val="2"/>
      </rPr>
      <t xml:space="preserve"> Use of the strengths assessment to build strategies included in the Care plan/ISP that address the critical needs and unique strengths of the youth and family as identified by and in cooperation with the CFT.  
</t>
    </r>
    <r>
      <rPr>
        <b/>
        <i/>
        <sz val="10"/>
        <color rgb="FF002060"/>
        <rFont val="Arial Narrow"/>
        <family val="2"/>
      </rPr>
      <t>TCM Provider Manual, Section 4.4 and Appendix I, Section II</t>
    </r>
    <r>
      <rPr>
        <b/>
        <sz val="10"/>
        <rFont val="Arial Narrow"/>
        <family val="2"/>
      </rPr>
      <t xml:space="preserve">
</t>
    </r>
  </si>
  <si>
    <r>
      <t>Evidence is assessments and/or notes of Care Team meeting, this could be completed by the</t>
    </r>
    <r>
      <rPr>
        <b/>
        <sz val="10"/>
        <rFont val="Arial Narrow"/>
        <family val="2"/>
      </rPr>
      <t xml:space="preserve"> </t>
    </r>
    <r>
      <rPr>
        <sz val="11"/>
        <rFont val="Arial Narrow"/>
        <family val="2"/>
      </rPr>
      <t>service provider</t>
    </r>
    <r>
      <rPr>
        <b/>
        <sz val="10"/>
        <rFont val="Arial Narrow"/>
        <family val="2"/>
      </rPr>
      <t xml:space="preserve"> </t>
    </r>
    <r>
      <rPr>
        <sz val="10"/>
        <rFont val="Arial Narrow"/>
        <family val="2"/>
      </rPr>
      <t xml:space="preserve">and may or may not be in the Care Management platform. Documentation may be found in the CMCA, the provider service assessment, and/or a note that reflects CM reviewed.  </t>
    </r>
  </si>
  <si>
    <r>
      <rPr>
        <b/>
        <i/>
        <sz val="10"/>
        <rFont val="Arial Narrow"/>
        <family val="2"/>
      </rPr>
      <t xml:space="preserve">System of Care Requirement  for members age 3 up to age 21 with a mental health disorder and/or SUD who are receiving mental health or substance use services: </t>
    </r>
    <r>
      <rPr>
        <b/>
        <sz val="10"/>
        <rFont val="Arial Narrow"/>
        <family val="2"/>
      </rPr>
      <t xml:space="preserve">  Care Plan/ISP is regularly updated to respond to changes with the youth and family, as well as the results of the supports and services provided, and document the shift of activity from formal supports to informal supports for greater self-sufficiency.  </t>
    </r>
    <r>
      <rPr>
        <b/>
        <i/>
        <sz val="10"/>
        <color rgb="FF002060"/>
        <rFont val="Arial Narrow"/>
        <family val="2"/>
      </rPr>
      <t>TCM Provider Manual, Section 4.4 and Appendix I, Section II</t>
    </r>
    <r>
      <rPr>
        <b/>
        <sz val="10"/>
        <rFont val="Arial Narrow"/>
        <family val="2"/>
      </rPr>
      <t xml:space="preserve">
</t>
    </r>
  </si>
  <si>
    <t xml:space="preserve">Evidence in plan updates - updates may be determined by triggering events including crisis, transitions in care, changes in services both formal and informal, based on changes with the youth and family, and increased skills based on goal and skill attainment. Evidence that care plan has been updated to respond to any changes with the youth and family.   </t>
  </si>
  <si>
    <r>
      <rPr>
        <b/>
        <i/>
        <sz val="10"/>
        <rFont val="Arial Narrow"/>
        <family val="2"/>
      </rPr>
      <t>Individual and Family Supports:</t>
    </r>
    <r>
      <rPr>
        <b/>
        <sz val="10"/>
        <rFont val="Arial Narrow"/>
        <family val="2"/>
      </rPr>
      <t xml:space="preserve">  Care Management includes individual and family supports in accord with their Care Plan/ISP, if applicable.
</t>
    </r>
    <r>
      <rPr>
        <b/>
        <i/>
        <sz val="10"/>
        <color rgb="FF002060"/>
        <rFont val="Arial Narrow"/>
        <family val="2"/>
      </rPr>
      <t xml:space="preserve">TCM Provider Manual, Section 4.6 Required components of Tailored Care Management
</t>
    </r>
  </si>
  <si>
    <t xml:space="preserve">Evidence Care Management has included individuals and family supports in accord with the member's Care Plan/ISP including documented assessment of adequacy of caregiver resources.
Evidence in Care Plan/ISP to show inclusion of individual and family supports. Evidence of relationships in releases of information wiritten/verbal, CM notes, CMCA
</t>
  </si>
  <si>
    <r>
      <rPr>
        <b/>
        <i/>
        <sz val="10"/>
        <rFont val="Arial Narrow"/>
        <family val="2"/>
      </rPr>
      <t xml:space="preserve">Individual and Family Supports: </t>
    </r>
    <r>
      <rPr>
        <b/>
        <sz val="10"/>
        <rFont val="Arial Narrow"/>
        <family val="2"/>
      </rPr>
      <t xml:space="preserve">Care Management must incorporate individual and family supports by performing a variety of activities.  
</t>
    </r>
    <r>
      <rPr>
        <b/>
        <i/>
        <sz val="10"/>
        <color rgb="FF002060"/>
        <rFont val="Arial Narrow"/>
        <family val="2"/>
      </rPr>
      <t>TCM Provider Manual, Section 4.6 Required components of Tailored Care Management</t>
    </r>
  </si>
  <si>
    <r>
      <t xml:space="preserve">Evidence Care Management has incorported individual and family supports by performing a variety of activities. Documentation that member's identified family supports are including in the planning process and other TCM activities as applicable.  </t>
    </r>
    <r>
      <rPr>
        <i/>
        <sz val="10"/>
        <rFont val="Arial Narrow"/>
        <family val="2"/>
      </rPr>
      <t>See Monitoring Tool Resource List, Individual and Family Supports Activities</t>
    </r>
    <r>
      <rPr>
        <sz val="10"/>
        <rFont val="Arial Narrow"/>
        <family val="2"/>
      </rPr>
      <t xml:space="preserve">
</t>
    </r>
  </si>
  <si>
    <r>
      <rPr>
        <b/>
        <i/>
        <sz val="10"/>
        <rFont val="Arial Narrow"/>
        <family val="2"/>
      </rPr>
      <t xml:space="preserve">Evidence of Health Promotion: </t>
    </r>
    <r>
      <rPr>
        <b/>
        <sz val="10"/>
        <rFont val="Arial Narrow"/>
        <family val="2"/>
      </rPr>
      <t xml:space="preserve"> Care Management must provide education on member's chronic conditions, teach self-management skills and sharing self-help recovery resources, educate the member on common environmental risk factors (ex. health effects of exposure to second and third hand tobacco smoke and e-cigarette aerosols and liquids and their effects on family and children), conduct medication reviews and regimen compliance, and promote wellness and prevention programs.  
</t>
    </r>
    <r>
      <rPr>
        <b/>
        <i/>
        <sz val="10"/>
        <color rgb="FF002060"/>
        <rFont val="Arial Narrow"/>
        <family val="2"/>
      </rPr>
      <t>TCM Provider Manual, Section 4.6 Required components of Tailored Care Management</t>
    </r>
  </si>
  <si>
    <t>Documentation of health promotion activities based on identified chronic conditions and other needs or areas of concern as identified in the CMCA and Care Plan/ISP.  
• Providing education on members’ chronic conditions
• Teaching self-management skills and sharing self-help recovery resources
• Providing education on common environmental risk factors, including but not limited to the
  health effects of exposure to second- and third-hand tobacco smoke and e-cigarette aerosols
  and liquids and their effects on family and children
• Conducting medication reviews and regimen compliance
• Promoting wellness and prevention programs</t>
  </si>
  <si>
    <r>
      <rPr>
        <b/>
        <i/>
        <sz val="10"/>
        <rFont val="Arial Narrow"/>
        <family val="2"/>
      </rPr>
      <t>Unmet Health-Related Resource Needs:</t>
    </r>
    <r>
      <rPr>
        <b/>
        <sz val="10"/>
        <rFont val="Arial Narrow"/>
        <family val="2"/>
      </rPr>
      <t xml:space="preserve">  Care Management must ensure that unmet health-related resource needs are addressed by performing a variety of activities.  
</t>
    </r>
    <r>
      <rPr>
        <b/>
        <i/>
        <sz val="10"/>
        <color rgb="FF002060"/>
        <rFont val="Arial Narrow"/>
        <family val="2"/>
      </rPr>
      <t>TCM Provider Manual, Section 4.6 Required components of Tailored Care Management</t>
    </r>
  </si>
  <si>
    <r>
      <t xml:space="preserve">Documentation of referral, information, and assistance in obtaining and maintaining community-based resources and social support services.  </t>
    </r>
    <r>
      <rPr>
        <i/>
        <sz val="10"/>
        <rFont val="Arial Narrow"/>
        <family val="2"/>
      </rPr>
      <t>See Monitoring Tool Resource List, Unmet Health-Related Resource Needs.</t>
    </r>
  </si>
  <si>
    <r>
      <rPr>
        <b/>
        <i/>
        <sz val="10"/>
        <rFont val="Arial Narrow"/>
        <family val="2"/>
      </rPr>
      <t>Use ADT information</t>
    </r>
    <r>
      <rPr>
        <b/>
        <sz val="10"/>
        <rFont val="Arial Narrow"/>
        <family val="2"/>
      </rPr>
      <t xml:space="preserve">: The AMH+ or CMA must access admission, discharge, transfer (ADT) data that correctly identifies when members are admitted, discharged, or transferred to or from an ED or a hospital in real time or near-real time.
</t>
    </r>
    <r>
      <rPr>
        <b/>
        <i/>
        <sz val="10"/>
        <color rgb="FF002060"/>
        <rFont val="Arial Narrow"/>
        <family val="2"/>
      </rPr>
      <t xml:space="preserve">TCM Provider Manual, Section 4.6 Required components of Tailored Care Management
</t>
    </r>
  </si>
  <si>
    <t>The AMH+ practice or CMA must implement a systematic, clinically appropriate process with designated staffing for responding to certain high-risk ADT alerts, including:
     • Real-time (within minutes/hours) response to notifications of ED visits, for example by contacting 
        the ED to arrange rapid follow-up
     • Same-day or next-day outreach for designated high-risk subsets of the population
     • Additional outreach within several days after the alert to address outpatient needs or prevent
       future problems for other patients who have been discharged from a hospital or an ED (e.g., to
       assist with scheduling appropriate follow-up visits or to ensure medication reconciliation occurs
       post_x0002_discharge)
Review Policy and Procedure for how ADT or similar data is provided timely to the assigned Care Manager.  This service may be performed by a Clinically Integrated Network (CIN) with which the AMH+ practice or CMA has a contractual agreement.  Evidence may be in the Care Managment Platform (ex. alerts) or documentaiton in notes of timely notification.  Review for evidence of notification when corresponding claims data for ED and/or inpatient admission.</t>
  </si>
  <si>
    <r>
      <rPr>
        <b/>
        <i/>
        <sz val="10"/>
        <rFont val="Arial Narrow"/>
        <family val="2"/>
      </rPr>
      <t>Transitional Care Management:</t>
    </r>
    <r>
      <rPr>
        <b/>
        <sz val="10"/>
        <rFont val="Arial Narrow"/>
        <family val="2"/>
      </rPr>
      <t xml:space="preserve">  Documentation that the care manager or a care team member visited or attempted to visit the member during his/her stay in the institution.  
</t>
    </r>
    <r>
      <rPr>
        <b/>
        <i/>
        <sz val="10"/>
        <color rgb="FF002060"/>
        <rFont val="Arial Narrow"/>
        <family val="2"/>
      </rPr>
      <t>TCM provider Manual, Section 4.8 Transitional care management</t>
    </r>
  </si>
  <si>
    <r>
      <t>Documentation of visit and/or attempts to visit the member during his/her stay in the institution</t>
    </r>
    <r>
      <rPr>
        <b/>
        <sz val="10"/>
        <rFont val="Arial Narrow"/>
        <family val="2"/>
      </rPr>
      <t xml:space="preserve"> </t>
    </r>
    <r>
      <rPr>
        <sz val="10"/>
        <rFont val="Arial Narrow"/>
        <family val="2"/>
      </rPr>
      <t>(atempts=minimuim of once weekly throughout the duration of the stay).  Attempts include contact with member, hospital social worker, or other behavioral health provider working with the member.  Exclusions include rapid discharges and discharges over the weekend and holidays.</t>
    </r>
  </si>
  <si>
    <r>
      <rPr>
        <b/>
        <i/>
        <sz val="10"/>
        <rFont val="Arial Narrow"/>
        <family val="2"/>
      </rPr>
      <t>Transitional Care Management:</t>
    </r>
    <r>
      <rPr>
        <b/>
        <sz val="10"/>
        <rFont val="Arial Narrow"/>
        <family val="2"/>
      </rPr>
      <t xml:space="preserve">  Prior to discharge from a residential or an inpatient setting, in consultation with the member, facility staff, and the member’s care team, create and implement a 90-day transition plan as an amendment to the member’s care plan or ISP that outlines how the member will maintain or access needed services and supports, transition to the new care setting, and integrate into his or her community.  
</t>
    </r>
    <r>
      <rPr>
        <b/>
        <i/>
        <sz val="10"/>
        <color rgb="FF002060"/>
        <rFont val="Arial Narrow"/>
        <family val="2"/>
      </rPr>
      <t>TCM provider Manual, Section 4.8 Transitional care management</t>
    </r>
  </si>
  <si>
    <t>Evidence is the 90-day transition plan amendment to the Care Plan/ISP.  The 90-day transiton plan shouls outline how the member will maintain or access needed services and supports, transition to the new care setting, and integrate into his/her community.</t>
  </si>
  <si>
    <r>
      <rPr>
        <b/>
        <i/>
        <sz val="10"/>
        <rFont val="Arial Narrow"/>
        <family val="2"/>
      </rPr>
      <t>Transitional Care Management:</t>
    </r>
    <r>
      <rPr>
        <b/>
        <sz val="10"/>
        <rFont val="Arial Narrow"/>
        <family val="2"/>
      </rPr>
      <t xml:space="preserve"> The 90-day transition plan must incorporate any needs for training of parents and other adults to care for a child with complex medical needs post-discharge from an inpatient setting.  Communicate and provide education to the member and the member’s caregivers and providers to promote understanding of the 90-day transition plan. 
</t>
    </r>
    <r>
      <rPr>
        <b/>
        <i/>
        <sz val="10"/>
        <color rgb="FF002060"/>
        <rFont val="Arial Narrow"/>
        <family val="2"/>
      </rPr>
      <t>TCM provider Manual, Section 4.8 Transitional care management</t>
    </r>
  </si>
  <si>
    <t>The 90-day transition plan should include identified needs for training of parents or other adults to care for a child with complex medical needs post-discharge from an inpatient setting.  Documentation that the member, caregivers and providers were informed and educated about the 90-day transition plan to promote understanding of the 90-day transition plan.  This may occur through a note documenting a transition plan meeting identifying that the member, caregivers and providers were in attendance or notes documenting seperate meetings with the member, care givers, and providers.</t>
  </si>
  <si>
    <r>
      <rPr>
        <b/>
        <i/>
        <sz val="10"/>
        <rFont val="Arial Narrow"/>
        <family val="2"/>
      </rPr>
      <t>Transitional Care Management:</t>
    </r>
    <r>
      <rPr>
        <b/>
        <sz val="10"/>
        <rFont val="Arial Narrow"/>
        <family val="2"/>
      </rPr>
      <t xml:space="preserve">  Facilitate arrangements for and scheduling of transportation, in-home services, and follow-up outpatient visits with appropriate providers within a maximum of seven calendar days, unless required within a shorter time frame.  
</t>
    </r>
    <r>
      <rPr>
        <b/>
        <i/>
        <sz val="10"/>
        <color rgb="FF002060"/>
        <rFont val="Arial Narrow"/>
        <family val="2"/>
      </rPr>
      <t>TCM provider Manual, Section 4.8 Transitional care management</t>
    </r>
  </si>
  <si>
    <t>Documentation of arrangements/or attempts for and scheduling of transportation, in-home services, and follow-up outpatient visits with appropriate providers have been facilitated within a maxiumum of seven calendar days, unless required within a shorter time frame.</t>
  </si>
  <si>
    <r>
      <rPr>
        <b/>
        <i/>
        <sz val="10"/>
        <rFont val="Arial Narrow"/>
        <family val="2"/>
      </rPr>
      <t>Transitional Care Management:</t>
    </r>
    <r>
      <rPr>
        <b/>
        <sz val="10"/>
        <rFont val="Arial Narrow"/>
        <family val="2"/>
      </rPr>
      <t xml:space="preserve">  Documentation that the care manager or a care team member was present on the day of discharge.  
</t>
    </r>
    <r>
      <rPr>
        <b/>
        <i/>
        <sz val="10"/>
        <color rgb="FF002060"/>
        <rFont val="Arial Narrow"/>
        <family val="2"/>
      </rPr>
      <t>TCM provider Manual, Section 4.8 Transitional care management</t>
    </r>
  </si>
  <si>
    <t>Documentation that the care manager vistied/or attempted to visit the member in the facility or their home setting on the day of discharge.  Documentation should include review of discharge instructions and ensuring member has all necessary items/resources and other service linkage(s) as included in the discharge plan.</t>
  </si>
  <si>
    <r>
      <rPr>
        <b/>
        <i/>
        <sz val="10"/>
        <rFont val="Arial Narrow"/>
        <family val="2"/>
      </rPr>
      <t>Transitional Care Management:</t>
    </r>
    <r>
      <rPr>
        <b/>
        <sz val="10"/>
        <rFont val="Arial Narrow"/>
        <family val="2"/>
      </rPr>
      <t xml:space="preserve">  Assigned care manager followed up with member within 48 hours of discharge and arrange to visit the member in the new care setting after discharge/transition.  
</t>
    </r>
    <r>
      <rPr>
        <b/>
        <i/>
        <sz val="10"/>
        <color rgb="FF002060"/>
        <rFont val="Arial Narrow"/>
        <family val="2"/>
      </rPr>
      <t>TCM provider Manual, Section 4.8 Transitional care management</t>
    </r>
  </si>
  <si>
    <t>Not specific to in-person or telehealth - could be either. Evidence is a note/documentation  of  contact (with date for the visit) or attempts.  Documentation of contact with the new care setting provider or caregiver after discharge/transition for a status update and assitance with scheduling a visit.  If the scheduled visit falls within the review period we will review for documentation of the visit and/or why the visit did not occur as scheduled.</t>
  </si>
  <si>
    <r>
      <rPr>
        <b/>
        <i/>
        <sz val="10"/>
        <rFont val="Arial Narrow"/>
        <family val="2"/>
      </rPr>
      <t xml:space="preserve">Transitional Care Management: </t>
    </r>
    <r>
      <rPr>
        <b/>
        <sz val="10"/>
        <rFont val="Arial Narrow"/>
        <family val="2"/>
      </rPr>
      <t xml:space="preserve"> Conduct a care management comprehensive assessment or addendum within 30 days of the discharge/transition.
</t>
    </r>
    <r>
      <rPr>
        <b/>
        <i/>
        <sz val="10"/>
        <color rgb="FF002060"/>
        <rFont val="Arial Narrow"/>
        <family val="2"/>
      </rPr>
      <t>TCM provider Manual, Section 4.8 Transitional care management</t>
    </r>
  </si>
  <si>
    <t>Evidence is the dated and updated CMCA or CMCA addendum.  Comparison of the previous and updated CMCA should reflect the needed updates.</t>
  </si>
  <si>
    <r>
      <rPr>
        <b/>
        <i/>
        <sz val="10"/>
        <rFont val="Arial Narrow"/>
        <family val="2"/>
      </rPr>
      <t xml:space="preserve">Transitional Care Management: </t>
    </r>
    <r>
      <rPr>
        <b/>
        <sz val="10"/>
        <rFont val="Arial Narrow"/>
        <family val="2"/>
      </rPr>
      <t xml:space="preserve"> Update the member’s Care Plan or ISP based on the updated CMCA in coordination with the care team within 90 days of the discharge/transition. 
</t>
    </r>
    <r>
      <rPr>
        <b/>
        <i/>
        <sz val="10"/>
        <color rgb="FF002060"/>
        <rFont val="Arial Narrow"/>
        <family val="2"/>
      </rPr>
      <t>TCM provider Manual, Section 4.8 Transitional care management</t>
    </r>
  </si>
  <si>
    <t>Evidence is the dated and updated Care Plan or ISP.  Comparison of the previous and updated Care Plan or ISP should reflect the updates.</t>
  </si>
  <si>
    <r>
      <rPr>
        <b/>
        <i/>
        <sz val="10"/>
        <rFont val="Arial Narrow"/>
        <family val="2"/>
      </rPr>
      <t xml:space="preserve">Diversion Activities:
</t>
    </r>
    <r>
      <rPr>
        <b/>
        <sz val="10"/>
        <rFont val="Arial Narrow"/>
        <family val="2"/>
      </rPr>
      <t xml:space="preserve">Care Management must assume primary responsibility for identifying members who are at risk of entry into an institutional setting, such as an ICF-IID, psychiatric hospital (State, long-term), or psychiatric residential treatment facility, and performing diversion activities. Diversion activities must include:
   1.  Screening and assessing the member for eligibility for community-based 
        services;
   2.  Educating the member on the choice to remain in the community and the 
        services that would be available;
   3.  Facilitating referrals and linkages to community support services for 
        assistance;
   4.  Determining whether the member is eligible for supported housing, if needed; 
   5.  Developing a Community Integration Plan that clearly documents that the 
        member’s decision to remain in the community was based on informed choice, 
        and the degree to which the member’s decision has been implemented.
</t>
    </r>
    <r>
      <rPr>
        <b/>
        <i/>
        <sz val="10"/>
        <color rgb="FF002060"/>
        <rFont val="Arial Narrow"/>
        <family val="2"/>
      </rPr>
      <t>TCM provider Manual, Section 4.8 Transitional care management</t>
    </r>
  </si>
  <si>
    <r>
      <t xml:space="preserve">Review documentation for evidience of all required acrtivities, documentation of referrals and linkages to community support services for assistance, documentation for eligibility for supported housing, if applicable. Review for evidence of the Community Integration Plan.
</t>
    </r>
    <r>
      <rPr>
        <b/>
        <sz val="10"/>
        <rFont val="Arial Narrow"/>
        <family val="2"/>
      </rPr>
      <t>Effective April 1, 2023</t>
    </r>
    <r>
      <rPr>
        <sz val="10"/>
        <rFont val="Arial Narrow"/>
        <family val="2"/>
      </rPr>
      <t>, AMH+ and CMA care managers are responsible for diversion activities for individuals who are not part of the TCL settlement. 
Notes documenting risk of placement/evidence of discussing and seeking placements.  Documentation of diversion activities and clinical consutation notes for members placed during the review period if claims data shows placement during the review period.</t>
    </r>
  </si>
  <si>
    <r>
      <t xml:space="preserve">NCCARE 360 is utilized to identify and connect members with community-based resources with appropriate referrals and referral tracking documented.  
</t>
    </r>
    <r>
      <rPr>
        <b/>
        <i/>
        <sz val="10"/>
        <color rgb="FF002060"/>
        <rFont val="Arial Narrow"/>
        <family val="2"/>
      </rPr>
      <t xml:space="preserve">TCM Provider Manual, Section 5 Health IT </t>
    </r>
  </si>
  <si>
    <t xml:space="preserve">Documentation of attempt to find resources in NCCARE 360. If resources are not available through NCCARE 360 documentation that other community resources were identified. Documentation in the record should include completion of referrals and follow-through to ensure the member's needs were met. </t>
  </si>
  <si>
    <r>
      <rPr>
        <b/>
        <i/>
        <sz val="10"/>
        <rFont val="Arial Narrow"/>
        <family val="2"/>
      </rPr>
      <t>Components of Tailored Care Management Service Notes:</t>
    </r>
    <r>
      <rPr>
        <b/>
        <sz val="10"/>
        <rFont val="Arial Narrow"/>
        <family val="2"/>
      </rPr>
      <t xml:space="preserve">
All service notes should include, but are not limited to the following: 
• Name of the individual on each service note page; 
• Name of collateral contact, as applicable;
• Name of legally responsible person/guardian contact, as applicable;
• Health Home service/care management activity attempted or provided;
• Date of care management activity: It must accurately reflect activities and
  services for all time indicated for the service; 
• Goal addressed/Tasks performed: This must include description of the care
  management activities provided, which relate to a goal/activity in the Care
  Plan/ISP (once developed) and a description of the results or outcome of the
  care management activities, any progress noted, and next steps, when
  applicable; and
• Staff Signature; electronic or digital signatures on documents within the service record are permissible. 
</t>
    </r>
    <r>
      <rPr>
        <b/>
        <i/>
        <sz val="10"/>
        <color rgb="FF002060"/>
        <rFont val="Arial Narrow"/>
        <family val="2"/>
      </rPr>
      <t>TCM Provider Manual, Section 9 Documentation Guidance, Components of Tailored Care Management Service Notes (6/18/2024)</t>
    </r>
  </si>
  <si>
    <r>
      <rPr>
        <b/>
        <sz val="10"/>
        <rFont val="Arial Narrow"/>
        <family val="2"/>
      </rPr>
      <t>Effective 6/18/2024</t>
    </r>
    <r>
      <rPr>
        <sz val="10"/>
        <rFont val="Arial Narrow"/>
        <family val="2"/>
      </rPr>
      <t>:  Evidence of required elements in notes.  If preferred method of contact not used, note must document reason why. Service notes also reflect significant events including barriers that occur in the individual’s life that may affect progress towards goals identified in the care plan or ISP. Service notes must accurately reflect the care management activity provided for a member, and each note serves as evidence that an activity was provided.</t>
    </r>
  </si>
  <si>
    <t>PHM-5.E.2</t>
  </si>
  <si>
    <t>LTSS-1.G.6
LTSS-1.G.8</t>
  </si>
  <si>
    <r>
      <t xml:space="preserve">Components of Tailored Care Management Service Notes:
</t>
    </r>
    <r>
      <rPr>
        <b/>
        <sz val="10"/>
        <rFont val="Arial Narrow"/>
        <family val="2"/>
      </rPr>
      <t xml:space="preserve">All contacts completed with member or on behalf of member should be documented in the service record within 7 calendar days of the contact. 
</t>
    </r>
    <r>
      <rPr>
        <b/>
        <i/>
        <sz val="10"/>
        <rFont val="Arial Narrow"/>
        <family val="2"/>
      </rPr>
      <t xml:space="preserve">
</t>
    </r>
    <r>
      <rPr>
        <b/>
        <i/>
        <sz val="10"/>
        <color rgb="FF002060"/>
        <rFont val="Arial Narrow"/>
        <family val="2"/>
      </rPr>
      <t>TCM Provider Manual, Section 9 Documentation Guidance, Components of Tailored Care Management Service Notes (6/18/2024)</t>
    </r>
  </si>
  <si>
    <r>
      <rPr>
        <b/>
        <sz val="10"/>
        <rFont val="Arial Narrow"/>
        <family val="2"/>
      </rPr>
      <t>Effective 6/18/2024:</t>
    </r>
    <r>
      <rPr>
        <sz val="10"/>
        <rFont val="Arial Narrow"/>
        <family val="2"/>
      </rPr>
      <t xml:space="preserve"> Evidence in notes and Care Management platform timestamp.</t>
    </r>
  </si>
  <si>
    <r>
      <rPr>
        <b/>
        <i/>
        <sz val="10"/>
        <rFont val="Arial Narrow"/>
        <family val="2"/>
      </rPr>
      <t>General Documentation Guidance:</t>
    </r>
    <r>
      <rPr>
        <b/>
        <sz val="10"/>
        <rFont val="Arial Narrow"/>
        <family val="2"/>
      </rPr>
      <t xml:space="preserve">
Notes contain information that is</t>
    </r>
    <r>
      <rPr>
        <b/>
        <i/>
        <sz val="10"/>
        <rFont val="Arial Narrow"/>
        <family val="2"/>
      </rPr>
      <t>:</t>
    </r>
    <r>
      <rPr>
        <b/>
        <sz val="10"/>
        <rFont val="Arial Narrow"/>
        <family val="2"/>
      </rPr>
      <t xml:space="preserve">
• Accurate – Document the facts as observed or reported. 
• Timely – Record significant information at the time of the event, since delays
  may result in inaccurate or incomplete information. 
• Objective – Avoid drawing conclusions. When a professional opinion is
  expressed, it must be phrased to indicate clearly that it is the view of the
  recorder. 
• Specific, Concise, and Descriptive – Record in detail rather than in general
  terms; be brief and meaningful without sacrificing essential facts. Thoroughly
  describe observations and other pertinent information.
• Consistent – Explain any contradictions and give the reason for the
  contradiction. 
• Comprehensive, Logical, and Reflective of Thought Processes – Record
  significant information relative to an individual’s health and progress 
  towards goals identified in the Care Plan or ISP. 
• Clear – Record meaningful information and write in non-technical terms
  when possible. 
• Inclusive of follow-up contacts, ensuring that unresolved problems from
  previous contacts are subsequently addressed, and recording plans for next
  contact [date/time], etc. 
• Person-Centered/ Family Driven – Use person first language when describing
  individuals, behavioral characteristics, events, and all other information that
  produces a picture of this person.
</t>
    </r>
    <r>
      <rPr>
        <b/>
        <i/>
        <sz val="10"/>
        <color rgb="FF002060"/>
        <rFont val="Arial Narrow"/>
        <family val="2"/>
      </rPr>
      <t>TCM Provider Manual, Section 9 Documentation Guidance, General Documentation Guidance</t>
    </r>
    <r>
      <rPr>
        <b/>
        <i/>
        <sz val="10"/>
        <rFont val="Arial Narrow"/>
        <family val="2"/>
      </rPr>
      <t xml:space="preserve"> </t>
    </r>
    <r>
      <rPr>
        <b/>
        <i/>
        <sz val="10"/>
        <color rgb="FF002060"/>
        <rFont val="Arial Narrow"/>
        <family val="2"/>
      </rPr>
      <t>(6/18/2024)</t>
    </r>
  </si>
  <si>
    <r>
      <rPr>
        <b/>
        <sz val="10"/>
        <rFont val="Arial Narrow"/>
        <family val="2"/>
      </rPr>
      <t>Effective 6/18/2024</t>
    </r>
    <r>
      <rPr>
        <sz val="10"/>
        <rFont val="Arial Narrow"/>
        <family val="2"/>
      </rPr>
      <t xml:space="preserve">: Evidence is objective, non-opinion unless qualified, not deficit-based.  Review documentation for exclusion of subjective, opinion based language.  Review for lack of documentation of known triggering events and changes in member status (crisis episodes and changes in services evident by member claims during the time period).  Review for follow-through for referrals,  assistance with resources when a need is identified, documented plans for next contacts, and resolution to identified problems.  </t>
    </r>
  </si>
  <si>
    <r>
      <rPr>
        <b/>
        <i/>
        <sz val="10"/>
        <rFont val="Arial Narrow"/>
        <family val="2"/>
      </rPr>
      <t>General Documentation Guidance:</t>
    </r>
    <r>
      <rPr>
        <b/>
        <sz val="10"/>
        <rFont val="Arial Narrow"/>
        <family val="2"/>
      </rPr>
      <t xml:space="preserve">
• Notes are not critical of services carried out by others, or biased against an
  individual unless accompanied by a statement reflecting the need for
  documentation of the information.
• The use of the other individuals’ names should be limited to those situations
  when the responsible professional determines that the use of the individual’s
  name is clinically pertinent. Individuals who have a significant influence on
  the member receiving Tailored Care Management may be identified by name
  as long as the extent and type of relationship and specific influence are also
  included.
• Notes are based on fact, report, or observation.
</t>
    </r>
    <r>
      <rPr>
        <b/>
        <i/>
        <sz val="10"/>
        <color rgb="FF002060"/>
        <rFont val="Arial Narrow"/>
        <family val="2"/>
      </rPr>
      <t>TCM Provider Manual, Section 9 Documentation Guidance, General Documentation Guidance (6/18/2024)</t>
    </r>
  </si>
  <si>
    <r>
      <rPr>
        <b/>
        <sz val="10"/>
        <rFont val="Arial Narrow"/>
        <family val="2"/>
      </rPr>
      <t>Effective 6/18/2024:</t>
    </r>
    <r>
      <rPr>
        <sz val="10"/>
        <rFont val="Arial Narrow"/>
        <family val="2"/>
      </rPr>
      <t xml:space="preserve">  Evidence is objective, non-opinion unless qualified, not deficit-based.  Review documentation for exclusion of subjective, opinion based language. Review for use of other's names based on guidance provided.</t>
    </r>
  </si>
  <si>
    <r>
      <rPr>
        <b/>
        <i/>
        <sz val="10"/>
        <rFont val="Arial Narrow"/>
        <family val="2"/>
      </rPr>
      <t>Corrections to Service Documentation</t>
    </r>
    <r>
      <rPr>
        <b/>
        <sz val="10"/>
        <rFont val="Arial Narrow"/>
        <family val="2"/>
      </rPr>
      <t xml:space="preserve">: 
Changes or modifications to original documentation for corrective purposes
is permitted at any time and shall be in accordance with the provider’s 
operating processes. Minimally, the following must be included in the
provider’s procedure guidelines:
• Corrections must be made by the individual who recorded the entry, or by
  another member of the care management team in collaboration with the
  individual; 
• The original and corrected note must remain available in the service record;
  and
• An explanation as to the type of documentation error shall be included
  whenever the reason for the correction is unclear (e.g., “wrong service
  record”).
</t>
    </r>
    <r>
      <rPr>
        <b/>
        <i/>
        <sz val="10"/>
        <color rgb="FF002060"/>
        <rFont val="Arial Narrow"/>
        <family val="2"/>
      </rPr>
      <t>TCM Provider Manual, Section 9 Documentation Guidance, General Documentation Guidance (6/18/2024)</t>
    </r>
  </si>
  <si>
    <r>
      <rPr>
        <b/>
        <sz val="10"/>
        <rFont val="Arial Narrow"/>
        <family val="2"/>
      </rPr>
      <t>Effective 6/18/2024:</t>
    </r>
    <r>
      <rPr>
        <sz val="10"/>
        <rFont val="Arial Narrow"/>
        <family val="2"/>
      </rPr>
      <t xml:space="preserve">  Evidence in notes.  Review for all required elements.</t>
    </r>
  </si>
  <si>
    <r>
      <t xml:space="preserve">Evidence of at least one qualifying contact with the member and/or legally responsible person/guardian, during the TCM billing month, that fulfills one or more of the six core Health Home Services.
</t>
    </r>
    <r>
      <rPr>
        <b/>
        <i/>
        <sz val="10"/>
        <color rgb="FF002060"/>
        <rFont val="Arial Narrow"/>
        <family val="2"/>
      </rPr>
      <t>TCM Provider manual, Section 4.2 Capacity to engage with members through frequent contact</t>
    </r>
  </si>
  <si>
    <r>
      <t xml:space="preserve">To bill for and obtain the TCM monthly rate, in any given month, the care manager, or extender where appropriate, must have at least one qualifying contact with the member/guardian/LRP.  A qualifying contact is defined as a member-facing interaction (i.e., in-person, telephonic, or two-way real time audio/video and using assistive technologies, if applicable) that includes the member/guardian/LRP.  Health Home activity that is not member-facing (e.g., care manager/care manager extender to other provider contact) does not count as a qualifying contact. One-way outreach where the member does not respond and engage with the care manager does not count as a qualifying contact.   </t>
    </r>
    <r>
      <rPr>
        <b/>
        <sz val="10"/>
        <rFont val="Arial Narrow"/>
        <family val="2"/>
      </rPr>
      <t xml:space="preserve">
</t>
    </r>
  </si>
  <si>
    <r>
      <t xml:space="preserve">Documentation by assigned team members:  there is an identified primary care team responsible for the member:  assigned Care Manager and Care Manager Supervisor;  Care manager extenders may be assigned to support some TCM responsibilities. 
</t>
    </r>
    <r>
      <rPr>
        <b/>
        <i/>
        <sz val="10"/>
        <color rgb="FF002060"/>
        <rFont val="Arial Narrow"/>
        <family val="2"/>
      </rPr>
      <t>TCM Provider manual, Section 4.5 Care Teams</t>
    </r>
  </si>
  <si>
    <r>
      <t xml:space="preserve">Each member must have a dedicated care manager taking an integrated, whole-person approach; and an assigned Care Manager Supervisor.  </t>
    </r>
    <r>
      <rPr>
        <i/>
        <sz val="10"/>
        <rFont val="Arial Narrow"/>
        <family val="2"/>
      </rPr>
      <t>See Monitoring Tool Resource List, Multidisciplinary Care Team</t>
    </r>
    <r>
      <rPr>
        <sz val="10"/>
        <rFont val="Arial Narrow"/>
        <family val="2"/>
      </rPr>
      <t xml:space="preserve">
If the supervising care manager or other care manager is providing coverage for a care manager 
(e.g., sick leave, vacation, staff turnovers) this must be clearly documented at the beginning of the note.</t>
    </r>
  </si>
  <si>
    <t>Total Met</t>
  </si>
  <si>
    <t>Total Not Met</t>
  </si>
  <si>
    <t>% Not Met</t>
  </si>
  <si>
    <t>Total N/A</t>
  </si>
  <si>
    <t>COMMENTS: [For Record #1-5]</t>
  </si>
  <si>
    <t>COMMENTS: [For Record #6-10]</t>
  </si>
  <si>
    <t>COMMENTS: [For Record #11-15]</t>
  </si>
  <si>
    <t>COMMENTS: [For Record #16-20]</t>
  </si>
  <si>
    <t>COMMENTS: [For Record #21-25]</t>
  </si>
  <si>
    <t>COMMENTS: [For Record #26-30]</t>
  </si>
  <si>
    <t>Care Managers serving  members in foster care, adoption assistance, or former foster youth must ensure Tailored Care Management includes the following requirements in addition to performing the Tailored Care Management requirements.</t>
  </si>
  <si>
    <r>
      <rPr>
        <b/>
        <i/>
        <sz val="10"/>
        <color rgb="FF000000"/>
        <rFont val="Arial Narrow"/>
        <family val="2"/>
      </rPr>
      <t>Members in foster care, adoption assistance, or former foster youth:</t>
    </r>
    <r>
      <rPr>
        <b/>
        <sz val="10"/>
        <color rgb="FF000000"/>
        <rFont val="Arial Narrow"/>
        <family val="2"/>
      </rPr>
      <t xml:space="preserve">
   1.  The CMCA  includes permanency planning goals.  
   2.  A triggering event requiring CMCA reassessment within 30 days includes a  
        change in foster care placement or living arrangement (including aging out of 
        the child welfare system).  Reassessment may be in the form of an addendum 
        or update if previous assessment recently performed.  
</t>
    </r>
    <r>
      <rPr>
        <b/>
        <i/>
        <sz val="10"/>
        <color rgb="FF002060"/>
        <rFont val="Arial Narrow"/>
        <family val="2"/>
      </rPr>
      <t>TCM Provider Manual, APPENDIX 4, Effective 4/01/2023</t>
    </r>
  </si>
  <si>
    <r>
      <t xml:space="preserve">Review CMCA for permanency planning goals.
Review for reassessment following change in living arrangements. </t>
    </r>
    <r>
      <rPr>
        <i/>
        <sz val="10"/>
        <rFont val="Arial Narrow"/>
        <family val="2"/>
      </rPr>
      <t xml:space="preserve">See Monitoring Tool Resource List, Minimuim required Components of Care Management Comprehensive Assessment and Triggering events prompting CMCA reassessments </t>
    </r>
    <r>
      <rPr>
        <sz val="10"/>
        <rFont val="Arial Narrow"/>
        <family val="2"/>
      </rPr>
      <t xml:space="preserve">
</t>
    </r>
  </si>
  <si>
    <r>
      <rPr>
        <b/>
        <i/>
        <sz val="10"/>
        <rFont val="Arial Narrow"/>
        <family val="2"/>
      </rPr>
      <t>Members in foster care, adoption assistance, or former foster youth:</t>
    </r>
    <r>
      <rPr>
        <b/>
        <sz val="10"/>
        <rFont val="Arial Narrow"/>
        <family val="2"/>
      </rPr>
      <t xml:space="preserve">
All Care Plans/ISPs must include:
   1. Names and contact information of the County Child Welfare Worker (as
       applicable);
   2. A life transitions plan to address instances where the member is changing
      foster care placement (as applicable); and 
   3. Information on the member’s foster care permanency planning goals (as
       applicable).
</t>
    </r>
    <r>
      <rPr>
        <b/>
        <i/>
        <sz val="10"/>
        <color rgb="FF002060"/>
        <rFont val="Arial Narrow"/>
        <family val="2"/>
      </rPr>
      <t>TCM Provider Manual, APPENDIX 4, Effective 4/01/2023</t>
    </r>
    <r>
      <rPr>
        <b/>
        <sz val="10"/>
        <rFont val="Arial Narrow"/>
        <family val="2"/>
      </rPr>
      <t xml:space="preserve">      </t>
    </r>
  </si>
  <si>
    <t xml:space="preserve">Review for required elements.  </t>
  </si>
  <si>
    <r>
      <rPr>
        <b/>
        <i/>
        <sz val="10"/>
        <rFont val="Arial Narrow"/>
        <family val="2"/>
      </rPr>
      <t xml:space="preserve">Members in foster care, adoption assistance, or former foster youth: </t>
    </r>
    <r>
      <rPr>
        <b/>
        <sz val="10"/>
        <rFont val="Arial Narrow"/>
        <family val="2"/>
      </rPr>
      <t xml:space="preserve">
Care Plan/ISP is comprehensively updated following a change in the member’s foster care placement living arrangement or (as appropriate). 
</t>
    </r>
    <r>
      <rPr>
        <b/>
        <i/>
        <sz val="10"/>
        <color rgb="FF002060"/>
        <rFont val="Arial Narrow"/>
        <family val="2"/>
      </rPr>
      <t xml:space="preserve">TCM Provider Manual, APPENDIX 4, Effective 4/01/2023 </t>
    </r>
    <r>
      <rPr>
        <b/>
        <sz val="10"/>
        <rFont val="Arial Narrow"/>
        <family val="2"/>
      </rPr>
      <t xml:space="preserve">      </t>
    </r>
  </si>
  <si>
    <t xml:space="preserve">Evidence the Care Plan/ISP is updated following changes in living arrangements.
</t>
  </si>
  <si>
    <r>
      <t xml:space="preserve">Members in foster care, adoption assistance, or former foster youth:
The multidisciplinary care team for each member should include, depending on the member’s needs: 
   1. Caregiver(s)/legal guardians/foster parents/biological parents/adoptive
       parents/kinship caregivers (as applicable or appropriate), and 
   2. County Child Welfare Worker and guardian ad litem (as applicable)
</t>
    </r>
    <r>
      <rPr>
        <b/>
        <i/>
        <sz val="10"/>
        <color rgb="FF002060"/>
        <rFont val="Arial Narrow"/>
        <family val="2"/>
      </rPr>
      <t xml:space="preserve">TCM Provider Manual, APPENDIX 4, Effective 4/01/2023 </t>
    </r>
    <r>
      <rPr>
        <b/>
        <sz val="10"/>
        <rFont val="Arial Narrow"/>
        <family val="2"/>
      </rPr>
      <t xml:space="preserve">  </t>
    </r>
  </si>
  <si>
    <r>
      <rPr>
        <b/>
        <i/>
        <sz val="10"/>
        <rFont val="Arial Narrow"/>
        <family val="2"/>
      </rPr>
      <t>Care Coordination:  Members in foster care, adoption assistance, or former foster youth:</t>
    </r>
    <r>
      <rPr>
        <b/>
        <sz val="10"/>
        <rFont val="Arial Narrow"/>
        <family val="2"/>
      </rPr>
      <t xml:space="preserve">
Care Management must coordinate with the County Child Welfare Worker to identify and manage member needs.  This coordination must occur 
through an initial meeting and regular quarterly meetings (in-person, by video, or telephonic).
   1.  Initial meetings with the County Child Welfare Worker must occur within the
        following timeframes: 
       a)  For members enrolled in Tailored Care Management as of April 1, 2023,  
            within sixty (60) calendar days of launch, or earlier, if necessary, to  
            appropriately manage the member’s health care needs. 
      b) For members enrolled after April 1, 2023, within three (3) calendar days, or  
          earlier, if necessary. 
</t>
    </r>
    <r>
      <rPr>
        <b/>
        <i/>
        <sz val="10"/>
        <color rgb="FF002060"/>
        <rFont val="Arial Narrow"/>
        <family val="2"/>
      </rPr>
      <t xml:space="preserve">TCM Provider Manual, APPENDIX 4, Effective 4/01/2023  </t>
    </r>
    <r>
      <rPr>
        <b/>
        <sz val="10"/>
        <rFont val="Arial Narrow"/>
        <family val="2"/>
      </rPr>
      <t xml:space="preserve">   
</t>
    </r>
  </si>
  <si>
    <t xml:space="preserve">Review for evidence that coordination with the County Child Welfare Worker is occuring and that the initial meeting (or documentaiton of care management outreach to schedule the initial meeting) occurred within specified timeframes.
Meetings may be conducted in conjunction with Child and Family Team(CFT) meetings. 
</t>
  </si>
  <si>
    <r>
      <rPr>
        <b/>
        <i/>
        <sz val="10"/>
        <rFont val="Arial Narrow"/>
        <family val="2"/>
      </rPr>
      <t>Care Coordination:  Members in foster care, adoption assistance, or former foster youth:</t>
    </r>
    <r>
      <rPr>
        <b/>
        <sz val="10"/>
        <rFont val="Arial Narrow"/>
        <family val="2"/>
      </rPr>
      <t xml:space="preserve">
During the initial meeting, Care Management must: 
   1.  Confirm that the member has received or has been scheduled to receive the 
        DSS required initial seven (7)-day physical examination and thirty (30)-day
        comprehensive medical appointment, or work with the County Child Welfare 
        Worker to schedule the appropriate appointments; 
   2.  Establish ongoing processes and timeframes for the County Child Welfare  
        Worker to share the DSS Child Health Summary Components, to the extent  
        available;
   3.  Establish a schedule of regular check-ins between the care manager and the  
        County Child Welfare Worker (at least quarterly and more frequently, as   
        appropriate);
   4.  Identify health care services and health-related services (e.g., state-funded  
        mental health, substance use services, housing supports, and other supports)  
        that are necessary to support the member’s biological/adoptive parents and 
        promote reunification and develop a plan for the Child Welfare Worker to
        make necessary referrals, as necessary and appropriate; and 
   5.  Agree on explicit next steps and roles and responsibilities to ensure member  
        needed services are coordinated in a timely fashion.
</t>
    </r>
    <r>
      <rPr>
        <b/>
        <i/>
        <sz val="10"/>
        <color rgb="FF002060"/>
        <rFont val="Arial Narrow"/>
        <family val="2"/>
      </rPr>
      <t xml:space="preserve">TCM Provider Manual, APPENDIX 4, Effective 4/01/2023 </t>
    </r>
  </si>
  <si>
    <t>Review for documentation of the initial meeting and that all required elements are addressed.</t>
  </si>
  <si>
    <r>
      <rPr>
        <b/>
        <i/>
        <sz val="10"/>
        <rFont val="Arial Narrow"/>
        <family val="2"/>
      </rPr>
      <t>Care Coordination:  Members in foster care, adoption assistance, or former foster youth:</t>
    </r>
    <r>
      <rPr>
        <b/>
        <sz val="10"/>
        <rFont val="Arial Narrow"/>
        <family val="2"/>
      </rPr>
      <t xml:space="preserve">
During the initial meeting, Care Management must gather the following minimum information:
   1.  DSS Child Health Summary Components, to the extent available; 
   2.  Placement logs;
   3.  Member’s family history and foster care placement status; 
   4.  Immediate health care needs, including BH and Unmet Health-Related  
        Resource Needs; 
   5.  Member’s medication history;
   6.  Child Maltreatment Evaluations, as applicable;
   7.  Key updates on member’s permanency planning process; 
   8.  Identification about whether there are any restrictions to communicating with 
        the biological/adoptive parents, including termination of parental rights or  
        court order restricting communication; and 
   9.  Other information necessary for informing the care management  
        comprehensive assessment and care planning processes
</t>
    </r>
    <r>
      <rPr>
        <b/>
        <i/>
        <sz val="10"/>
        <color rgb="FF002060"/>
        <rFont val="Arial Narrow"/>
        <family val="2"/>
      </rPr>
      <t>TCM Provider Manual, APPENDIX 4, Effective 4/01/2023</t>
    </r>
    <r>
      <rPr>
        <b/>
        <sz val="10"/>
        <rFont val="Arial Narrow"/>
        <family val="2"/>
      </rPr>
      <t xml:space="preserve"> 
</t>
    </r>
  </si>
  <si>
    <t>Review documentation and the care management sytem for evidence of the minimally required information and/or documents.</t>
  </si>
  <si>
    <r>
      <t xml:space="preserve">Care Coordination:  Members in foster care, adoption assistance, or former foster youth:
</t>
    </r>
    <r>
      <rPr>
        <b/>
        <sz val="10"/>
        <rFont val="Arial Narrow"/>
        <family val="2"/>
      </rPr>
      <t xml:space="preserve">During regular quarterly meetings, Care Management must gather updates on the following: 
   1.  Member’s foster care placement status;
   2.  Key changes in the member’s health care needs, including BH and Unmet  
        Health_x0002_Related Resource Needs;
   3.  Key updates on member’s permanency planning process; 
   4.  Any changes regarding restrictions to communicating with the  
        biological/adoptive parents, including termination of parental rights or court  
        order restricting communication; and
   5.  Other information necessary for informing the member’s Care Plan/ISP.
</t>
    </r>
    <r>
      <rPr>
        <b/>
        <i/>
        <sz val="10"/>
        <color rgb="FF002060"/>
        <rFont val="Arial Narrow"/>
        <family val="2"/>
      </rPr>
      <t xml:space="preserve">TCM Provider Manual, APPENDIX 4, Effective 4/01/2023 </t>
    </r>
  </si>
  <si>
    <r>
      <t xml:space="preserve">Care Coordination:  Members in foster care, adoption assistance, or former foster youth:
</t>
    </r>
    <r>
      <rPr>
        <b/>
        <sz val="10"/>
        <rFont val="Arial Narrow"/>
        <family val="2"/>
      </rPr>
      <t xml:space="preserve">Care Management must contact the County Child Welfare Worker within one (1) business day when any of the following occur, to the extent that information is available, and take necessary measures to ensure coordination of care:
   1.  Member is admitted to an inpatient level of care;
   2.  Member visits an ED;
   3.  Member is admitted to an institutional level of care or other congregate  
        setting;
   4.  Member experiences a behavioral health crisis; 
   5.  Member experiences a disruption in school enrollment (e.g., member is 
       expelled or is required to change schools); or
   6.  Member becomes involved with the justice system. 
</t>
    </r>
    <r>
      <rPr>
        <b/>
        <i/>
        <sz val="10"/>
        <color rgb="FF002060"/>
        <rFont val="Arial Narrow"/>
        <family val="2"/>
      </rPr>
      <t>TCM Provider Manual, APPENDIX 4, Effective 4/01/2023</t>
    </r>
    <r>
      <rPr>
        <b/>
        <sz val="10"/>
        <rFont val="Arial Narrow"/>
        <family val="2"/>
      </rPr>
      <t xml:space="preserve"> </t>
    </r>
    <r>
      <rPr>
        <b/>
        <i/>
        <sz val="10"/>
        <rFont val="Arial Narrow"/>
        <family val="2"/>
      </rPr>
      <t xml:space="preserve">
</t>
    </r>
  </si>
  <si>
    <r>
      <t>Care Coordination: Members Aging Out of Foster Care:</t>
    </r>
    <r>
      <rPr>
        <b/>
        <sz val="10"/>
        <rFont val="Arial Narrow"/>
        <family val="2"/>
      </rPr>
      <t xml:space="preserve">
Care Management must participate in the initial development of and periodic updates to each member’s Transitional Living Plan, at the request of the County Child Welfare Worker and at the discretion of the member, including by: 
   1.  Identifying key health care-related goals to include in the Transitional Living 
        Plan, as well as resources and supports necessary to achieve the member’s 
        health care goals
</t>
    </r>
    <r>
      <rPr>
        <b/>
        <i/>
        <sz val="10"/>
        <color rgb="FF002060"/>
        <rFont val="Arial Narrow"/>
        <family val="2"/>
      </rPr>
      <t>TCM Provider Manual, APPENDIX 4, Effective 4/01/2023, *Specific to individuals who age out of custody at age eighteen (18), otherwise emancipate, or leave the child welfare system (planned or unplanned) and are aged eighteen (18) to twenty-one (21)</t>
    </r>
  </si>
  <si>
    <t xml:space="preserve">Review for evidence care management contacted the County Child Welfare Worker and/or member regarding development of the Transitional Living Plan.  Review for documentation of participation in the development and updates for the Transitional Living Plan, specific to health care related goals.  </t>
  </si>
  <si>
    <r>
      <t xml:space="preserve">Care Coordination: Members Aging Out of Foster Care:
</t>
    </r>
    <r>
      <rPr>
        <b/>
        <sz val="10"/>
        <rFont val="Arial Narrow"/>
        <family val="2"/>
      </rPr>
      <t>Care Management must participate</t>
    </r>
    <r>
      <rPr>
        <b/>
        <i/>
        <sz val="10"/>
        <rFont val="Arial Narrow"/>
        <family val="2"/>
      </rPr>
      <t xml:space="preserve"> </t>
    </r>
    <r>
      <rPr>
        <b/>
        <sz val="10"/>
        <rFont val="Arial Narrow"/>
        <family val="2"/>
      </rPr>
      <t>in the development of each member’s DSS Ninety (90) Day Transition Plan, at the discretion of the member and the County Child Welfare Worker, including by: 
   1.  Ensuring that the member’s DSS Ninety (90) Day Transition Plan includes 
        accurate and up-to-date contact information on the member’s care 
        manager, PCP, dental home, behavioral health and I/DD provider(s), and 
        current medications, as applicable, and 
   2.  Identifying key health-related resources and supports necessary to achieve 
        the member’s health care goals and ensure they are included in the 
        member’s DSS Ninety (90) Day Transition Plan</t>
    </r>
    <r>
      <rPr>
        <b/>
        <i/>
        <sz val="10"/>
        <rFont val="Arial Narrow"/>
        <family val="2"/>
      </rPr>
      <t xml:space="preserve">
</t>
    </r>
    <r>
      <rPr>
        <b/>
        <i/>
        <sz val="10"/>
        <color rgb="FF002060"/>
        <rFont val="Arial Narrow"/>
        <family val="2"/>
      </rPr>
      <t>TCM Provider Manual, APPENDIX 4, Effective 4/01/2023, *Specific to individuals who age out of custody at age eighteen (18), otherwise emancipate, or leave the child welfare system (planned or unplanned) and are aged eighteen (18) to twenty-one (21)</t>
    </r>
  </si>
  <si>
    <t xml:space="preserve">Review for evidence care management contacted/attempted to contact the County Child Welfare Worker and/or member/guardian/LRP about the development of the DSS Ninety (90) Day Transition Plan. Review for documentation of participation in the development of the Ninetly (90) Day Transition Plan and the accuracy of the identified components (if contact was successful).
</t>
  </si>
  <si>
    <r>
      <t xml:space="preserve">Care Coordination: Members Aging Out of Foster Care:
</t>
    </r>
    <r>
      <rPr>
        <b/>
        <sz val="10"/>
        <rFont val="Arial Narrow"/>
        <family val="2"/>
      </rPr>
      <t>For members who remain enrolled in the Tailored Plan / LME/MCO after leaving the child welfare system, Care Management must make best efforts to conduct a care management comprehensive assessment (or reassessment, as appropriate) within ninety (90) calendar days of the member leaving the child welfare system.</t>
    </r>
    <r>
      <rPr>
        <b/>
        <i/>
        <sz val="10"/>
        <rFont val="Arial Narrow"/>
        <family val="2"/>
      </rPr>
      <t xml:space="preserve"> 
</t>
    </r>
    <r>
      <rPr>
        <b/>
        <i/>
        <sz val="10"/>
        <color rgb="FF002060"/>
        <rFont val="Arial Narrow"/>
        <family val="2"/>
      </rPr>
      <t>TCM Provider Manual, APPENDIX 4, Effective 4/01/2023, *Specific to individuals who age out of custody at age eighteen (18), otherwise emancipate, or leave the child welfare system (planned or unplanned) and are aged eighteen (18) to twenty-one (21)</t>
    </r>
  </si>
  <si>
    <t>Review for the required element as indicated.  Documentation shows at least three strategic follow-up attempts to contact the member if the first attempt is unsuccessful, (e.g., going to the home or working with a known provider to meet the member at an appointment) to complete the CMCA.</t>
  </si>
  <si>
    <r>
      <t xml:space="preserve">Care Coordination: Members Aging Out of Foster Care:
</t>
    </r>
    <r>
      <rPr>
        <b/>
        <sz val="10"/>
        <rFont val="Arial Narrow"/>
        <family val="2"/>
      </rPr>
      <t xml:space="preserve">For former foster youth aging out of Medicaid coverage eligibility, Care Management must:
   1.  At least six (6) months prior to the member aging out of Medicaid coverage 
       eligibility, make a best effort to meet with the member (in-person or  
       telephonic) to discuss options for health insurance coverage following the  
       birthday on which the member will age out of Medicaid coverage eligibility and  
       plan for transitioning all current health care services and medications.
   2.  Discuss potential health care resources that may be available to the member 
       regardless of insurance status (e.g., the Department’s Medication Assistance 
       Program, State-funded Services, and free and charitable clinics). 
</t>
    </r>
    <r>
      <rPr>
        <b/>
        <i/>
        <sz val="10"/>
        <color rgb="FF002060"/>
        <rFont val="Arial Narrow"/>
        <family val="2"/>
      </rPr>
      <t>TCM Provider Manual, APPENDIX 4, Effective 4/01/2023, *Specific to individuals who age out of custody at age eighteen (18), otherwise emancipate, or leave the child welfare system (planned or unplanned) and are aged eighteen (18) to twenty-one (21)</t>
    </r>
  </si>
  <si>
    <t>Review documentation for the required element as indicated.  Documentation shows at least three strategic follow-up attempts to contact the member/guardian/LRP if the first attempt is unsuccessful, (e.g., going to the home or working with a known provider to meet the member at an appointment) to update the CMCA and Care Plan/ISP.</t>
  </si>
  <si>
    <r>
      <t xml:space="preserve">Care Coordination: Members Aging Out of Foster Care:
</t>
    </r>
    <r>
      <rPr>
        <b/>
        <sz val="10"/>
        <rFont val="Arial Narrow"/>
        <family val="2"/>
      </rPr>
      <t>For former foster youth aging out of Medicaid coverage eligibility, Care Management must:
   1.  Provide the member with clear written guidance on strategies for achieving  
       the member’s health-related goals, including, at minimum, the following:  
       a)  Copies of the member’s full Care Plan/ISP and DSS Ninety (90) Day 
             Transition Plan, if available;
       b)  Summary of scheduled visits and recommended schedule of future visits;
       c)  List of health care resources that may be available to the member 
             regardless of insurance status, including the Department’s Medication 
             Assistance Program, State-funded mental health and substance abuse 
             treatment programs, and free and charitable clinics;
       d)  List of prescribed medications (including clear guidance on when   
            medication should be taken); and
       e)  Copies of all known medical records, including copies of DSS Child Health 
            Summary Component forms, as applicable.</t>
    </r>
    <r>
      <rPr>
        <b/>
        <i/>
        <sz val="10"/>
        <rFont val="Arial Narrow"/>
        <family val="2"/>
      </rPr>
      <t xml:space="preserve">
</t>
    </r>
    <r>
      <rPr>
        <b/>
        <i/>
        <sz val="10"/>
        <color rgb="FF002060"/>
        <rFont val="Arial Narrow"/>
        <family val="2"/>
      </rPr>
      <t>TCM Provider Manual, APPENDIX 4, Effective 4/01/2023, *Specific to individuals who age out of custody at age eighteen (18), otherwise emancipate, or leave the child welfare system (planned or unplanned) and are aged eighteen (18) to twenty-one (21)</t>
    </r>
  </si>
  <si>
    <t>Review documentation for the required element as indicated. Evidence may be included in notes, Care Plan/ISP, DSS Ninety (90) Day Transition Plan, or copy of clear written guidance provided to member, as required.</t>
  </si>
  <si>
    <t>COMMENTS: [For Record #25-30]</t>
  </si>
  <si>
    <t>Plan Based Care Managers and AMH+ Practices or CMAs Certified to Provide Tailored Care Management to 
Members Obtaining 1915(i) Services must ensure Tailored Care Management includes the following requirements in addition to performing the Tailored Care Management requirements.</t>
  </si>
  <si>
    <r>
      <rPr>
        <b/>
        <i/>
        <sz val="10"/>
        <rFont val="Arial Narrow"/>
        <family val="2"/>
      </rPr>
      <t>Care Coordination:  Members Obtaining 1915(i) Services:</t>
    </r>
    <r>
      <rPr>
        <b/>
        <sz val="10"/>
        <rFont val="Arial Narrow"/>
        <family val="2"/>
      </rPr>
      <t xml:space="preserve">
The initial 1915(i) Independent Assessment is completed  face-to-face with  
 member using a Department designated tool to confirm eligibility of 1915(i)  
 services.  Assessment was submitted to Carelon for approval.
</t>
    </r>
    <r>
      <rPr>
        <b/>
        <i/>
        <sz val="10"/>
        <color rgb="FF002060"/>
        <rFont val="Arial Narrow"/>
        <family val="2"/>
      </rPr>
      <t>TCM Provider Manual, Section 4.6 Required components of Tailored Care Management, 4.10 1915(i) Care Coordination</t>
    </r>
    <r>
      <rPr>
        <b/>
        <sz val="10"/>
        <rFont val="Arial Narrow"/>
        <family val="2"/>
      </rPr>
      <t xml:space="preserve">
  </t>
    </r>
  </si>
  <si>
    <t xml:space="preserve">Per federal regulations, the 1915(i) assessment must be performed via face-to-face contact (i.e., either in person or via Telehealth).
Review for evidence and documentation of all required elements.
 </t>
  </si>
  <si>
    <r>
      <t xml:space="preserve">Care Coordination:  Members Obtaining 1915(i) Services:
 Completion of the independent assessment for 1915(i) services as part of  
 member’s annual CMCA reassessment or when a members’ circumstances
 or needs change significantly.
</t>
    </r>
    <r>
      <rPr>
        <b/>
        <i/>
        <sz val="10"/>
        <color rgb="FF002060"/>
        <rFont val="Arial Narrow"/>
        <family val="2"/>
      </rPr>
      <t>TCM Provider Manual, Section 4.6 Required components of Tailored Care Management, 4.10 1915(i) Care Coordination</t>
    </r>
  </si>
  <si>
    <t xml:space="preserve">Review for evidence and documentation of all required element.
</t>
  </si>
  <si>
    <r>
      <t xml:space="preserve">Care Coordination:  Members Obtaining 1915(i) Services:
   1.  Documentation reflects member was assisted in making informed
         choices of care team participants, provided information about
         providers, and provider interviews were arranged as needed.  
   2.  Documentation reflects a person-centered planning meeting was
         convened to incorporate the 1915(i) assessment results and services
         in the Care Plan/ISP.
   3.  Documentation reflects member was informed of options regarding
         the services available, and duration of each service was discussed.
   4.  Documentation reflects a plan for coordinating 1915(i) services.
  </t>
    </r>
    <r>
      <rPr>
        <b/>
        <i/>
        <sz val="10"/>
        <color rgb="FF002060"/>
        <rFont val="Arial Narrow"/>
        <family val="2"/>
      </rPr>
      <t>TCM Provider Manual, Section 4.6 Required components of Tailored Care Management, 4.10 1915(i) Care Coordination</t>
    </r>
  </si>
  <si>
    <t xml:space="preserve">Review for evidence and documentation of all required elements.
</t>
  </si>
  <si>
    <r>
      <t xml:space="preserve">Care Coordination: Members Obtaining 1915(i) Services:
1. ISP includes enrollee's signature (wet or electronic) to indicate informed
     consent to all required elements.
2. ISP includes signatures from all individuals and providers responsible
     for its impleentation.
</t>
    </r>
    <r>
      <rPr>
        <b/>
        <i/>
        <sz val="10"/>
        <color rgb="FF002060"/>
        <rFont val="Arial Narrow"/>
        <family val="2"/>
      </rPr>
      <t>TCM Provider Manual, Section 4.6 Required components of Tailored Care Management, 4.10 1915(i) Care Coordination</t>
    </r>
  </si>
  <si>
    <t>Review for evidence and documentation of all required elements.</t>
  </si>
  <si>
    <r>
      <t xml:space="preserve">Care Coordination:  Members Obtaining 1915(i) Services:
As needed, an interim care plan or interim ISP was completed reflecting care for immediately needed 1915(i) services
</t>
    </r>
    <r>
      <rPr>
        <b/>
        <i/>
        <sz val="10"/>
        <color rgb="FF002060"/>
        <rFont val="Arial Narrow"/>
        <family val="2"/>
      </rPr>
      <t>TCM Provider Manual, Section 4.6 Required components of Tailored Care Management, 4.10 1915(i) Care Coordination</t>
    </r>
  </si>
  <si>
    <t xml:space="preserve">Immediately needed 1915(i) services may include, but are not limited to, 1915(i) services that a member needs in order to: facilitate timely discharge from an inpatient setting or to prevent inappropriate placement in an inpatient or other restrictive setting; prevent imminent placement outside the person’s current living arrangement; address severe co-occurring behavioral health and/or psychiatric conditions that place the person or others at significant risk of harm; or prevent imminent loss of competitive integrated employment or an offer of such employment.  </t>
  </si>
  <si>
    <r>
      <t xml:space="preserve">Care Coordination:  Members Obtaining 1915(i) Services:
The Care Plan/ISP was submitted for 1915(i) service authorization approval to Tailored Plan/LME/MCO; 
Care Management monitored that Tailored Plans/LME/MCOs approve or deny a member’s initial Care Plan/ISP within 60 days of eligibility determination for 1915(i) service.
  </t>
    </r>
    <r>
      <rPr>
        <b/>
        <i/>
        <sz val="10"/>
        <color rgb="FF002060"/>
        <rFont val="Arial Narrow"/>
        <family val="2"/>
      </rPr>
      <t>TCM Provider Manual, Section 4.6 Required components of Tailored Care Management, 4.10 1915(i) Care Coordination</t>
    </r>
  </si>
  <si>
    <r>
      <t xml:space="preserve">Care Coordination:  Members Obtaining 1915(i) Services:
Ensure delivery of 1915(i) services began within 45 days of Care Plan/ISP  
 approval.
</t>
    </r>
    <r>
      <rPr>
        <b/>
        <i/>
        <sz val="10"/>
        <color rgb="FF002060"/>
        <rFont val="Arial Narrow"/>
        <family val="2"/>
      </rPr>
      <t>TCM Provider Manual, Section 4.6 Required components of Tailored Care Management, 4.10 1915(i) Care Coordination</t>
    </r>
  </si>
  <si>
    <t>Review for claims of 1915(i) services beginning within 45 days of Care Plan/ISP approval and documention in notes of coordination with service providers and member/guardian/LRP.</t>
  </si>
  <si>
    <r>
      <t xml:space="preserve">Care Coordination:  Members Obtaining 1915(i) Services:
 1. Documentation reflects the Care Plan/ISP is monitored at least quarterly
      to ensure that any restrictive interventions (including protective devices
      used for behavioral support) are written into the Care Plan/ISP and the
      Positive Behavior Support Plan.
2. Documentation reflects that issues are resolved or escalated as needed.
</t>
    </r>
    <r>
      <rPr>
        <b/>
        <i/>
        <sz val="10"/>
        <color rgb="FF002060"/>
        <rFont val="Arial Narrow"/>
        <family val="2"/>
      </rPr>
      <t>TCM Provider Manual, Section 4.6 Required components of Tailored Care Management, 4.10 1915(i) Care Coordination</t>
    </r>
  </si>
  <si>
    <r>
      <t xml:space="preserve">Care Coordination:  Members Obtaining 1915(i) Services:
Monitor for HCBS compliance.
</t>
    </r>
    <r>
      <rPr>
        <b/>
        <i/>
        <sz val="10"/>
        <color rgb="FF002060"/>
        <rFont val="Arial Narrow"/>
        <family val="2"/>
      </rPr>
      <t>TCM Provider Manual, Section 4.6 Required components of Tailored Care Management, 4.10 1915(i) Care Coordination</t>
    </r>
  </si>
  <si>
    <t>Review HCBS monioring tools and verify documentation for follow through of any out of compliance issues.</t>
  </si>
  <si>
    <r>
      <t xml:space="preserve">Care Coordination:  Members Obtaining 1915(i) Services:
AMH+/CMA:  Documentation reflects the Tailored Plan / LME/MCO is
notified of update to eligibility and/or need for 1915(i) services.
</t>
    </r>
    <r>
      <rPr>
        <b/>
        <i/>
        <sz val="10"/>
        <color rgb="FF002060"/>
        <rFont val="Arial Narrow"/>
        <family val="2"/>
      </rPr>
      <t>TCM Provider Manual, Section 4.6 Required components of Tailored Care Management, 4.10 1915(i) Care Coordination</t>
    </r>
  </si>
  <si>
    <t xml:space="preserve">Review for evidence and documentation of required element.
</t>
  </si>
  <si>
    <t>Plan Based Care Managers or AMH+ practices and CMAs that are certified to provide Tailored Care Management to individuals enrolled in the 1915(c) Innovations and TBI waivers are responsible for coordinating these individuals’ waiver services in addition to performing the Tailored Care Management requirements.</t>
  </si>
  <si>
    <r>
      <rPr>
        <b/>
        <i/>
        <sz val="10"/>
        <rFont val="Arial Narrow"/>
        <family val="2"/>
      </rPr>
      <t>Innovations - TBI Waiver Care Management:</t>
    </r>
    <r>
      <rPr>
        <b/>
        <sz val="10"/>
        <rFont val="Arial Narrow"/>
        <family val="2"/>
      </rPr>
      <t xml:space="preserve">
Evidence of support for completion of assessments and incorporation of results into CMCA, including:
   1.  Preliminary intake and screenings for the waivers, including NC
        Innovations Risk/Support Needs Assessment and TBI Risk/Support
        Needs Assessment, to see if the waiver can meet the individual’s
        needs.
   2.  Completion of person-centered information toolkits and self-direction  
        assessments.
   3.  Completion of Level of Care (LOC) re-evaluation annually.   
</t>
    </r>
    <r>
      <rPr>
        <b/>
        <i/>
        <sz val="10"/>
        <color rgb="FF002060"/>
        <rFont val="Arial Narrow"/>
        <family val="2"/>
      </rPr>
      <t>TCM Provider Manual, Section 4.9 Innovations and TBI Waiver Care Coordination</t>
    </r>
    <r>
      <rPr>
        <b/>
        <sz val="10"/>
        <rFont val="Arial Narrow"/>
        <family val="2"/>
      </rPr>
      <t xml:space="preserve"> </t>
    </r>
  </si>
  <si>
    <r>
      <t xml:space="preserve">Review for the required assessments as indicated and storage of all documents in the care management system.
</t>
    </r>
    <r>
      <rPr>
        <b/>
        <sz val="10"/>
        <rFont val="Arial Narrow"/>
        <family val="2"/>
      </rPr>
      <t>Comprehensive Assessments for Individuals Enrolled in the Innovations or TBI Waivers:</t>
    </r>
    <r>
      <rPr>
        <sz val="10"/>
        <rFont val="Arial Narrow"/>
        <family val="2"/>
      </rPr>
      <t xml:space="preserve"> The care manager should align the timing of completing the care management comprehensive assessment 
and ISP with the annual ISP update (i.e., annual reassessment of a member’s needs, which is used to develop an updated ISP).
Review that needs and supports are assessed with RSNA and TBI RSNA to determine if Innovations services can meet member’s needs or if higher level of care is needed (ICF, skilled nursing). RSNA should be completed by Care Team with discussion of needs and supports across all settings.
Self-directed services should be offered to the member/LRP for consideration. If member/LRP decide to pursue self-direction, then orientation should be completed.
Review for annual Level of Care statement on ISP signature page stating that Care Manager believes that Innovations services continue to be appropriate for member’s needs. </t>
    </r>
  </si>
  <si>
    <r>
      <rPr>
        <b/>
        <i/>
        <sz val="10"/>
        <rFont val="Arial Narrow"/>
        <family val="2"/>
      </rPr>
      <t>Innovations - TBI Waiver Care Management:</t>
    </r>
    <r>
      <rPr>
        <b/>
        <sz val="10"/>
        <rFont val="Arial Narrow"/>
        <family val="2"/>
      </rPr>
      <t xml:space="preserve">
Documentation of provider choice and assignment process for Innovations and TBI waiver enrollees.
   1.  Help enrollee make informed choices of care team participants, 
        provide information about providers, and arrange provider interviews
        as needed; and
   2.  Convene an in-person (as clinically indicated) care team planning
        meeting.    
</t>
    </r>
    <r>
      <rPr>
        <b/>
        <i/>
        <sz val="10"/>
        <color rgb="FF002060"/>
        <rFont val="Arial Narrow"/>
        <family val="2"/>
      </rPr>
      <t>TCM Provider Manual, Section 4.9 Innovations and TBI Waiver Care Coordination</t>
    </r>
    <r>
      <rPr>
        <b/>
        <sz val="10"/>
        <rFont val="Arial Narrow"/>
        <family val="2"/>
      </rPr>
      <t xml:space="preserve"> </t>
    </r>
  </si>
  <si>
    <t>Review documentation for evidence of the required elements. Documentation should demonstrate Care Management discussed multiple choices of providers with member/guardian/LRP. Once provider has been chosen, Care Management should schedule a meeting with provider and care team to discuss service needs.</t>
  </si>
  <si>
    <r>
      <rPr>
        <b/>
        <i/>
        <sz val="10"/>
        <rFont val="Arial Narrow"/>
        <family val="2"/>
      </rPr>
      <t>Innovations - TBI Waiver Care Management</t>
    </r>
    <r>
      <rPr>
        <b/>
        <sz val="10"/>
        <rFont val="Arial Narrow"/>
        <family val="2"/>
      </rPr>
      <t xml:space="preserve">:
Documentation of coordination of information and resources for self-directed services for Innovations waiver enrollees, as applicable.
   1.  Ensure that waiver enrollees interested in self-directed services receive 
        relevant information and training.
   2.  Assist in appointing a representative to help manage self-directed
        services, as applicable.
   3.  Assess employer of record and manage employer and representative,
        as  applicable.
   4.  Provide self-directed budget information.    
</t>
    </r>
    <r>
      <rPr>
        <b/>
        <i/>
        <sz val="10"/>
        <color rgb="FF002060"/>
        <rFont val="Arial Narrow"/>
        <family val="2"/>
      </rPr>
      <t xml:space="preserve">TCM Provider Manual, Section 4.9 Innovations and TBI Waiver Care Coordination </t>
    </r>
  </si>
  <si>
    <t xml:space="preserve">Review documentation for evidence of the required elements. Review for evidence Care Management asked the member/guardian/LRP if they are interested in self-directed services. If the member/guardian/LRP are interested then they should receive orientation on self-directed services. Explain the difference between Agency with Choice (AWC) and Employer of Record (EOR). 
Review for evidence Care Management assisted the member/guardian/LRP with deciding if they are going to be managing self-directed services or if they require a representative. Care Management should provide resources to the representative regarding knowledge and role expectations in accordance with guidance provided in Clinical Coverage Policy 8P, Individual and Family Directed Services.
Review for evidence Care Management ensured that the member/guardian/LRP, or authorized  representative is maintaining adequate records including training, DSP employee records, and service documentation. Ensure that EOR is providing financial and accounting support.
Review for evidence Care Management provided self-directed budget information for services. 
 </t>
  </si>
  <si>
    <r>
      <rPr>
        <b/>
        <i/>
        <sz val="10"/>
        <rFont val="Arial Narrow"/>
        <family val="2"/>
      </rPr>
      <t>Innovations - TBI Waiver Care Management - ISP Development:</t>
    </r>
    <r>
      <rPr>
        <b/>
        <sz val="10"/>
        <rFont val="Arial Narrow"/>
        <family val="2"/>
      </rPr>
      <t xml:space="preserve">
   1.  Documentation reflects member was informed of options regarding 
        the services available, and duration of each service was discussed;
   2.  Documentation includes a plan for coordinating waiver services;
   3.  ISP includes enrollee's signature (wet or electronic) to indicate
        informed consent to all required elements;
   4.  ISP includes signatures from all individuals and providers responsible for its    
        implementation.
   5.  Ensure enrollee completes Freedom of Choice statement in ISP annually    
</t>
    </r>
    <r>
      <rPr>
        <b/>
        <i/>
        <sz val="10"/>
        <color rgb="FF002060"/>
        <rFont val="Arial Narrow"/>
        <family val="2"/>
      </rPr>
      <t xml:space="preserve">TCM Provider Manual, Section 4.9 Innovations and TBI Waiver Care Coordination </t>
    </r>
    <r>
      <rPr>
        <b/>
        <sz val="10"/>
        <rFont val="Arial Narrow"/>
        <family val="2"/>
      </rPr>
      <t xml:space="preserve">
</t>
    </r>
  </si>
  <si>
    <r>
      <t xml:space="preserve">Review for evidence and documentation of all required elements.
Review for complince with 42 C.F.R. §441.301(c) 
</t>
    </r>
    <r>
      <rPr>
        <b/>
        <sz val="10"/>
        <color theme="1"/>
        <rFont val="Arial Narrow"/>
        <family val="2"/>
      </rPr>
      <t>Individual Support Plan (ISP):</t>
    </r>
    <r>
      <rPr>
        <sz val="10"/>
        <color theme="1"/>
        <rFont val="Arial Narrow"/>
        <family val="2"/>
      </rPr>
      <t xml:space="preserve"> A care manager does not need to develop a new ISP if an enrollee has an active ISP that </t>
    </r>
    <r>
      <rPr>
        <i/>
        <sz val="10"/>
        <color theme="1"/>
        <rFont val="Arial Narrow"/>
        <family val="2"/>
      </rPr>
      <t>meets Tailored Care Management requirements</t>
    </r>
    <r>
      <rPr>
        <sz val="10"/>
        <color theme="1"/>
        <rFont val="Arial Narrow"/>
        <family val="2"/>
      </rPr>
      <t xml:space="preserve"> and has been completed within the last 12 months.</t>
    </r>
  </si>
  <si>
    <r>
      <rPr>
        <b/>
        <i/>
        <sz val="10"/>
        <rFont val="Arial Narrow"/>
        <family val="2"/>
      </rPr>
      <t>Innovations - TBI Waiver Care Management:</t>
    </r>
    <r>
      <rPr>
        <b/>
        <sz val="10"/>
        <rFont val="Arial Narrow"/>
        <family val="2"/>
      </rPr>
      <t xml:space="preserve">
Completion of ISP and submission to the Tailored Plan within 60 calendar days of LOC determination.    
</t>
    </r>
    <r>
      <rPr>
        <b/>
        <i/>
        <sz val="10"/>
        <color rgb="FF002060"/>
        <rFont val="Arial Narrow"/>
        <family val="2"/>
      </rPr>
      <t xml:space="preserve">TCM Provider Manual, Section 4.9 Innovations and TBI Waiver Care Coordination </t>
    </r>
  </si>
  <si>
    <t xml:space="preserve">For members newly enrolled into the NC Innovations Waiver review notification of NC Innovations Waiver approval/eligibility date. Review for evidence of timely ISP submission to the Tailored Plan. </t>
  </si>
  <si>
    <r>
      <rPr>
        <b/>
        <i/>
        <sz val="10"/>
        <rFont val="Arial Narrow"/>
        <family val="2"/>
      </rPr>
      <t>Innovations - TBI Waiver Care Management - Service(s) Authorization:</t>
    </r>
    <r>
      <rPr>
        <b/>
        <sz val="10"/>
        <rFont val="Arial Narrow"/>
        <family val="2"/>
      </rPr>
      <t xml:space="preserve">
   1.  Submit service authorization request to Tailored Plan for each service; and
   2.  Ensure that delivery of waiver services began within 45 days of Care Plan/ISP  
       approval.   
</t>
    </r>
    <r>
      <rPr>
        <b/>
        <i/>
        <sz val="10"/>
        <color rgb="FF002060"/>
        <rFont val="Arial Narrow"/>
        <family val="2"/>
      </rPr>
      <t>TCM Provider Manual, Section 4.9 Innovations and TBI Waiver Care Coordination</t>
    </r>
    <r>
      <rPr>
        <b/>
        <sz val="10"/>
        <rFont val="Arial Narrow"/>
        <family val="2"/>
      </rPr>
      <t xml:space="preserve">
</t>
    </r>
  </si>
  <si>
    <t xml:space="preserve">Review for evidence of service authorization submission.
Review for documented evidence of service(s)start date.  </t>
  </si>
  <si>
    <r>
      <rPr>
        <b/>
        <i/>
        <sz val="10"/>
        <rFont val="Arial Narrow"/>
        <family val="2"/>
      </rPr>
      <t>Innovations - TBI Waiver Care Management - Monitor ISP implementation:</t>
    </r>
    <r>
      <rPr>
        <b/>
        <sz val="10"/>
        <rFont val="Arial Narrow"/>
        <family val="2"/>
      </rPr>
      <t xml:space="preserve">
   1.  Monitor at least quarterly to ensure that any restrictive interventions  
       (including protective devices used for behavioral support) are written into 
       the ISP and the Positive Behavior Support Plan
   2.  Complete monthly ISP monitoring checklist (e.g., waiver service utilization, 
        provider choice, HCBS compliance setting, etc.)
   3.  AMH+/CMA:  Notify Tailored Plan/PIHP of updates to eligibility and/or need
        for waiver services.
</t>
    </r>
    <r>
      <rPr>
        <b/>
        <i/>
        <sz val="10"/>
        <color rgb="FF002060"/>
        <rFont val="Arial Narrow"/>
        <family val="2"/>
      </rPr>
      <t>TCM Provider Manual, Section 4.9 Innovations and TBI Waiver Care Coordination</t>
    </r>
    <r>
      <rPr>
        <b/>
        <sz val="10"/>
        <rFont val="Arial Narrow"/>
        <family val="2"/>
      </rPr>
      <t xml:space="preserve">   </t>
    </r>
  </si>
  <si>
    <t>Review for evidence and documentation of all required elements.  Review for required documents in the care management system.</t>
  </si>
  <si>
    <r>
      <rPr>
        <b/>
        <i/>
        <sz val="10"/>
        <rFont val="Arial Narrow"/>
        <family val="2"/>
      </rPr>
      <t>Innovations - TBI Waiver Care Management - Monitor ISP implementation:</t>
    </r>
    <r>
      <rPr>
        <b/>
        <sz val="10"/>
        <rFont val="Arial Narrow"/>
        <family val="2"/>
      </rPr>
      <t xml:space="preserve">
AMH+/CMA:  Evidence of submission of LOC determination updates to Tailored Plan / LME/MCO.
</t>
    </r>
    <r>
      <rPr>
        <b/>
        <i/>
        <sz val="10"/>
        <color rgb="FF002060"/>
        <rFont val="Arial Narrow"/>
        <family val="2"/>
      </rPr>
      <t xml:space="preserve">TCM Provider Manual, Section 4.9 Innovations and TBI Waiver Care Coordination </t>
    </r>
    <r>
      <rPr>
        <b/>
        <sz val="10"/>
        <rFont val="Arial Narrow"/>
        <family val="2"/>
      </rPr>
      <t xml:space="preserve">
</t>
    </r>
  </si>
  <si>
    <t xml:space="preserve">Review member record for documented evidence of LOC updates  (Ex: Admitted to an ICF-IID, nursing facility, Skilled, or Hospital Level of Care-Stays longer than 30 days) Review for documented evidence of submission of LOC determination updates </t>
  </si>
  <si>
    <t>COMMENTS: [For Record #20-25]</t>
  </si>
  <si>
    <r>
      <rPr>
        <b/>
        <i/>
        <u/>
        <sz val="11"/>
        <color rgb="FF002060"/>
        <rFont val="Calibri"/>
        <family val="2"/>
        <scheme val="minor"/>
      </rPr>
      <t>Effective 4/01/2023:</t>
    </r>
    <r>
      <rPr>
        <b/>
        <i/>
        <sz val="11"/>
        <color rgb="FF002060"/>
        <rFont val="Calibri"/>
        <family val="2"/>
        <scheme val="minor"/>
      </rPr>
      <t xml:space="preserve">  AMH+/CMA TCM includes in-reach and transition requirements for:  (1)  Children and youth under 18 admitted to or residing at a state psychiatric hospital, psychiatric residential treatment facility (PRTF), or Residential Treatment Levels II/Program Type, III, and IV and (2) Adult members admitted to a state psychiatric hospital or an Adult Care Home (ACH) who are </t>
    </r>
    <r>
      <rPr>
        <b/>
        <i/>
        <u/>
        <sz val="11"/>
        <color rgb="FF002060"/>
        <rFont val="Calibri"/>
        <family val="2"/>
        <scheme val="minor"/>
      </rPr>
      <t>not</t>
    </r>
    <r>
      <rPr>
        <b/>
        <i/>
        <sz val="11"/>
        <color rgb="FF002060"/>
        <rFont val="Calibri"/>
        <family val="2"/>
        <scheme val="minor"/>
      </rPr>
      <t xml:space="preserve"> transitioning to supportive housing as part of the TCL settlement agreement.
</t>
    </r>
  </si>
  <si>
    <t>REVIEW ITEMS</t>
  </si>
  <si>
    <r>
      <rPr>
        <b/>
        <i/>
        <u/>
        <sz val="10"/>
        <rFont val="Arial Narrow"/>
        <family val="2"/>
      </rPr>
      <t>In-Reach Activities:  (**For newly admitted members In-Reach activities must begin  within 7 days of admission)</t>
    </r>
    <r>
      <rPr>
        <b/>
        <sz val="10"/>
        <rFont val="Arial Narrow"/>
        <family val="2"/>
      </rPr>
      <t xml:space="preserve">
Children and youth under 18 admitted to or residing at a state psychiatric hospital, psychiatric residential treatment facility (PRTF), or Residential Treatment Levels II/Program Type, III, and IV as defined in the Department’s Clinical Coverage Policy 8-D-2 (“Residential Treatment Levels”) who may be able to have their needs safely met in a community setting.  Care Managers will be responsible for identifying and engaging such members and conducting the following in-reach activities:
   1.  Provide age and developmentally appropriate education and ensure that the member and their
        family and/or guardians are fully informed about the available community-based options; this may
        include accompanying them on visits to community-based services; 
</t>
    </r>
    <r>
      <rPr>
        <b/>
        <i/>
        <u/>
        <sz val="10"/>
        <rFont val="Arial Narrow"/>
        <family val="2"/>
      </rPr>
      <t xml:space="preserve">
</t>
    </r>
    <r>
      <rPr>
        <b/>
        <i/>
        <sz val="10"/>
        <color rgb="FF002060"/>
        <rFont val="Arial Narrow"/>
        <family val="2"/>
      </rPr>
      <t>TCM Manual, Community Inclusion Addendum</t>
    </r>
  </si>
  <si>
    <t>Review documentation for evidence that in-reach activities were occuring and ongoing while the member remained in a congregate care seting.</t>
  </si>
  <si>
    <r>
      <rPr>
        <b/>
        <i/>
        <u/>
        <sz val="10"/>
        <rFont val="Arial Narrow"/>
        <family val="2"/>
      </rPr>
      <t>In-Reach Activities:</t>
    </r>
    <r>
      <rPr>
        <b/>
        <sz val="10"/>
        <rFont val="Arial Narrow"/>
        <family val="2"/>
      </rPr>
      <t xml:space="preserve">  (Continued)
     2.  Identify and attempt to address barriers to relocation to a community setting;
</t>
    </r>
    <r>
      <rPr>
        <b/>
        <i/>
        <sz val="10"/>
        <color theme="4" tint="-0.499984740745262"/>
        <rFont val="Arial Narrow"/>
        <family val="2"/>
      </rPr>
      <t>TCM Manual, Community Inclusion Addendum</t>
    </r>
    <r>
      <rPr>
        <b/>
        <sz val="10"/>
        <rFont val="Arial Narrow"/>
        <family val="2"/>
      </rPr>
      <t xml:space="preserve">
</t>
    </r>
  </si>
  <si>
    <r>
      <rPr>
        <b/>
        <i/>
        <u/>
        <sz val="10"/>
        <rFont val="Arial Narrow"/>
        <family val="2"/>
      </rPr>
      <t>In-Reach Activities:</t>
    </r>
    <r>
      <rPr>
        <b/>
        <sz val="10"/>
        <rFont val="Arial Narrow"/>
        <family val="2"/>
      </rPr>
      <t xml:space="preserve">  (Continued)
     3.  Provide the member and their family and/or guardians opportunities to meet with other
          individuals with similar diagnoses and shared lived experience, who are living, working, 
          and receiving services in community settings;
</t>
    </r>
    <r>
      <rPr>
        <b/>
        <i/>
        <sz val="10"/>
        <color theme="4" tint="-0.499984740745262"/>
        <rFont val="Arial Narrow"/>
        <family val="2"/>
      </rPr>
      <t>TCM Manual, Community Inclusion Addendum</t>
    </r>
    <r>
      <rPr>
        <b/>
        <sz val="10"/>
        <rFont val="Arial Narrow"/>
        <family val="2"/>
      </rPr>
      <t xml:space="preserve">
</t>
    </r>
  </si>
  <si>
    <r>
      <rPr>
        <b/>
        <i/>
        <u/>
        <sz val="10"/>
        <rFont val="Arial Narrow"/>
        <family val="2"/>
      </rPr>
      <t>In-Reach Activities:</t>
    </r>
    <r>
      <rPr>
        <b/>
        <sz val="10"/>
        <rFont val="Arial Narrow"/>
        <family val="2"/>
      </rPr>
      <t xml:space="preserve">  (Continued)
      4.  Ensure that the member and their family and/or guardians who may be eligible for supportive
           housing are fully informed about the available options; 
</t>
    </r>
    <r>
      <rPr>
        <b/>
        <i/>
        <sz val="10"/>
        <color theme="4" tint="-0.499984740745262"/>
        <rFont val="Arial Narrow"/>
        <family val="2"/>
      </rPr>
      <t>TCM Manual, Community Inclusion Addendum</t>
    </r>
    <r>
      <rPr>
        <b/>
        <sz val="10"/>
        <rFont val="Arial Narrow"/>
        <family val="2"/>
      </rPr>
      <t xml:space="preserve">
</t>
    </r>
  </si>
  <si>
    <r>
      <rPr>
        <b/>
        <i/>
        <u/>
        <sz val="10"/>
        <rFont val="Arial Narrow"/>
        <family val="2"/>
      </rPr>
      <t>In-Reach Activities:</t>
    </r>
    <r>
      <rPr>
        <b/>
        <sz val="10"/>
        <rFont val="Arial Narrow"/>
        <family val="2"/>
      </rPr>
      <t xml:space="preserve">  (Continued)
     5.  Identify any specific trainings that facility staff may benefit from to support smooth transitions
          for members to live and work in community settings. 
</t>
    </r>
    <r>
      <rPr>
        <b/>
        <i/>
        <sz val="10"/>
        <color theme="4" tint="-0.499984740745262"/>
        <rFont val="Arial Narrow"/>
        <family val="2"/>
      </rPr>
      <t>TCM Manual, Community Inclusion Addendum</t>
    </r>
  </si>
  <si>
    <r>
      <rPr>
        <b/>
        <i/>
        <u/>
        <sz val="10"/>
        <rFont val="Arial Narrow"/>
        <family val="2"/>
      </rPr>
      <t xml:space="preserve"> In-Reach Activities:</t>
    </r>
    <r>
      <rPr>
        <b/>
        <i/>
        <sz val="10"/>
        <rFont val="Arial Narrow"/>
        <family val="2"/>
      </rPr>
      <t xml:space="preserve"> </t>
    </r>
    <r>
      <rPr>
        <b/>
        <sz val="10"/>
        <rFont val="Arial Narrow"/>
        <family val="2"/>
      </rPr>
      <t xml:space="preserve"> For members unable or unwilling to continue with the in-reach process or begin transition planning, documentation reflects care manager efforts to address member concerns and arrange for peer-to-peer meetings, when appropriate, and continue to engage the member and their family and/or guardians on a regular basis about the opportunity to transition to a more integrated setting.
</t>
    </r>
    <r>
      <rPr>
        <b/>
        <i/>
        <sz val="10"/>
        <color rgb="FF002060"/>
        <rFont val="Arial Narrow"/>
        <family val="2"/>
      </rPr>
      <t xml:space="preserve">
TCM Manual, Community Inclusion Addendum</t>
    </r>
  </si>
  <si>
    <r>
      <rPr>
        <b/>
        <i/>
        <u/>
        <sz val="10"/>
        <rFont val="Arial Narrow"/>
        <family val="2"/>
      </rPr>
      <t>Transition Activities for Members Under 21:</t>
    </r>
    <r>
      <rPr>
        <b/>
        <sz val="10"/>
        <rFont val="Arial Narrow"/>
        <family val="2"/>
      </rPr>
      <t xml:space="preserve">
Assigned members under 21 residing in a state psychiatric hospital, a PRTF or Residential Treatment Levels II/Program Type, III, and IV as defined in the Department’s Clinical Coverage Policy 8-D-2 (“Residential Treatment Levels”).  Care Managers will be responsible for  facilitating the transition of a member receiving services in an institutional or other select congregate setting to a community setting, while ensuring access to appropriate services and supports. Care Managers will be responsible for planning for effective and timely transition of members to the community and performing the following transition activities:
     1.  Collaborate with the appropriate individuals, specialists, and providers needed to facilitate a
          smooth transition to the community, including but not limited to, facility providers and 
          discharge planners, the member’s community-based primary care provider (PCP), education
          specialists, and other community providers and specialists as relevant to the member’s needs;
  </t>
    </r>
    <r>
      <rPr>
        <b/>
        <i/>
        <sz val="10"/>
        <color rgb="FF002060"/>
        <rFont val="Arial Narrow"/>
        <family val="2"/>
      </rPr>
      <t xml:space="preserve"> TCM Manual, Community Inclusion Addendum</t>
    </r>
  </si>
  <si>
    <r>
      <rPr>
        <b/>
        <i/>
        <u/>
        <sz val="10"/>
        <rFont val="Arial Narrow"/>
        <family val="2"/>
      </rPr>
      <t>Transition Activities for Members Under 21:</t>
    </r>
    <r>
      <rPr>
        <b/>
        <sz val="10"/>
        <rFont val="Arial Narrow"/>
        <family val="2"/>
      </rPr>
      <t xml:space="preserve">  (Continued)
     2.  Assist the member with selecting a community-based PCP and other clinical and behavioral 
         health specialists prior to discharge and actively engage them in the transition planning process;
</t>
    </r>
    <r>
      <rPr>
        <b/>
        <i/>
        <sz val="10"/>
        <color theme="4" tint="-0.499984740745262"/>
        <rFont val="Arial Narrow"/>
        <family val="2"/>
      </rPr>
      <t>TCM Manual, Community Inclusion Addendum</t>
    </r>
  </si>
  <si>
    <r>
      <rPr>
        <b/>
        <i/>
        <u/>
        <sz val="10"/>
        <rFont val="Arial Narrow"/>
        <family val="2"/>
      </rPr>
      <t>Transition Activities for Members Under 21:</t>
    </r>
    <r>
      <rPr>
        <b/>
        <sz val="10"/>
        <rFont val="Arial Narrow"/>
        <family val="2"/>
      </rPr>
      <t xml:space="preserve">  (Continued)</t>
    </r>
    <r>
      <rPr>
        <b/>
        <i/>
        <u/>
        <sz val="10"/>
        <rFont val="Arial Narrow"/>
        <family val="2"/>
      </rPr>
      <t xml:space="preserve">
</t>
    </r>
    <r>
      <rPr>
        <b/>
        <i/>
        <sz val="10"/>
        <rFont val="Arial Narrow"/>
        <family val="2"/>
      </rPr>
      <t xml:space="preserve">     </t>
    </r>
    <r>
      <rPr>
        <b/>
        <sz val="10"/>
        <rFont val="Arial Narrow"/>
        <family val="2"/>
      </rPr>
      <t xml:space="preserve">3.  Arrange for individualized supports and services that are needed to be in place upon discharge;
</t>
    </r>
    <r>
      <rPr>
        <b/>
        <i/>
        <sz val="10"/>
        <color theme="4" tint="-0.499984740745262"/>
        <rFont val="Arial Narrow"/>
        <family val="2"/>
      </rPr>
      <t>TCM Manual, Community Inclusion Addendum</t>
    </r>
    <r>
      <rPr>
        <b/>
        <sz val="10"/>
        <rFont val="Arial Narrow"/>
        <family val="2"/>
      </rPr>
      <t xml:space="preserve">
       </t>
    </r>
  </si>
  <si>
    <r>
      <rPr>
        <b/>
        <i/>
        <u/>
        <sz val="10"/>
        <rFont val="Arial Narrow"/>
        <family val="2"/>
      </rPr>
      <t>Transition Activities for Members Under 21:</t>
    </r>
    <r>
      <rPr>
        <b/>
        <sz val="10"/>
        <rFont val="Arial Narrow"/>
        <family val="2"/>
      </rPr>
      <t xml:space="preserve">  (Continued)</t>
    </r>
    <r>
      <rPr>
        <b/>
        <i/>
        <u/>
        <sz val="10"/>
        <rFont val="Arial Narrow"/>
        <family val="2"/>
      </rPr>
      <t xml:space="preserve">
</t>
    </r>
    <r>
      <rPr>
        <b/>
        <i/>
        <sz val="10"/>
        <rFont val="Arial Narrow"/>
        <family val="2"/>
      </rPr>
      <t xml:space="preserve">     </t>
    </r>
    <r>
      <rPr>
        <b/>
        <sz val="10"/>
        <rFont val="Arial Narrow"/>
        <family val="2"/>
      </rPr>
      <t xml:space="preserve">4.  Collaborate with the member and their family and/or guardians to identify and schedule post
          discharge appointments for the critical services necessary to address the member’s specific 
          needs, such as complex behavioral health, primary care and medical needs;
 </t>
    </r>
    <r>
      <rPr>
        <b/>
        <i/>
        <sz val="10"/>
        <color theme="4" tint="-0.499984740745262"/>
        <rFont val="Arial Narrow"/>
        <family val="2"/>
      </rPr>
      <t xml:space="preserve"> TCM Manual, Community Inclusion Addendum</t>
    </r>
    <r>
      <rPr>
        <b/>
        <sz val="10"/>
        <rFont val="Arial Narrow"/>
        <family val="2"/>
      </rPr>
      <t xml:space="preserve">
       </t>
    </r>
  </si>
  <si>
    <r>
      <rPr>
        <b/>
        <i/>
        <u/>
        <sz val="10"/>
        <rFont val="Arial Narrow"/>
        <family val="2"/>
      </rPr>
      <t>Transition Activities for Members Under 21:</t>
    </r>
    <r>
      <rPr>
        <b/>
        <sz val="10"/>
        <rFont val="Arial Narrow"/>
        <family val="2"/>
      </rPr>
      <t xml:space="preserve">  (Continued)</t>
    </r>
    <r>
      <rPr>
        <b/>
        <i/>
        <sz val="10"/>
        <rFont val="Arial Narrow"/>
        <family val="2"/>
      </rPr>
      <t xml:space="preserve">
     </t>
    </r>
    <r>
      <rPr>
        <b/>
        <sz val="10"/>
        <rFont val="Arial Narrow"/>
        <family val="2"/>
      </rPr>
      <t xml:space="preserve">5.  Work to identify any specific training needs by receiving providers and/or agencies to ensure a
          seamless transition for the member; 
</t>
    </r>
    <r>
      <rPr>
        <b/>
        <i/>
        <sz val="10"/>
        <color rgb="FF002060"/>
        <rFont val="Arial Narrow"/>
        <family val="2"/>
      </rPr>
      <t xml:space="preserve"> TCM Manual, Community Inclusion Addendum</t>
    </r>
  </si>
  <si>
    <r>
      <rPr>
        <b/>
        <i/>
        <u/>
        <sz val="10"/>
        <rFont val="Arial Narrow"/>
        <family val="2"/>
      </rPr>
      <t>Transition Activities for Members Under 21:</t>
    </r>
    <r>
      <rPr>
        <b/>
        <sz val="10"/>
        <rFont val="Arial Narrow"/>
        <family val="2"/>
      </rPr>
      <t xml:space="preserve">  (Continued)</t>
    </r>
    <r>
      <rPr>
        <b/>
        <i/>
        <sz val="10"/>
        <rFont val="Arial Narrow"/>
        <family val="2"/>
      </rPr>
      <t xml:space="preserve">
</t>
    </r>
    <r>
      <rPr>
        <b/>
        <sz val="10"/>
        <rFont val="Arial Narrow"/>
        <family val="2"/>
      </rPr>
      <t xml:space="preserve">   
     6.  Address any barriers to discharge planning to the most integrated setting possible, such as
          transportation, housing, and training for family members and/or guardians prior to discharge; 
  </t>
    </r>
    <r>
      <rPr>
        <b/>
        <i/>
        <sz val="10"/>
        <rFont val="Arial Narrow"/>
        <family val="2"/>
      </rPr>
      <t xml:space="preserve">
</t>
    </r>
    <r>
      <rPr>
        <b/>
        <i/>
        <sz val="10"/>
        <color rgb="FF002060"/>
        <rFont val="Arial Narrow"/>
        <family val="2"/>
      </rPr>
      <t xml:space="preserve"> TCM Manual, Community Inclusion Addendum</t>
    </r>
  </si>
  <si>
    <r>
      <rPr>
        <b/>
        <i/>
        <u/>
        <sz val="10"/>
        <rFont val="Arial Narrow"/>
        <family val="2"/>
      </rPr>
      <t>Transition Activities for Members Under 21:</t>
    </r>
    <r>
      <rPr>
        <b/>
        <sz val="10"/>
        <rFont val="Arial Narrow"/>
        <family val="2"/>
      </rPr>
      <t xml:space="preserve">  (Continued)</t>
    </r>
    <r>
      <rPr>
        <b/>
        <i/>
        <u/>
        <sz val="10"/>
        <rFont val="Arial Narrow"/>
        <family val="2"/>
      </rPr>
      <t xml:space="preserve">
</t>
    </r>
    <r>
      <rPr>
        <b/>
        <i/>
        <sz val="10"/>
        <rFont val="Arial Narrow"/>
        <family val="2"/>
      </rPr>
      <t xml:space="preserve">     </t>
    </r>
    <r>
      <rPr>
        <b/>
        <sz val="10"/>
        <rFont val="Arial Narrow"/>
        <family val="2"/>
      </rPr>
      <t xml:space="preserve">7.  Work with the facility providers to arrange for any post-discharge services, when applicable; 
   </t>
    </r>
    <r>
      <rPr>
        <b/>
        <i/>
        <sz val="10"/>
        <rFont val="Arial Narrow"/>
        <family val="2"/>
      </rPr>
      <t xml:space="preserve">
</t>
    </r>
    <r>
      <rPr>
        <b/>
        <i/>
        <sz val="10"/>
        <color rgb="FF002060"/>
        <rFont val="Arial Narrow"/>
        <family val="2"/>
      </rPr>
      <t xml:space="preserve"> TCM Manual, Community Inclusion Addendum</t>
    </r>
  </si>
  <si>
    <r>
      <rPr>
        <b/>
        <i/>
        <u/>
        <sz val="10"/>
        <rFont val="Arial Narrow"/>
        <family val="2"/>
      </rPr>
      <t>Transition Activities for Members Under 21:</t>
    </r>
    <r>
      <rPr>
        <b/>
        <sz val="10"/>
        <rFont val="Arial Narrow"/>
        <family val="2"/>
      </rPr>
      <t xml:space="preserve">  (Continued)</t>
    </r>
    <r>
      <rPr>
        <b/>
        <i/>
        <sz val="10"/>
        <rFont val="Arial Narrow"/>
        <family val="2"/>
      </rPr>
      <t xml:space="preserve">
</t>
    </r>
    <r>
      <rPr>
        <b/>
        <sz val="10"/>
        <rFont val="Arial Narrow"/>
        <family val="2"/>
      </rPr>
      <t xml:space="preserve">  
     8.  Review the discharge plan with the member and their family and/or guardians and facility staff
          and assist the member in obtaining needed prescription on the day of discharge; 
  </t>
    </r>
    <r>
      <rPr>
        <b/>
        <i/>
        <sz val="10"/>
        <rFont val="Arial Narrow"/>
        <family val="2"/>
      </rPr>
      <t xml:space="preserve">
</t>
    </r>
    <r>
      <rPr>
        <b/>
        <i/>
        <sz val="10"/>
        <color rgb="FF002060"/>
        <rFont val="Arial Narrow"/>
        <family val="2"/>
      </rPr>
      <t xml:space="preserve"> TCM Manual, Community Inclusion Addendum</t>
    </r>
  </si>
  <si>
    <r>
      <rPr>
        <b/>
        <i/>
        <u/>
        <sz val="10"/>
        <rFont val="Arial Narrow"/>
        <family val="2"/>
      </rPr>
      <t>Transition Activities for Members Under 21:</t>
    </r>
    <r>
      <rPr>
        <b/>
        <sz val="10"/>
        <rFont val="Arial Narrow"/>
        <family val="2"/>
      </rPr>
      <t xml:space="preserve">  (Continued)</t>
    </r>
    <r>
      <rPr>
        <b/>
        <i/>
        <sz val="10"/>
        <rFont val="Arial Narrow"/>
        <family val="2"/>
      </rPr>
      <t xml:space="preserve">
     </t>
    </r>
    <r>
      <rPr>
        <b/>
        <sz val="10"/>
        <rFont val="Arial Narrow"/>
        <family val="2"/>
      </rPr>
      <t>9.  Convene and engage the member’s Child and Family Team through the entire transition process</t>
    </r>
    <r>
      <rPr>
        <b/>
        <i/>
        <sz val="10"/>
        <rFont val="Arial Narrow"/>
        <family val="2"/>
      </rPr>
      <t xml:space="preserve">.
</t>
    </r>
    <r>
      <rPr>
        <b/>
        <i/>
        <sz val="10"/>
        <color rgb="FF002060"/>
        <rFont val="Arial Narrow"/>
        <family val="2"/>
      </rPr>
      <t xml:space="preserve"> 
TCM Manual, Community Inclusion Addendum</t>
    </r>
  </si>
  <si>
    <r>
      <rPr>
        <b/>
        <i/>
        <u/>
        <sz val="10"/>
        <rFont val="Arial Narrow"/>
        <family val="2"/>
      </rPr>
      <t>Transition Activities for Adult Members:</t>
    </r>
    <r>
      <rPr>
        <b/>
        <i/>
        <sz val="10"/>
        <rFont val="Arial Narrow"/>
        <family val="2"/>
      </rPr>
      <t xml:space="preserve">
</t>
    </r>
    <r>
      <rPr>
        <b/>
        <sz val="10"/>
        <rFont val="Arial Narrow"/>
        <family val="2"/>
      </rPr>
      <t xml:space="preserve">Adult members admitted to a state psychiatric hospital or an Adult Care Home (ACH) who are eligible 
for Tailored Care Management and who are not transitioning to supportive housing as part of TCL, are required to be assisted with transition activities by Care Management.  Care Managers will be 
responsible for planning for effective and timely transition of members to the community and 
performing the following transition activities:
     1.    Ensure that a care manager is assigned to manage the transition;
</t>
    </r>
    <r>
      <rPr>
        <b/>
        <i/>
        <sz val="10"/>
        <color rgb="FF002060"/>
        <rFont val="Arial Narrow"/>
        <family val="2"/>
      </rPr>
      <t xml:space="preserve">
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</si>
  <si>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2.    Have a care manager or care team member visit the member during his/her stay in the 
            institution and be present on the day of discharge;
</t>
    </r>
    <r>
      <rPr>
        <b/>
        <i/>
        <sz val="10"/>
        <color rgb="FF002060"/>
        <rFont val="Arial Narrow"/>
        <family val="2"/>
      </rPr>
      <t>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</si>
  <si>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3.    Conduct outreach to the member’s providers;
</t>
    </r>
    <r>
      <rPr>
        <b/>
        <i/>
        <sz val="10"/>
        <color rgb="FF002060"/>
        <rFont val="Arial Narrow"/>
        <family val="2"/>
      </rPr>
      <t>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</si>
  <si>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4.    Obtain a copy of the discharge plan and review the discharge plan with the member and facility
            staff;
</t>
    </r>
    <r>
      <rPr>
        <b/>
        <i/>
        <sz val="10"/>
        <color rgb="FF002060"/>
        <rFont val="Arial Narrow"/>
        <family val="2"/>
      </rPr>
      <t xml:space="preserve">
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</si>
  <si>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5.    Facilitate clinical handoffs;
</t>
    </r>
    <r>
      <rPr>
        <b/>
        <i/>
        <sz val="10"/>
        <color rgb="FF002060"/>
        <rFont val="Arial Narrow"/>
        <family val="2"/>
      </rPr>
      <t>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</si>
  <si>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6.    Assist the member in obtaining needed medications prior to discharge, ensure an appropriate
            care team member conducts medication reconciliation/management, and support medication
            adherence;
</t>
    </r>
    <r>
      <rPr>
        <b/>
        <i/>
        <sz val="10"/>
        <color rgb="FF002060"/>
        <rFont val="Arial Narrow"/>
        <family val="2"/>
      </rPr>
      <t>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</si>
  <si>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7.    Prior to discharge from a residential or an inpatient setting, in consultation with the member,
            facility staff, and the member’s care team, create and implement a 90-day transition plan as an
            amendment to the member’s care plan or ISP that outlines how the member will maintain or 
            access needed services and supports, transition to the new care setting, and integrate into his 
            or her community. Development of a 90-day transition plan is not required for all ED visits, but 
            may be developed according to the care manager’s discretion;
</t>
    </r>
    <r>
      <rPr>
        <b/>
        <i/>
        <sz val="10"/>
        <color rgb="FF002060"/>
        <rFont val="Arial Narrow"/>
        <family val="2"/>
      </rPr>
      <t>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</si>
  <si>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8.    Facilitate arrangements for and scheduling of transportation, in-home services, and follow-up
            outpatient visits with appropriate providers within a maximum of 7-calendar days, unless 
            required within a shorter time frame;
</t>
    </r>
    <r>
      <rPr>
        <b/>
        <i/>
        <sz val="10"/>
        <color rgb="FF002060"/>
        <rFont val="Arial Narrow"/>
        <family val="2"/>
      </rPr>
      <t>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</si>
  <si>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9.    Ensure that the assigned care manager follows up with the member within 48-hours of discharge;
</t>
    </r>
    <r>
      <rPr>
        <b/>
        <i/>
        <sz val="10"/>
        <color rgb="FF002060"/>
        <rFont val="Arial Narrow"/>
        <family val="2"/>
      </rPr>
      <t>TCM Manual, Community Inclusion Addendum</t>
    </r>
  </si>
  <si>
    <t>Review documentation for evidence that transition activities were occuring and ongoing during the member's transition into the community.</t>
  </si>
  <si>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10.  Arrange to visit the member in the new care setting after discharge/transition;
</t>
    </r>
    <r>
      <rPr>
        <b/>
        <i/>
        <sz val="10"/>
        <color rgb="FF002060"/>
        <rFont val="Arial Narrow"/>
        <family val="2"/>
      </rPr>
      <t>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</si>
  <si>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11.  Conduct a care management comprehensive assessment within 30-days of the  
           discharge/transition, or update the current assessment; 
</t>
    </r>
    <r>
      <rPr>
        <b/>
        <i/>
        <sz val="10"/>
        <color rgb="FF002060"/>
        <rFont val="Arial Narrow"/>
        <family val="2"/>
      </rPr>
      <t>TCM Manual, Community Inclusion Addendum</t>
    </r>
  </si>
  <si>
    <r>
      <rPr>
        <b/>
        <i/>
        <u/>
        <sz val="10"/>
        <rFont val="Arial Narrow"/>
        <family val="2"/>
      </rPr>
      <t>Transition Activities for Adult Members:</t>
    </r>
    <r>
      <rPr>
        <b/>
        <sz val="10"/>
        <rFont val="Arial Narrow"/>
        <family val="2"/>
      </rPr>
      <t xml:space="preserve">  (Continued)</t>
    </r>
    <r>
      <rPr>
        <b/>
        <i/>
        <sz val="10"/>
        <rFont val="Arial Narrow"/>
        <family val="2"/>
      </rPr>
      <t xml:space="preserve">
</t>
    </r>
    <r>
      <rPr>
        <b/>
        <sz val="10"/>
        <rFont val="Arial Narrow"/>
        <family val="2"/>
      </rPr>
      <t xml:space="preserve">
     12.  Update the member’s care plan or ISP in coordination with the care team within 90-days of the
           discharge/transition.
</t>
    </r>
    <r>
      <rPr>
        <b/>
        <i/>
        <sz val="10"/>
        <color rgb="FF002060"/>
        <rFont val="Arial Narrow"/>
        <family val="2"/>
      </rPr>
      <t>TCM Manual, Community Inclusion Addendum</t>
    </r>
  </si>
  <si>
    <t xml:space="preserve"> </t>
  </si>
  <si>
    <t>COMMENTS: [For Record 21-25]</t>
  </si>
  <si>
    <t>STAFF QUALIFICATIONS WORKSHEET</t>
  </si>
  <si>
    <t>STAFF</t>
  </si>
  <si>
    <t>REVIEW ITEM:</t>
  </si>
  <si>
    <t>1-Supervisor</t>
  </si>
  <si>
    <t>1-TCM</t>
  </si>
  <si>
    <t>1-Extender</t>
  </si>
  <si>
    <t>2-Supervisor</t>
  </si>
  <si>
    <t>2-TCM</t>
  </si>
  <si>
    <t>2-Extender</t>
  </si>
  <si>
    <t>3-Supervisor</t>
  </si>
  <si>
    <t>3-TCM</t>
  </si>
  <si>
    <t>3-Extender</t>
  </si>
  <si>
    <t>4-Supervisor</t>
  </si>
  <si>
    <t>4-TCM</t>
  </si>
  <si>
    <t>4-Extender</t>
  </si>
  <si>
    <t>5-Supervisor</t>
  </si>
  <si>
    <t>5-TCM</t>
  </si>
  <si>
    <t>5-Extender</t>
  </si>
  <si>
    <t>6-Supervisor</t>
  </si>
  <si>
    <t>6-TCM</t>
  </si>
  <si>
    <t>6-Extender</t>
  </si>
  <si>
    <t>7-Supervisor</t>
  </si>
  <si>
    <t>7-TCM</t>
  </si>
  <si>
    <t>7-Extender</t>
  </si>
  <si>
    <t>8-Supervisor</t>
  </si>
  <si>
    <t>8-TCM</t>
  </si>
  <si>
    <t>8-Extender</t>
  </si>
  <si>
    <t>9-Supervisor</t>
  </si>
  <si>
    <t>9-TCM</t>
  </si>
  <si>
    <t>9-Extender</t>
  </si>
  <si>
    <t>10-Supervisor</t>
  </si>
  <si>
    <t>10-TCM</t>
  </si>
  <si>
    <t>10-Extender</t>
  </si>
  <si>
    <t>11-Supervisor</t>
  </si>
  <si>
    <t>11-TCM</t>
  </si>
  <si>
    <t>11-Extender</t>
  </si>
  <si>
    <t>12-Supervisor</t>
  </si>
  <si>
    <t>12-TCM</t>
  </si>
  <si>
    <t>12-Extender</t>
  </si>
  <si>
    <t>13-Supervisor</t>
  </si>
  <si>
    <t>13-TCM</t>
  </si>
  <si>
    <t>13-Extender</t>
  </si>
  <si>
    <t>14-Supervisor</t>
  </si>
  <si>
    <t>14-TCM</t>
  </si>
  <si>
    <t>14-Extender</t>
  </si>
  <si>
    <t>15-Supervisor</t>
  </si>
  <si>
    <t>15-TCM</t>
  </si>
  <si>
    <t>15-Extender</t>
  </si>
  <si>
    <t>16-Supervisor</t>
  </si>
  <si>
    <t>16-TCM</t>
  </si>
  <si>
    <t>16-Extender</t>
  </si>
  <si>
    <t>17-Supervisor</t>
  </si>
  <si>
    <t>17-TCM</t>
  </si>
  <si>
    <t>17-Extender</t>
  </si>
  <si>
    <t>18-Supervisor</t>
  </si>
  <si>
    <t>18-TCM</t>
  </si>
  <si>
    <t>18-Extender</t>
  </si>
  <si>
    <t>19-Supervisor</t>
  </si>
  <si>
    <t>19-TCM</t>
  </si>
  <si>
    <t>19-Extender</t>
  </si>
  <si>
    <t>20-Supervisor</t>
  </si>
  <si>
    <t>20-TCM</t>
  </si>
  <si>
    <t>20-Extender</t>
  </si>
  <si>
    <t>21-Supervisor</t>
  </si>
  <si>
    <t>21-TCM</t>
  </si>
  <si>
    <t>21-Extender</t>
  </si>
  <si>
    <t>22-Supervisor</t>
  </si>
  <si>
    <t>22-TCM</t>
  </si>
  <si>
    <t>22-Extender</t>
  </si>
  <si>
    <t>23-Supervisor</t>
  </si>
  <si>
    <t>23-TCM</t>
  </si>
  <si>
    <t>23-Extender</t>
  </si>
  <si>
    <t>24-Supervisor</t>
  </si>
  <si>
    <t>24-TCM</t>
  </si>
  <si>
    <t>24-Extender</t>
  </si>
  <si>
    <t>25-Supervisor</t>
  </si>
  <si>
    <t>25-TCM</t>
  </si>
  <si>
    <t>25-Extender</t>
  </si>
  <si>
    <t>26-Supervisor</t>
  </si>
  <si>
    <t>26-TCM</t>
  </si>
  <si>
    <t>26-Extender</t>
  </si>
  <si>
    <t>27-Supervisor</t>
  </si>
  <si>
    <t>27-TCM</t>
  </si>
  <si>
    <t>27-Extender</t>
  </si>
  <si>
    <t>28-Supervisor</t>
  </si>
  <si>
    <t>28-TCM</t>
  </si>
  <si>
    <t>28-Extender</t>
  </si>
  <si>
    <t>29-Supervisor</t>
  </si>
  <si>
    <t>29-TCM</t>
  </si>
  <si>
    <t>29-Extender</t>
  </si>
  <si>
    <t>30-Supervisor</t>
  </si>
  <si>
    <t>30-TCM</t>
  </si>
  <si>
    <t>30-Extender</t>
  </si>
  <si>
    <t>1.</t>
  </si>
  <si>
    <r>
      <t xml:space="preserve">Position </t>
    </r>
    <r>
      <rPr>
        <i/>
        <sz val="10"/>
        <rFont val="Arial Narrow"/>
        <family val="2"/>
      </rPr>
      <t>(TCM Provider Manual, Section V: AMH+ and CMA Certification Requirements - Staffing)</t>
    </r>
    <r>
      <rPr>
        <sz val="10"/>
        <rFont val="Arial Narrow"/>
        <family val="2"/>
      </rPr>
      <t xml:space="preserve"> also see the staffing tab</t>
    </r>
  </si>
  <si>
    <t>2.</t>
  </si>
  <si>
    <t>Name</t>
  </si>
  <si>
    <t>3.</t>
  </si>
  <si>
    <t>Date of Hire</t>
  </si>
  <si>
    <t>4.</t>
  </si>
  <si>
    <t>Credentials</t>
  </si>
  <si>
    <t>Date:</t>
  </si>
  <si>
    <t>5.</t>
  </si>
  <si>
    <t>6.</t>
  </si>
  <si>
    <t>QP or PP Experience per 10A-NCAC 27G .0104</t>
  </si>
  <si>
    <t>7.</t>
  </si>
  <si>
    <t>8.</t>
  </si>
  <si>
    <t>9.</t>
  </si>
  <si>
    <t>10.</t>
  </si>
  <si>
    <t>11.</t>
  </si>
  <si>
    <t>12.</t>
  </si>
  <si>
    <t xml:space="preserve"> Is the Supervisor monitoring CMCAs and 
Care Plans/ISPs in accord with the AMH+/CMA’s written policies and procedures?</t>
  </si>
  <si>
    <t>13.</t>
  </si>
  <si>
    <t>14.</t>
  </si>
  <si>
    <t>15.</t>
  </si>
  <si>
    <t>16.</t>
  </si>
  <si>
    <t>17.</t>
  </si>
  <si>
    <t>18.</t>
  </si>
  <si>
    <t>19.</t>
  </si>
  <si>
    <r>
      <t>Training in Tailored Care Management Core Modules</t>
    </r>
    <r>
      <rPr>
        <i/>
        <sz val="10"/>
        <rFont val="Arial Narrow"/>
        <family val="2"/>
      </rPr>
      <t xml:space="preserve"> (TCM Provider Manual, Section V: AMH+ and CMA Certification Requirements - Training)</t>
    </r>
    <r>
      <rPr>
        <sz val="10"/>
        <rFont val="Arial Narrow"/>
        <family val="2"/>
      </rPr>
      <t xml:space="preserve"> see the Training Requirements tab for flexibilities)</t>
    </r>
  </si>
  <si>
    <t>Completion of remaining Tailored Care Management Training Curriculum within 6-months  of deployment (TCM Provider Manual, Section V: AMH+ and CMA Certification Requirements - Training) see the Training Requirements tab for flexibilities)</t>
  </si>
  <si>
    <t>21.</t>
  </si>
  <si>
    <t>Innovations waiver care coordinators who transitioned to a care management 
staffing role under Tailored Care Management must complete the remaining trainings within six (6) months of launch.</t>
  </si>
  <si>
    <t>22.</t>
  </si>
  <si>
    <t>23.</t>
  </si>
  <si>
    <t>24.</t>
  </si>
  <si>
    <t>Completion of Additional Population Based Training (if documented by Supervisor)</t>
  </si>
  <si>
    <t>Total Met:</t>
  </si>
  <si>
    <t>% Met:</t>
  </si>
  <si>
    <t>Total Not Met:</t>
  </si>
  <si>
    <t>% Not Met:</t>
  </si>
  <si>
    <t>COMMENTS: [For Staff #1 - 10]</t>
  </si>
  <si>
    <t>COMMENTS: [For Staff #11 - 20]</t>
  </si>
  <si>
    <t>COMMENTS: [For Staff #21 - 30]</t>
  </si>
  <si>
    <t>This spreadsheet is used for samples that are based on paid claims.</t>
  </si>
  <si>
    <t>CAUTION:  This worksheet contains PHI and requires the file to be stored in a secure location and encrypted/password protected prior to emailing.</t>
  </si>
  <si>
    <t>TCM Population Key</t>
  </si>
  <si>
    <t>MH/SUD Adult</t>
  </si>
  <si>
    <t>MH/SUD Child</t>
  </si>
  <si>
    <t>NPI # / PROVIDER #:</t>
  </si>
  <si>
    <t>I/DD</t>
  </si>
  <si>
    <t>TBI</t>
  </si>
  <si>
    <t>Innovations Waiver</t>
  </si>
  <si>
    <t>TBI Waiver</t>
  </si>
  <si>
    <t>Co-occurring I/DD &amp; BH Adult</t>
  </si>
  <si>
    <t>Co-occurring I/DD &amp; BH Child</t>
  </si>
  <si>
    <t>Record</t>
  </si>
  <si>
    <t>Name of Reviewer(s)</t>
  </si>
  <si>
    <t>Individual's First Name</t>
  </si>
  <si>
    <t>Individual's Last Name</t>
  </si>
  <si>
    <t>Date of Birth</t>
  </si>
  <si>
    <t>Member #</t>
  </si>
  <si>
    <t>TCM Date(s) of Service</t>
  </si>
  <si>
    <t>Child/Adult</t>
  </si>
  <si>
    <t>TCM Population</t>
  </si>
  <si>
    <t>BH Services - List</t>
  </si>
  <si>
    <t>BH Service(s) Provider Name(s)</t>
  </si>
  <si>
    <t>Foster Care-Adoption (Y/N)</t>
  </si>
  <si>
    <t>1915(i) Services - List</t>
  </si>
  <si>
    <t>Community Inclusion - Setting</t>
  </si>
  <si>
    <t>TCL (Y/N)</t>
  </si>
  <si>
    <t>Inpatient/FBC Admission  &amp; Discharge Date(s)</t>
  </si>
  <si>
    <t>Emergency Room Visit Dates</t>
  </si>
  <si>
    <t>Use this worksheet to list personnel records to be reviewed</t>
  </si>
  <si>
    <t>Name of Staff Reviewed - Title/Position</t>
  </si>
  <si>
    <t>Assignment Date - End Date</t>
  </si>
  <si>
    <t>REQUIRED TCM TRAININGS</t>
  </si>
  <si>
    <t>The Curriculum Core Bundles contain the entire training between them. If an employee takes these two bundles, they are not required to take any of the individual required classes lisrted under the Core Bundles.  Effective July 15, 2024, All new hires and hires returning to the field will have to take the bundled courses even if they are only missing 1 or 2 courses. 
Core Bundle Part One Curriculum List:  https://mahec.net/home/event/70188
Core Bundle Part Two Curriculum List:  https://mahec.net/home/event/70198</t>
  </si>
  <si>
    <t>AHEC Course #:</t>
  </si>
  <si>
    <t>NAME OF COURSE:</t>
  </si>
  <si>
    <t xml:space="preserve">Curriculum Core Bundle Part 1 </t>
  </si>
  <si>
    <t>NC Innovations Waiver and Home and Community Based Services (1.75 hours)</t>
  </si>
  <si>
    <t>Team Based Care in TCM (2.50 hours)</t>
  </si>
  <si>
    <t>The Intersection of Chronic Disease and Comorbid Behavioral Health Management: An Application of the SBIRT Model in Primary Care (3.50 hours)</t>
  </si>
  <si>
    <t>TCM: Providing Whole-Person Care for Individuals with TBI and their Families (3 hours)</t>
  </si>
  <si>
    <t>Stand Alone Courses</t>
  </si>
  <si>
    <t xml:space="preserve">DHB 1915i Training - added 2/03/2023 </t>
  </si>
  <si>
    <t>Home and Community Based Services (HCBS) Monitoring Training - added 6/16/2023</t>
  </si>
  <si>
    <t>Curriculum Core Bundle Part 2</t>
  </si>
  <si>
    <t>TCM Role with Members Involved in the Criminal Justice System (2 hours)</t>
  </si>
  <si>
    <t>Tailored Care Management Role with Members with IDD (1.75 hours)</t>
  </si>
  <si>
    <t>TCM Role with Members with Orthopedic Impairments (2.50 hours)</t>
  </si>
  <si>
    <t>Critical Incidents and Disasters: Gaining the Appropriate Knowledge and Skills to Respond (3 hours)</t>
  </si>
  <si>
    <t xml:space="preserve"> Breathe Easy NC: Becoming Tobacco-Free Training Series - Standard-of-Care Tobacco Use Treatment: Behavioral Interventions and Medications (1.50 hours)</t>
  </si>
  <si>
    <t xml:space="preserve"> Breathe Easy NC: Becoming Tobacco-Free Training Series - Protecting Youth from Secondhand Smoke, E-cigarettes, and Helping Them Quit (1 hour)</t>
  </si>
  <si>
    <t>Incorporating Trauma Informed Care in the TCM Model (2.75 hours)</t>
  </si>
  <si>
    <t>TCM Employment Assistance (2 hours)</t>
  </si>
  <si>
    <t>Motivational Interviewing: Towards Behavioral Health Change (2.25 hours)</t>
  </si>
  <si>
    <t>TCM: Transitions to Community Living (2.25 hours)</t>
  </si>
  <si>
    <t>Social Determinants of Health: Practical Strategies for Assessment and Response (2.50 hours)</t>
  </si>
  <si>
    <t>Person Centered Thinking for Healthcare Professionals (2.75 hours)</t>
  </si>
  <si>
    <t>Legal Rights and Services used to Support TCM Members (2.75 hours)</t>
  </si>
  <si>
    <t>TCM - Increasing Independence through Assistive Technologies (2.50 hours)</t>
  </si>
  <si>
    <t>TCM: Transitional Care Services (2 hours)</t>
  </si>
  <si>
    <t>Telehealth in the World of Tailored Care Management (1.50 hours)</t>
  </si>
  <si>
    <t>Child and Family Treatment Teams in Tailored Care Management (2.75 hours)</t>
  </si>
  <si>
    <t>Ethics and Safety Considerations in Tailored Care Management (2.50 hours)</t>
  </si>
  <si>
    <t>Mutual Aid for Addiction Recover and Co-occurring Disorders in Adults, Adolescents, and Families (1.25 hours)</t>
  </si>
  <si>
    <t xml:space="preserve">DEI, Implicit Bias and Gaining Cultural and Linguistic Competency for Tailored Care Managers (2.25 hours) </t>
  </si>
  <si>
    <t>TCM Member Benefit Acquisition (2.75 hours)</t>
  </si>
  <si>
    <t>Perinatal and Postpartum SUD Care in TCM (2.75 hours)</t>
  </si>
  <si>
    <r>
      <rPr>
        <sz val="11"/>
        <color theme="0"/>
        <rFont val="Calibri"/>
        <family val="2"/>
        <scheme val="minor"/>
      </rPr>
      <t>Stand Alone Course</t>
    </r>
    <r>
      <rPr>
        <sz val="11"/>
        <color theme="1"/>
        <rFont val="Calibri"/>
        <family val="2"/>
        <scheme val="minor"/>
      </rPr>
      <t xml:space="preserve"> </t>
    </r>
  </si>
  <si>
    <t>NC DHHS NC System of Care Training - added 10/05/2023</t>
  </si>
  <si>
    <t>TCM Annual Refresher Training Bundle (12 hours)</t>
  </si>
  <si>
    <t>Refresher - DEI, Implicit Bias, and Gaining Cultural Humility</t>
  </si>
  <si>
    <t>Refresher - Increasing Independence through Assistive Technology</t>
  </si>
  <si>
    <t>Refresher - The Intersection of Chronic Disease and Comorbid Behavioral Health Management</t>
  </si>
  <si>
    <t>Refresher - TCM Role with Members Involved in the Criminal Justice System</t>
  </si>
  <si>
    <t>Refresher - Tailored Care Management Role with Members with I/DD</t>
  </si>
  <si>
    <t>Refresher - Critical Incidents and Disasters</t>
  </si>
  <si>
    <t>Refresher - Transitions to Community Living</t>
  </si>
  <si>
    <t>Refresher - Social Determinants of Health: Practical Strategies for Assessment and Response</t>
  </si>
  <si>
    <t>Refresher - TCM Person Centered Thinking for Healthcare Professionals</t>
  </si>
  <si>
    <t>Refresher - NC Innovations Waiver and Home and Community Based Services</t>
  </si>
  <si>
    <t>Refresher - Transitional Care Services</t>
  </si>
  <si>
    <t>Refresher - Child and Family Treatment Teams</t>
  </si>
  <si>
    <t>ELECTIVE TCM TRAININGS</t>
  </si>
  <si>
    <t>Behavioral Health Reverse Integration for Care Management Agencies within Tailored Care Management</t>
  </si>
  <si>
    <t>TCM Role in Serving Aging Members</t>
  </si>
  <si>
    <t>Breathe Easy NC: Tobacco-Free Policies and Integrating Tobacco Use Treatment</t>
  </si>
  <si>
    <t>Serious Mental Illness: a Life Course Perspective</t>
  </si>
  <si>
    <t>Child and Adolescent Mental Health and Substance Use: Building Foundational Knowledge</t>
  </si>
  <si>
    <t>DEI, Implicit Bias and Gaining Cultural and Linguistic Competency for Tailored Care Managers</t>
  </si>
  <si>
    <t>Perinatal Substance Exposure Education in TMC</t>
  </si>
  <si>
    <t>Effectively Navigating Through a Behavioral Health Crisis</t>
  </si>
  <si>
    <t>TCM For Children and Youth Served by the Child Welfare System</t>
  </si>
  <si>
    <t>Transitions to Community Living (TCL) Part 1: Overview</t>
  </si>
  <si>
    <t>Transitions to Community Living (TCL) Part 2: Distinction</t>
  </si>
  <si>
    <t>Team-Based Care in TCM (Update)</t>
  </si>
  <si>
    <t>Medical Terminology for TCM</t>
  </si>
  <si>
    <t>Medication-Assisted Treatment/Opioid Use Disorder</t>
  </si>
  <si>
    <t>TCM Technical Support Education Series Part 1</t>
  </si>
  <si>
    <t>TCM Technical Support Education Series Part 2</t>
  </si>
  <si>
    <t>TCM: Cognitive Behavioral Therapy Overview for Tailored Care Management</t>
  </si>
  <si>
    <t>Medication Management: Reconciliation, Monitoring, and Adherence Recommendations for TCM</t>
  </si>
  <si>
    <t>Assessments and Levels of Care in TCM</t>
  </si>
  <si>
    <t>How Supported Decision Making Can Enhance the Health of Individuals with Intellectual and Other Developmental Disabilities</t>
  </si>
  <si>
    <t>TCM: Health Care Fraud, Waste, and Abuse</t>
  </si>
  <si>
    <t>Integrated Care Best Practices for Advanced Medical Home/Care Management Agencies</t>
  </si>
  <si>
    <t>Child Psychiatric Services</t>
  </si>
  <si>
    <t>Tailored Care Manager Training for Working with Individuals with a History of Sexual Offenses or Sexualized Behaviors</t>
  </si>
  <si>
    <t>1915(i) ISP Planning and Development Training</t>
  </si>
  <si>
    <t>Refresher - Breathe Easy NC - Becoming Tabacco-Free</t>
  </si>
  <si>
    <t>Refresher - Mutual Aid for Addiction Recovery and Co-occurring Disorders for Adults, Adolescents, and Families</t>
  </si>
  <si>
    <t>Refresher - Incorporating Trauma Informed Care in the TCM Model</t>
  </si>
  <si>
    <t>Refresher - Team Based Care in TCM</t>
  </si>
  <si>
    <t>Refresher - TCM Employment Assistance</t>
  </si>
  <si>
    <t>Refresher - Telehealth in the World of Tailored Care Management</t>
  </si>
  <si>
    <t>Refresher - Providing Whole-Person Care for Individuals with TBI and their Families</t>
  </si>
  <si>
    <t>Refresher - Benefits Acquisition for Tailored Care Management</t>
  </si>
  <si>
    <t>Refresher - Ethics and Safety Considerations in TCM</t>
  </si>
  <si>
    <t>Refresher - TCM Role with Members with Orthopedic Impairments</t>
  </si>
  <si>
    <t>Refresher - Motivational Interviewing Towards Behavioral Health Change</t>
  </si>
  <si>
    <t>Refresher - Perinatal Substance Exposure Education (PSEED)</t>
  </si>
  <si>
    <t>Refresher - Legal Rights and Services used to Support TCM Members</t>
  </si>
  <si>
    <t>Healthy Opportunities Pilot Training for PHIPs and Tailored Care Managers Part 1</t>
  </si>
  <si>
    <t>Healthy Opportunities Pilot Training for PHIPs and Tailored Care Managers Part 2</t>
  </si>
  <si>
    <t>SEE APPENDIX 1: Standard Terms and Conditions for Tailored Plan / LME/MCO Contracts with AMH+ Practices or CMAs for additional resources</t>
  </si>
  <si>
    <t>Six Core Health Home Services:</t>
  </si>
  <si>
    <t>Minimuim required Components of Care Management Comprehensive Assessment:</t>
  </si>
  <si>
    <t>Triggering events prompting CMCA reassessments and Care Plan/ISP updates include:</t>
  </si>
  <si>
    <t>Tools for Care Plan/ISP Development:</t>
  </si>
  <si>
    <t>Minimum required Content of Care Plan or ISP:</t>
  </si>
  <si>
    <t>Multidisciplinary Care Team:</t>
  </si>
  <si>
    <t>Individual and Family Supports Activities:</t>
  </si>
  <si>
    <t>Unmet Health-Related Resource Needs:</t>
  </si>
  <si>
    <t>Twenty-four-Hour Coverage:</t>
  </si>
  <si>
    <t>Transitional Care Management Activities:</t>
  </si>
  <si>
    <t>Medication Monitoring &amp; Reconciliation Activities:</t>
  </si>
  <si>
    <r>
      <rPr>
        <u/>
        <sz val="11"/>
        <color theme="1"/>
        <rFont val="Calibri"/>
        <family val="2"/>
        <scheme val="minor"/>
      </rPr>
      <t>1.  Comprehensive care management</t>
    </r>
    <r>
      <rPr>
        <sz val="11"/>
        <color theme="1"/>
        <rFont val="Calibri"/>
        <family val="2"/>
        <scheme val="minor"/>
      </rPr>
      <t xml:space="preserve">, including
•  Completion of care management comprehensive assessments and care plan/ISP
•  Phone call or in-person meeting focused on chronic care management (e.g., management of multiple chronic conditions)
</t>
    </r>
    <r>
      <rPr>
        <u/>
        <sz val="11"/>
        <color theme="1"/>
        <rFont val="Calibri"/>
        <family val="2"/>
        <scheme val="minor"/>
      </rPr>
      <t>2.  Care coordination</t>
    </r>
    <r>
      <rPr>
        <sz val="11"/>
        <color theme="1"/>
        <rFont val="Calibri"/>
        <family val="2"/>
        <scheme val="minor"/>
      </rPr>
      <t>, including
•  Working with the member on coordination across settings of care and services (e.g., appointment/wellness reminders and social services coordination/referrals)
•  Assistance in scheduling and preparing members for appointments (e.g., phone call to provide a reminder and help arrange transportation)</t>
    </r>
  </si>
  <si>
    <t>• Immediate care needs;
• Current services and providers across all health needs;
• Functional needs, accessibility needs, strengths, and goals;
• Other state or local services currently used;
• Current and past mental health and substance use status and/or disorders, including tobacco use disorders;
• Physical health conditions, including dental conditions;
• Detailed medication history – a list of all medicines, including over-the-counter medication and medication that has been prescribed, dispensed, or administered – and known allergies;
• Physical, intellectual, or developmental disabilities;
• Advance directives, including psychiatric advance directives;
• Available informal, caregiver, or social supports;</t>
  </si>
  <si>
    <t>• Inpatient hospitalization for any reason;
• Two emergency department (ED) visits since the last care management comprehensive assessment (including reassessment);
• An involuntary treatment episode;
• Use of behavioral health crisis services;
• Arrest or other involvement with law enforcement/the criminal justice system, including the Division of Juvenile Justice;
• Becoming pregnant and/or giving birth;
• A change in member circumstances that requires an increased need for care, a decreased need for care, transition into or out of an institution, or loss of a family/friend caretaker, or any other circumstance the plan deems to be a change in circumstance;
• Loss of housing; and
•Change in foster care placement or living arrangement (including aging out of the child 
welfare system.</t>
  </si>
  <si>
    <t>• Care plans and ISPs must incorporate the results of the CMCA, including unmet health-related resource need questions;
• Claims analysis and risk scoring;
• Any available medical records;
• Screening and/or level of care determination tools, including the following, as appropriate, unless modified by DHHS:
• CANS;
• ANSA;
• ASAM criteria;
• For Innovations waiver enrollees: SIS; and
• For TBI waiver enrollees: Rancho Los Amigos Levels of Cognitive Functioning Scale (as applicable).</t>
  </si>
  <si>
    <t xml:space="preserve">• Names and contact information of key providers, care team members, family members, the County Child Welfare Worker (for Members in foster care/adoption assistance and former foster youth), and others chosen by the member to be involved in planning and service delivery;
• Measurable goals;
• Clinical needs, including any behavioral health, I/DD-related, TBI-related, or dental needs; Inclusive of tobacco use.
• Interventions including addressing medication monitoring, including adherence;
• Intended outcomes;
• Social, educational, and other services needed by the member;
• Strategies to inc
• An emergency/natural disaster/crisis plan;rease social interaction, employment, and community integration;
</t>
  </si>
  <si>
    <t>The AMH+ or CMA must establish a multidisciplinary care team for each member under TCM. Depending on the member’s needs, the required members of a multidisciplinary care team will include the member, the member’s care manager and the following individuals, depending on the member’s needs:
• Caregiver(s)/legal guardians/foster parents/biological parents/adoptive parents/kinship caregivers (as applicable or appropriate);
• Supervising care manager;
• Care manager extenders (e.g., community navigators, community health workers, individuals with lived experience with an I/DD or a TBI, parents or guardians of an individual with an I/DD or a TBI or a behavioral health condition)</t>
  </si>
  <si>
    <t>• Educate the member in self-management;
• Educate and provide guidance on self-advocacy to the member, family members, and support members;
• Connect the member and caregivers to education and training to help the member improve function, develop socialization and adaptive skills, and navigate the service system;
• Provide information and connections to needed services and supports including but not limited to self-help services, peer support services, and respite services;
• Provide information to the member, family members, and support members about the member’s rights, protections, and responsibilities, including the right to change providers, the grievance and complaint resolution process, and fair hearing processes;
 • Promote wellness and prevention programs;
 • Provide information on establishing advance directives, including psychiatric advance directives as appropriate, and guardianship options/alternatives, as appropriate;</t>
  </si>
  <si>
    <t>The AMH+ practice or CMA must ensure that Tailored Care Management addresses unmet health-related resource needs by performing the following activities at a minimum:
1. Provide referral, information, and assistance in obtaining and maintaining community-based resources and social support services, including:
     •  Disability benefits;
     • Food and income supports;
     • Housing;
     • Transportation;
     • Employment services;
     • Education;
     • Financial literacy programs;
     • Child welfare services;
     • After-school programs;
     • Rehabilitative services;</t>
  </si>
  <si>
    <t>This requirement includes the ability to (1) share information such as care plans and psychiatric advance directives, and (2) coordinate care to place the member in the appropriate setting during urgent and emergent events. In their role as Tailored Care Management entities, AMH+ practices and CMAs are not required to provide first responder crisis response in the event that a member receiving Tailored Care Management has an emergency medical condition or a behavioral health crisis.</t>
  </si>
  <si>
    <t xml:space="preserve">• Ensure that a care manager is assigned to manage the transition;
• Have a care manager or care team member visit the member during his/her stay in the institution and be present on the day of discharge;
• Conduct outreach to the member’s providers;
• Obtain a copy of the discharge plan and review the discharge plan with the member and facility staff;
• Facilitate clinical handoffs;
• Assist the member in obtaining needed medications prior to discharge, ensure an appropriate care team member conducts medication reconciliation/management, and support medication adherence;
Transitions for Special Populations. AMH+ practices and CMAs will also be responsible for additional transition-related responsibilities for the following members: </t>
  </si>
  <si>
    <r>
      <rPr>
        <b/>
        <sz val="11"/>
        <color theme="1"/>
        <rFont val="Calibri"/>
        <family val="2"/>
        <scheme val="minor"/>
      </rPr>
      <t>1</t>
    </r>
    <r>
      <rPr>
        <sz val="11"/>
        <color theme="1"/>
        <rFont val="Calibri"/>
        <family val="2"/>
        <scheme val="minor"/>
      </rPr>
      <t xml:space="preserve">. Ensuring medication reconciliation is completed annually, and at 
transitions of care, in which new medications are ordered, or existing 
orders are rewritten
</t>
    </r>
    <r>
      <rPr>
        <b/>
        <sz val="11"/>
        <color theme="1"/>
        <rFont val="Calibri"/>
        <family val="2"/>
        <scheme val="minor"/>
      </rPr>
      <t>2</t>
    </r>
    <r>
      <rPr>
        <sz val="11"/>
        <color theme="1"/>
        <rFont val="Calibri"/>
        <family val="2"/>
        <scheme val="minor"/>
      </rPr>
      <t xml:space="preserve">. Request and obtaining medication lists from members’ pharmacy and/or medical prescribers necessary for pharmacists/prescribers to complete the medication reconciliation
</t>
    </r>
    <r>
      <rPr>
        <b/>
        <sz val="11"/>
        <color theme="1"/>
        <rFont val="Calibri"/>
        <family val="2"/>
        <scheme val="minor"/>
      </rPr>
      <t>3</t>
    </r>
    <r>
      <rPr>
        <sz val="11"/>
        <color theme="1"/>
        <rFont val="Calibri"/>
        <family val="2"/>
        <scheme val="minor"/>
      </rPr>
      <t xml:space="preserve">. Using their best judgment with regard to accompanying members to complete the medication reconciliation (care manager extenders may also accompany member to obtain medication reconciliation)
</t>
    </r>
    <r>
      <rPr>
        <b/>
        <sz val="11"/>
        <color theme="1"/>
        <rFont val="Calibri"/>
        <family val="2"/>
        <scheme val="minor"/>
      </rPr>
      <t>4</t>
    </r>
    <r>
      <rPr>
        <sz val="11"/>
        <color theme="1"/>
        <rFont val="Calibri"/>
        <family val="2"/>
        <scheme val="minor"/>
      </rPr>
      <t xml:space="preserve">. Assisting a member in accessing their primary care provider’s/medical prescribers' patient portals, to check their list of medications
</t>
    </r>
    <r>
      <rPr>
        <b/>
        <sz val="11"/>
        <color theme="1"/>
        <rFont val="Calibri"/>
        <family val="2"/>
        <scheme val="minor"/>
      </rPr>
      <t>5</t>
    </r>
    <r>
      <rPr>
        <sz val="11"/>
        <color theme="1"/>
        <rFont val="Calibri"/>
        <family val="2"/>
        <scheme val="minor"/>
      </rPr>
      <t>. Ensuring the member is linked to resources that provide education and support regarding their medications and questions or concerns they may have about the medication (e.g., assisting member with developing a list of questions for their pharmacist or prescribing clinician)</t>
    </r>
  </si>
  <si>
    <r>
      <rPr>
        <u/>
        <sz val="11"/>
        <color theme="1"/>
        <rFont val="Calibri"/>
        <family val="2"/>
        <scheme val="minor"/>
      </rPr>
      <t>3.  Health promotion</t>
    </r>
    <r>
      <rPr>
        <sz val="11"/>
        <color theme="1"/>
        <rFont val="Calibri"/>
        <family val="2"/>
        <scheme val="minor"/>
      </rPr>
      <t>, including
•  Providing education on members’ chronic conditions
•  Teaching self-management skills and sharing self-help recovery resources</t>
    </r>
  </si>
  <si>
    <t>• Standardized unmet health-related resource need questions (to be provided by the Department) covering four priority domains:
       o Housing instability;
       o Transportation insecurity;
       o Food insecurity; and
       o Interpersonal violence/toxic stress;</t>
  </si>
  <si>
    <r>
      <rPr>
        <b/>
        <sz val="11"/>
        <color theme="1"/>
        <rFont val="Calibri"/>
        <family val="2"/>
        <scheme val="minor"/>
      </rPr>
      <t>Updates to the Care Plan or ISP:</t>
    </r>
    <r>
      <rPr>
        <sz val="11"/>
        <color theme="1"/>
        <rFont val="Calibri"/>
        <family val="2"/>
        <scheme val="minor"/>
      </rPr>
      <t xml:space="preserve"> The AMH+ or CMA will be required to ensure that each care plan or ISP is regularly, comprehensively updated, incorporating input from the member and members of the care team, as part of ongoing care management: 
• At minimum every 12 months; 
• When the member’s circumstances or needs change significantly; 
• At the member’s request;
 • Within 30 days of care management comprehensive (re)assessment; </t>
    </r>
  </si>
  <si>
    <t>• For Innovations and TBI waiver enrollees, ISPs developed prior to Tailored Plan launch will continue to serve as the ISP under Tailored Care Management in Year 1 of Tailored Plan operation. 
• For members who may obtain a waiver slot after Tailored Plan launch, requirements are laid out in the Tailored Plan RFA.</t>
  </si>
  <si>
    <t>• Strategies to mitigate risks to the health, well-being, and safety of the members and others;
• Information about advance directives, including psychiatric advance directives, as appropriate;
• A life transitions plan to address instances where the member is changing schools, experiencing a change in caregiver/natural supports, changing employment, moving or entering another life transition; and</t>
  </si>
  <si>
    <t xml:space="preserve">     o Parent/guardian cannot serve as an extender for their own family member. The Department will provide additional guidance on additional trainings required for individuals with lived experience and parents/guardians to prepare them to perform the duties of an extender.</t>
  </si>
  <si>
    <t xml:space="preserve"> • Connect members and family members to resources that support maintaining 
employment, community integration, and success in school, as appropriate; and
 • For high-risk pregnant women, inquiring about broader family needs, offering guidance on family planning, and beginning discussions about the potential for an Infant Plan of Safe Care.</t>
  </si>
  <si>
    <t xml:space="preserve">     • Domestic violence services
     • Legal services
     • Services for justice-involved populations
     • Other services that help individuals achieve their highest level of function
        and independence</t>
  </si>
  <si>
    <t>• Adults with SMI who are transitioning out of adult care homes who are not subject to the Medicaid Institution for Mental Disease (IMD) exclusion and who are not transitioning into permanent supportive housing; and 
• Children and youth (up to age 21) transitioning out of state psychiatric hospitals, psychiatric residential treatment facilities (PRTFs), and residential treatment levels II-IV and who are not transitioning into permanent supportive housing.</t>
  </si>
  <si>
    <r>
      <t xml:space="preserve">Confirming any upcoming appointments where medications or medication reconciliation will be discussed; (if applicable to this appointment) 
</t>
    </r>
    <r>
      <rPr>
        <b/>
        <sz val="11"/>
        <color theme="1"/>
        <rFont val="Calibri"/>
        <family val="2"/>
        <scheme val="minor"/>
      </rPr>
      <t>6</t>
    </r>
    <r>
      <rPr>
        <sz val="11"/>
        <color theme="1"/>
        <rFont val="Calibri"/>
        <family val="2"/>
        <scheme val="minor"/>
      </rPr>
      <t xml:space="preserve">. Ensuring follow-up after emergency department/hospital discharge (members’ discharge information should include medication reconciliation) 
</t>
    </r>
    <r>
      <rPr>
        <b/>
        <sz val="11"/>
        <color theme="1"/>
        <rFont val="Calibri"/>
        <family val="2"/>
        <scheme val="minor"/>
      </rPr>
      <t>7</t>
    </r>
    <r>
      <rPr>
        <sz val="11"/>
        <color theme="1"/>
        <rFont val="Calibri"/>
        <family val="2"/>
        <scheme val="minor"/>
      </rPr>
      <t>. Explaining medication reconciliation and the benefits of identifying duplicative medications and drug interactions to member and/or legally responsible person/guardian</t>
    </r>
  </si>
  <si>
    <r>
      <rPr>
        <u/>
        <sz val="11"/>
        <color theme="1"/>
        <rFont val="Calibri"/>
        <family val="2"/>
        <scheme val="minor"/>
      </rPr>
      <t>4.  Comprehensive transitional care/follow-up</t>
    </r>
    <r>
      <rPr>
        <sz val="11"/>
        <color theme="1"/>
        <rFont val="Calibri"/>
        <family val="2"/>
        <scheme val="minor"/>
      </rPr>
      <t>, including
•  Visiting the member during the member’s stay in the institution and be present on the day of discharge
•  Reviewing the discharge plan with the member and facility staff
•  Referring and assisting members in accessing needed social services and supports identified as part of the transitional care management process, including access to 
housing
•  Developing a 90-day post-discharge transition plan prior to discharge from residential or inpatient settings, in consultation with the member, facility staff, and the member’s care team</t>
    </r>
  </si>
  <si>
    <t>• Any other ongoing conditions that require a course of treatment or regular care monitoring;
• For adults only, exposure to adverse childhood experiences (ACEs) or other trauma;
• Risks to the health, well-being, and safety of the member and others (including sexual activity and potential abuse/exploitation, or exposure to second hand smoke/aerosols and other substances);
• Cultural considerations (ethnicity, religion, language, reading level, health literacy, etc.);
• Employment/community involvement;
• Education (including individualized education plan and lifelong learning activities);
• Justice system involvement (adults) or juvenile justice involvement and/or expulsions or exclusions from school (children and adolescents);
• Risk factors that indicate an imminent need for LTSS;
• The caregiver’s strengths and needs;
• Upcoming life transitions (changing schools, changing employment, moving, etc.);
• Self-management and planning skills;
• Receipt of and eligibility for entitlement benefits;</t>
  </si>
  <si>
    <t>• Following a change in the member’s foster care placement living arrangement or (as appropriate; and/or 
• After triggering events (see above).</t>
  </si>
  <si>
    <r>
      <t xml:space="preserve">• Strategies to improve self-management and planning skills.
• For members with I/DD, TBI, or SED, the ISP should also include caregiver supports, including connection to respite services, as necessary.
• Information on the member’s foster care permanency planning goals (as applicable).
</t>
    </r>
    <r>
      <rPr>
        <b/>
        <sz val="11"/>
        <color theme="1"/>
        <rFont val="Calibri"/>
        <family val="2"/>
        <scheme val="minor"/>
      </rPr>
      <t>For members in the Innovations or TBI waivers, the AMH+ practice or CMA must align the timing of completing the care management comprehensive assessment and ISP with the annual ISP update (assessment to inform revised ISP).</t>
    </r>
    <r>
      <rPr>
        <sz val="11"/>
        <color theme="1"/>
        <rFont val="Calibri"/>
        <family val="2"/>
        <scheme val="minor"/>
      </rPr>
      <t xml:space="preserve">
</t>
    </r>
    <r>
      <rPr>
        <b/>
        <sz val="11"/>
        <color theme="1"/>
        <rFont val="Calibri"/>
        <family val="2"/>
        <scheme val="minor"/>
      </rPr>
      <t>The AMH+ practice or CMA does not need to complete a new care plan or ISP for members with an active care plan or ISP in the previous 12 months that meets all Tailored Care Management requirements.</t>
    </r>
  </si>
  <si>
    <r>
      <t xml:space="preserve">• Certified peer support specialist employed by the AMH+, CMA, or CIN or Other Partner, as applicable;
     o </t>
    </r>
    <r>
      <rPr>
        <i/>
        <sz val="11"/>
        <color theme="1"/>
        <rFont val="Calibri"/>
        <family val="2"/>
        <scheme val="minor"/>
      </rPr>
      <t>Certified peer support specialists may either provide peer support services under Clinical Coverage Policy 8G or 
act as a care manager extender.</t>
    </r>
    <r>
      <rPr>
        <sz val="11"/>
        <color theme="1"/>
        <rFont val="Calibri"/>
        <family val="2"/>
        <scheme val="minor"/>
      </rPr>
      <t xml:space="preserve">
• </t>
    </r>
    <r>
      <rPr>
        <b/>
        <sz val="11"/>
        <color theme="1"/>
        <rFont val="Calibri"/>
        <family val="2"/>
        <scheme val="minor"/>
      </rPr>
      <t>NOTE</t>
    </r>
    <r>
      <rPr>
        <sz val="11"/>
        <color theme="1"/>
        <rFont val="Calibri"/>
        <family val="2"/>
        <scheme val="minor"/>
      </rPr>
      <t>:  A Certified Peer Support Specialist serving as an extender who is completing Tailored Care Management contacts for a member cannot also bill for Peer Support Services provided under Clinical Coverage Policy No. 8G for the same member. In other words, for a single member, a Certified Peer Support Specialist can either conduct Tailored Care Management contacts or provide Peer Support Services under Clinical Coverage Policy No. 8G, but not both.</t>
    </r>
  </si>
  <si>
    <t>The AMH+ or CMA must provide comprehensive assistance securing health-related services, including assistance at initial application and renewal with filling out and submitting applications and gathering and submitting required documentation, including in-person assistance when it is the most efficient and effective approach, at a minimum, for: 
• Food and Nutrition Services 
• Temporary Assistance for Needy Families 
• Child Care Subsidy 
• Low Income Energy Assistance Program 
• NC Achieving a Better Life Experience (ABLE) Accounts (for individuals with disabilities) 
• Women, Infants, and Children (WIC) Program 
• Other programs managed by the Tailored Plan/LME/MCO that address unmet health- related resource needs</t>
  </si>
  <si>
    <r>
      <t xml:space="preserve">• For individuals with an I/DD or a TBI, the elements of transitional care management should also take place in the following “life transitions”:
(i) a member is transitioning out of school-related services ; 
(ii) a member experiences life changes such as with employment, retirement, or other life events; 
(iii) a member has experienced the loss of or change in primary caregiver; or 
(iv) a member is transitioning out of foster care
</t>
    </r>
    <r>
      <rPr>
        <b/>
        <sz val="11"/>
        <color theme="1"/>
        <rFont val="Calibri"/>
        <family val="2"/>
        <scheme val="minor"/>
      </rPr>
      <t>Diversion</t>
    </r>
    <r>
      <rPr>
        <sz val="11"/>
        <color theme="1"/>
        <rFont val="Calibri"/>
        <family val="2"/>
        <scheme val="minor"/>
      </rPr>
      <t>. AMH+ practices and CMAs must assume primary responsibility for identifying members who are at risk of entry into an institutional setting, such as an ICF-IID, psychiatric hospital, or psychiatric residential treatment facility, and performing diversion activities. Diversion activities must include:
• Screening and assessing the member for eligibility for community-based services;
• Educating the member on the choice to remain in the community and the services that would be available;</t>
    </r>
  </si>
  <si>
    <r>
      <rPr>
        <b/>
        <sz val="11"/>
        <color theme="1"/>
        <rFont val="Calibri"/>
        <family val="2"/>
        <scheme val="minor"/>
      </rPr>
      <t>8</t>
    </r>
    <r>
      <rPr>
        <sz val="11"/>
        <color theme="1"/>
        <rFont val="Calibri"/>
        <family val="2"/>
        <scheme val="minor"/>
      </rPr>
      <t xml:space="preserve">. Discussing and addressing any issues the member may have with finding a pharmacist 
</t>
    </r>
    <r>
      <rPr>
        <b/>
        <sz val="11"/>
        <color theme="1"/>
        <rFont val="Calibri"/>
        <family val="2"/>
        <scheme val="minor"/>
      </rPr>
      <t>9</t>
    </r>
    <r>
      <rPr>
        <sz val="11"/>
        <color theme="1"/>
        <rFont val="Calibri"/>
        <family val="2"/>
        <scheme val="minor"/>
      </rPr>
      <t xml:space="preserve">. Explaining the importance of having all medications filled at a single pharmacy to ensure a record of all the medicines taken and prevent drug interactions 
</t>
    </r>
    <r>
      <rPr>
        <b/>
        <sz val="11"/>
        <color theme="1"/>
        <rFont val="Calibri"/>
        <family val="2"/>
        <scheme val="minor"/>
      </rPr>
      <t>10</t>
    </r>
    <r>
      <rPr>
        <sz val="11"/>
        <color theme="1"/>
        <rFont val="Calibri"/>
        <family val="2"/>
        <scheme val="minor"/>
      </rPr>
      <t xml:space="preserve">. Ensuring member has access to information from and gets questions answered by pharmacists and prescribers to help them understand their medication (e.g., how to take them, what they are taking them for)
</t>
    </r>
    <r>
      <rPr>
        <b/>
        <sz val="11"/>
        <color theme="1"/>
        <rFont val="Calibri"/>
        <family val="2"/>
        <scheme val="minor"/>
      </rPr>
      <t>11</t>
    </r>
    <r>
      <rPr>
        <sz val="11"/>
        <color theme="1"/>
        <rFont val="Calibri"/>
        <family val="2"/>
        <scheme val="minor"/>
      </rPr>
      <t xml:space="preserve">. Ensuring medication reconciliation is documented in the AMH+/CMA’s care management data system; this includes documenting: 
     a. current medication lists, obtained from the member’s pharmacist and/or
         medical prescribers
     b. the date of initial medication reconciliation, annual medication
          reconciliations, and medication reconciliations at transitions of care (e.g.,
         discharge from a hospital), in which new medications are ordered or existing
         orders are rewritten
</t>
    </r>
  </si>
  <si>
    <r>
      <rPr>
        <u/>
        <sz val="11"/>
        <color theme="1"/>
        <rFont val="Calibri"/>
        <family val="2"/>
        <scheme val="minor"/>
      </rPr>
      <t>5.  Individual &amp; family support</t>
    </r>
    <r>
      <rPr>
        <sz val="11"/>
        <color theme="1"/>
        <rFont val="Calibri"/>
        <family val="2"/>
        <scheme val="minor"/>
      </rPr>
      <t>, including
•  Providing education and guidance on self-advocacy to the member, family members, and support members
•  Connecting the member and parents/other family members/caregivers to education and training to help the member improve function, develop socialization and adaptive skills, and navigate the service system
•  Providing information to the member, family members, and support members about the member’s rights, protections, and responsibilities, including the right to change providers, the grievance and complaint resolution process, and fair hearing processes</t>
    </r>
  </si>
  <si>
    <t>• For members with an I/DD or a TBI:
        o Financial resources and money management;
        o Alternative guardianship arrangements, as appropriate;
• For children ages zero up to three, incorporate questions related to Early Intervention (EI) services for children, including:
    o Whether the child is receiving EI services;
    o The child’s current EI services;
    o Frequency of EI services provided;
    o Which local Children’s Developmental Service Agency (CDSA) or subcontracted agency is
       providing the services; and
    o Contact information for the CDSA service coordinator; and</t>
  </si>
  <si>
    <t>• Primary care provider;
• Behavioral health provider(s);
• I/DD and/or TBI providers, as applicable;
• Other specialists;
• Nutritionists;
• Pharmacists and pharmacy techs;
• The member’s obstetrician/gynecologist (for pregnant women)
• In-reach and transition staff, as applicable
• County Child Welfare Worker and guardian ad litem (for members in foster care/adoption 
assistance); and
• Other providers and individuals, as determined by the care manager and member</t>
  </si>
  <si>
    <t xml:space="preserve">
</t>
  </si>
  <si>
    <t>The AMH+ or CMA must provide referrals, information and assistance in connecting members to programs and resources that can assist with: 
• Securing employment
• Supported employment (such as through the Individual Placement and Support - • Supported Employment (IPS-SE) program) 
• Volunteer opportunities 
• Vocational rehabilitation and training 
• Other types of productive activity that support community integration, as appropriate</t>
  </si>
  <si>
    <t>• Facilitating referrals and linkages to community support services for assistance;
• Determining whether the member is eligible for supported housing, if needed; and
• Developing a Community Integration Plan that clearly documents that the member’s decision to remain in the community was based on informed choice, and the degree to which the member’s decision has been implemented.</t>
  </si>
  <si>
    <t xml:space="preserve">     c. medications that have been discontinued
**A community pharmacist in communication with the care manager, may 
assist with medication reconciliation, along with appropriate members of the
individual’s care team (e.g., the member’s pharmacist, PCP, psychiatrist, or 
other relevant prescribing clinician).</t>
  </si>
  <si>
    <r>
      <rPr>
        <u/>
        <sz val="11"/>
        <color theme="1"/>
        <rFont val="Calibri"/>
        <family val="2"/>
        <scheme val="minor"/>
      </rPr>
      <t>6.   Referral to community &amp; social support services</t>
    </r>
    <r>
      <rPr>
        <sz val="11"/>
        <color theme="1"/>
        <rFont val="Calibri"/>
        <family val="2"/>
        <scheme val="minor"/>
      </rPr>
      <t>, including
•  Providing referral, information, and assistance and follow-up in obtaining and maintaining 
community-based resources and social support services
•  Providing comprehensive assistance securing key health-related services (e.g., filling out and submitting applications)</t>
    </r>
  </si>
  <si>
    <t>• For children ages three up to 21 with a mental health disorder and/or SUD, including members with a dual I/DD and mental health diagnosis, incorporate a strengths assessment process that promotes the identification of the functional strengths of each youth, family, and community.
• For Innovations waiver members, results of the Supports Intensity Scale (SIS) are used to aid in completion of the CMCA.
• For Members in foster care/adoption assistance and former foster youth, permanency planning goals.</t>
  </si>
  <si>
    <t>Links to Resources</t>
  </si>
  <si>
    <r>
      <rPr>
        <b/>
        <sz val="11"/>
        <color rgb="FFFF0000"/>
        <rFont val="Calibri"/>
        <family val="2"/>
        <scheme val="minor"/>
      </rPr>
      <t>Provider Manual Tailored Care Management July 14, 2023</t>
    </r>
    <r>
      <rPr>
        <sz val="11"/>
        <color theme="1"/>
        <rFont val="Calibri"/>
        <family val="2"/>
        <scheme val="minor"/>
      </rPr>
      <t xml:space="preserve"> - https://medicaid.ncdhhs.gov/tailored-care-management-provider-manual/download?attachment</t>
    </r>
  </si>
  <si>
    <r>
      <rPr>
        <b/>
        <sz val="11"/>
        <color rgb="FFFF0000"/>
        <rFont val="Calibri"/>
        <family val="2"/>
        <scheme val="minor"/>
      </rPr>
      <t>Tailored Care Management Program Updates June 13, 2023</t>
    </r>
    <r>
      <rPr>
        <sz val="11"/>
        <color theme="1"/>
        <rFont val="Calibri"/>
        <family val="2"/>
        <scheme val="minor"/>
      </rPr>
      <t xml:space="preserve"> https://medicaid.ncdhhs.gov/tailored-care-management-program-updates-20230613/download?attachment</t>
    </r>
  </si>
  <si>
    <r>
      <rPr>
        <b/>
        <sz val="11"/>
        <color rgb="FFFF0000"/>
        <rFont val="Calibri"/>
        <family val="2"/>
        <scheme val="minor"/>
      </rPr>
      <t>Tailored Care Management Program Updates April 26, 2023</t>
    </r>
    <r>
      <rPr>
        <sz val="11"/>
        <color theme="1"/>
        <rFont val="Calibri"/>
        <family val="2"/>
        <scheme val="minor"/>
      </rPr>
      <t xml:space="preserve"> https://medicaid.ncdhhs.gov/tailored-care-management-temporary-flexibilities-and-program-changes/download?attachment</t>
    </r>
  </si>
  <si>
    <r>
      <rPr>
        <b/>
        <sz val="11"/>
        <color rgb="FFFF0000"/>
        <rFont val="Calibri"/>
        <family val="2"/>
        <scheme val="minor"/>
      </rPr>
      <t xml:space="preserve">Tailored Care Management Program Updates - Update 05/29/2023 </t>
    </r>
    <r>
      <rPr>
        <sz val="11"/>
        <color theme="1"/>
        <rFont val="Calibri"/>
        <family val="2"/>
        <scheme val="minor"/>
      </rPr>
      <t>- https://medicaid.ncdhhs.gov/tcm-flexibilities-and-program-updates20230531/download?attachment</t>
    </r>
  </si>
  <si>
    <r>
      <rPr>
        <b/>
        <sz val="11"/>
        <color rgb="FFFF0000"/>
        <rFont val="Calibri"/>
        <family val="2"/>
        <scheme val="minor"/>
      </rPr>
      <t>Behavioral Health and Intellectual/Developmental Disability Tailored Plan Tailored Care Management Provider Manual: Community Inclusion Addendum</t>
    </r>
    <r>
      <rPr>
        <sz val="11"/>
        <color theme="1"/>
        <rFont val="Calibri"/>
        <family val="2"/>
        <scheme val="minor"/>
      </rPr>
      <t xml:space="preserve"> https://medicaid.ncdhhs.gov/tailored-cm-provider-manual-community-inclusion-addendum/download?attachment</t>
    </r>
  </si>
  <si>
    <r>
      <rPr>
        <b/>
        <sz val="16"/>
        <color rgb="FFC00000"/>
        <rFont val="Calibri"/>
        <family val="2"/>
        <scheme val="minor"/>
      </rPr>
      <t xml:space="preserve">Source: Tailored Care Management Provider Manual
</t>
    </r>
    <r>
      <rPr>
        <b/>
        <i/>
        <sz val="16"/>
        <color rgb="FFC00000"/>
        <rFont val="Calibri"/>
        <family val="2"/>
        <scheme val="minor"/>
      </rPr>
      <t>Please visit the DHB Tailored Care Management webiste for the most up to date TCM Provider Manual</t>
    </r>
    <r>
      <rPr>
        <b/>
        <sz val="16"/>
        <color rgb="FFC00000"/>
        <rFont val="Calibri"/>
        <family val="2"/>
        <scheme val="minor"/>
      </rPr>
      <t xml:space="preserve">
</t>
    </r>
    <r>
      <rPr>
        <b/>
        <sz val="16"/>
        <color theme="1"/>
        <rFont val="Calibri"/>
        <family val="2"/>
        <scheme val="minor"/>
      </rPr>
      <t xml:space="preserve">https://medicaid.ncdhhs.gov/tailored-care-management#ProviderResources-2441
</t>
    </r>
  </si>
  <si>
    <t xml:space="preserve">Minimum Care Management Staff Qualifications: </t>
  </si>
  <si>
    <t>Supervisor Duties:</t>
  </si>
  <si>
    <t>• Care managers serving all members must have the following minimum qualifications:</t>
  </si>
  <si>
    <t>• Each care manager must be supervised by a supervising care manager. One supervising care manager must not oversee more than eight (8) care managers.</t>
  </si>
  <si>
    <r>
      <t xml:space="preserve">o Meet North Carolina’s definition of a Qualified Professional per </t>
    </r>
    <r>
      <rPr>
        <b/>
        <sz val="11"/>
        <color theme="1"/>
        <rFont val="Calibri"/>
        <family val="2"/>
        <scheme val="minor"/>
      </rPr>
      <t>10A-NCAC 27G .0104:</t>
    </r>
  </si>
  <si>
    <r>
      <t xml:space="preserve">a)  an individual who holds a license, provisional license, certificate, registration or permit issued by the governing board regulating a human service profession, except a registered nurse who is licensed to practice in the State of North Carolina by the North Carolina Board of Nursing who also has four years of full-time accumulated experience in mh/dd/sa with the population served; </t>
    </r>
    <r>
      <rPr>
        <b/>
        <sz val="11"/>
        <color theme="1"/>
        <rFont val="Calibri"/>
        <family val="2"/>
        <scheme val="minor"/>
      </rPr>
      <t>or</t>
    </r>
  </si>
  <si>
    <t>• Supervisors must not carry a member caseload and must provide coverage for care manager vacation, sick leave, and staff turnovers.</t>
  </si>
  <si>
    <r>
      <t xml:space="preserve">b)  a graduate of a college or university with a Masters degree in a human service field and has one year of full-time, post-graduate degree accumulated mh/dd/sa experience with the population served, or a substance abuse professional who has one year of full-time, post_x0002_graduate degree accumulated supervised experience in alcoholism and drug abuse counseling; </t>
    </r>
    <r>
      <rPr>
        <b/>
        <sz val="11"/>
        <color theme="1"/>
        <rFont val="Calibri"/>
        <family val="2"/>
        <scheme val="minor"/>
      </rPr>
      <t>or</t>
    </r>
  </si>
  <si>
    <t>• Supervisors must review all Tailored Care Management care plans and Individual Support Plans (ISPs) and provide guidance to care managers on how to meet members’ needs.</t>
  </si>
  <si>
    <r>
      <t xml:space="preserve">c)  a graduate of a college or university with a bachelor's degree in a human service field and has two years of full-time, post-bachelor's degree accumulated mh/dd/sa experience with the population served, or a substance abuse professional who has two years of full-time, post-bachelor's degree accumulated supervised experience in alcoholism and drug abuse counseling; </t>
    </r>
    <r>
      <rPr>
        <b/>
        <sz val="11"/>
        <color theme="1"/>
        <rFont val="Calibri"/>
        <family val="2"/>
        <scheme val="minor"/>
      </rPr>
      <t>or</t>
    </r>
  </si>
  <si>
    <t>d) a graduate of a college or university with a bachelor's degree in a field other than human services and has four years of full-time, post-bachelor's degree accumulated mh/dd/sa experience with the population served, or a substance abuse professional who has four years of full-time, post-bachelor's degree accumulated supervised experience in alcoholism and drug abuse counseling.</t>
  </si>
  <si>
    <t>and</t>
  </si>
  <si>
    <t>Care Manager Extenders:</t>
  </si>
  <si>
    <t>o For care managers serving members with LTSS needs: two years of prior LTSS and/or HCBS coordination, care delivery monitoring, and care management experience. (This experience may be concurrent with the years of experience required to become a Qualified Professional.)</t>
  </si>
  <si>
    <t>• Care manager extenders cannot work for the same organization where they receive services.</t>
  </si>
  <si>
    <t>• The care manager and supervising care manager must ensure that all services are well_x0002_coordinated, including functions delegated to extenders</t>
  </si>
  <si>
    <t>• Supervising care managers serving members with behavioral health conditions must have the following minimum qualifications:</t>
  </si>
  <si>
    <r>
      <t xml:space="preserve">o A license, provisional license, certificate, registration or permit issued by the governing board regulating a human service profession (including Licensed Clinical Social Worker (LCSW), Licensed Marriage and Family Therapist (LMFT), Licensed Clinical Addiction Specialist (LCAS), Licensed Clinical Mental Health Counselor (LCMHC), Licensed Psychological Associate (LPA), or a Registered Nurse (RN) license issued by the North Carolina Board of Nursing; </t>
    </r>
    <r>
      <rPr>
        <b/>
        <i/>
        <u/>
        <sz val="11"/>
        <color theme="1"/>
        <rFont val="Calibri"/>
        <family val="2"/>
        <scheme val="minor"/>
      </rPr>
      <t>and</t>
    </r>
  </si>
  <si>
    <t xml:space="preserve">• When using an extender, the care manager should direct the extender’s care management functions and ensure that the extender is only charged with responsibilities within the below categories.  </t>
  </si>
  <si>
    <t>o Three years of experience providing care management, case management, or care coordination to the population being served.</t>
  </si>
  <si>
    <t>• When an extender performs one of the functions listed below, it may count as a Tailored Care Management contact if phone or video and audio or in-person contact with the member is made:</t>
  </si>
  <si>
    <t>• Supervising care managers serving members with an I/DD or a TBI must have one of the following minimum qualifications:</t>
  </si>
  <si>
    <t>o Performing general outreach, engagement, and follow-up with members;</t>
  </si>
  <si>
    <r>
      <t xml:space="preserve">o A bachelor’s degree </t>
    </r>
    <r>
      <rPr>
        <b/>
        <i/>
        <u/>
        <sz val="11"/>
        <color theme="1"/>
        <rFont val="Calibri"/>
        <family val="2"/>
        <scheme val="minor"/>
      </rPr>
      <t>and</t>
    </r>
  </si>
  <si>
    <t>o Coordinating services/appointments (e.g., appointment/wellness reminders, arranging transportation);</t>
  </si>
  <si>
    <r>
      <t xml:space="preserve">o Five years of experience providing care management, case management, or care coordination to complex individuals with I/DD or TBI; </t>
    </r>
    <r>
      <rPr>
        <b/>
        <u/>
        <sz val="11"/>
        <color theme="1"/>
        <rFont val="Calibri"/>
        <family val="2"/>
        <scheme val="minor"/>
      </rPr>
      <t>or</t>
    </r>
  </si>
  <si>
    <t>o Engaging in health promotion activities (as defined in the Tailored Care Management Provider Manual) and
    knowledge sharing;</t>
  </si>
  <si>
    <r>
      <t xml:space="preserve">o A master’s degree in a human services field </t>
    </r>
    <r>
      <rPr>
        <b/>
        <i/>
        <u/>
        <sz val="11"/>
        <color theme="1"/>
        <rFont val="Calibri"/>
        <family val="2"/>
        <scheme val="minor"/>
      </rPr>
      <t>and</t>
    </r>
  </si>
  <si>
    <t>o Three years of experience providing care management, case management, or care coordination to complex individuals with an I/DD or a TBI.</t>
  </si>
  <si>
    <t>o Sharing information with the care manager and other members of the care team on the member’s 
    circumstances;</t>
  </si>
  <si>
    <t>• Care manager extenders must have the following qualifications:</t>
  </si>
  <si>
    <t>o Providing and tracking referrals and providing information and assistance in 
obtaining and maintaining community-based resources and social support services;
o Participating in case conferences;
o Support the care manager in assessing and addressing unmet health-related resource 
   needs.</t>
  </si>
  <si>
    <r>
      <t xml:space="preserve">o At least 18 years of age; </t>
    </r>
    <r>
      <rPr>
        <b/>
        <i/>
        <u/>
        <sz val="11"/>
        <color theme="1"/>
        <rFont val="Calibri"/>
        <family val="2"/>
        <scheme val="minor"/>
      </rPr>
      <t>and</t>
    </r>
  </si>
  <si>
    <r>
      <t xml:space="preserve">o A high school diploma or equivalent; </t>
    </r>
    <r>
      <rPr>
        <b/>
        <i/>
        <u/>
        <sz val="11"/>
        <color theme="1"/>
        <rFont val="Calibri"/>
        <family val="2"/>
        <scheme val="minor"/>
      </rPr>
      <t>and</t>
    </r>
  </si>
  <si>
    <t>o Meet one of the following requirements:</t>
  </si>
  <si>
    <r>
      <t xml:space="preserve">a. Be a person with lived experience with an I/DD or a TBI with demonstrated knowledge of and direct personal experience navigating the North Carolina Medicaid delivery system; </t>
    </r>
    <r>
      <rPr>
        <b/>
        <u/>
        <sz val="11"/>
        <color theme="1"/>
        <rFont val="Calibri"/>
        <family val="2"/>
        <scheme val="minor"/>
      </rPr>
      <t>or</t>
    </r>
  </si>
  <si>
    <r>
      <t xml:space="preserve">b. Be a person with lived experience with a behavioral health condition who is a Certified Peer Support Specialist; </t>
    </r>
    <r>
      <rPr>
        <b/>
        <u/>
        <sz val="11"/>
        <color theme="1"/>
        <rFont val="Calibri"/>
        <family val="2"/>
        <scheme val="minor"/>
      </rPr>
      <t>or</t>
    </r>
  </si>
  <si>
    <r>
      <t xml:space="preserve">c. A parent or guardian of an individual with an I/DD or a TBI or a behavioral health condition and has at least two years of direct experience providing care for and navigating the Medicaid delivery system on behalf of that individual (note that a parent/guardian cannot serve as an extender for their family member); </t>
    </r>
    <r>
      <rPr>
        <b/>
        <u/>
        <sz val="11"/>
        <color theme="1"/>
        <rFont val="Calibri"/>
        <family val="2"/>
        <scheme val="minor"/>
      </rPr>
      <t>or</t>
    </r>
  </si>
  <si>
    <t>d. Has two years of paid experience performing the types of functions described in the “Extender Functions” section below, with at least one year of paid experience working directly with the Tailored Care Management eligible population.</t>
  </si>
  <si>
    <t>If a member is dually diagnosed with a behavioral health condition and an I/DD or a TBI, the Tailored Plan and assigned organization providing Tailored Care Management must ensure that the supervising care manager is qualified to oversee the member’s care manager.</t>
  </si>
  <si>
    <t>Training:</t>
  </si>
  <si>
    <r>
      <t xml:space="preserve">Care Manager, Extenders and Supervisors </t>
    </r>
    <r>
      <rPr>
        <b/>
        <sz val="11"/>
        <color theme="1"/>
        <rFont val="Calibri"/>
        <family val="2"/>
        <scheme val="minor"/>
      </rPr>
      <t>hired</t>
    </r>
    <r>
      <rPr>
        <sz val="11"/>
        <color theme="1"/>
        <rFont val="Calibri"/>
        <family val="2"/>
        <scheme val="minor"/>
      </rPr>
      <t xml:space="preserve"> </t>
    </r>
    <r>
      <rPr>
        <b/>
        <sz val="11"/>
        <color theme="1"/>
        <rFont val="Calibri"/>
        <family val="2"/>
        <scheme val="minor"/>
      </rPr>
      <t xml:space="preserve">on or before </t>
    </r>
    <r>
      <rPr>
        <b/>
        <sz val="11"/>
        <color rgb="FFFF0000"/>
        <rFont val="Calibri"/>
        <family val="2"/>
        <scheme val="minor"/>
      </rPr>
      <t>May 22, 2023</t>
    </r>
    <r>
      <rPr>
        <sz val="11"/>
        <color theme="1"/>
        <rFont val="Calibri"/>
        <family val="2"/>
        <scheme val="minor"/>
      </rPr>
      <t xml:space="preserve">, should adhere to the following: 
•Complete the </t>
    </r>
    <r>
      <rPr>
        <b/>
        <sz val="11"/>
        <color theme="1"/>
        <rFont val="Calibri"/>
        <family val="2"/>
        <scheme val="minor"/>
      </rPr>
      <t>core modules within 90 days of hire.*</t>
    </r>
    <r>
      <rPr>
        <sz val="11"/>
        <color theme="1"/>
        <rFont val="Calibri"/>
        <family val="2"/>
        <scheme val="minor"/>
      </rPr>
      <t xml:space="preserve">
•Complete the remaining training modules of the Tailored Care Management </t>
    </r>
    <r>
      <rPr>
        <b/>
        <sz val="11"/>
        <color theme="1"/>
        <rFont val="Calibri"/>
        <family val="2"/>
        <scheme val="minor"/>
      </rPr>
      <t>training curriculum within six (6) months of hire.*</t>
    </r>
    <r>
      <rPr>
        <sz val="11"/>
        <color theme="1"/>
        <rFont val="Calibri"/>
        <family val="2"/>
        <scheme val="minor"/>
      </rPr>
      <t xml:space="preserve"> 
</t>
    </r>
    <r>
      <rPr>
        <b/>
        <sz val="11"/>
        <color theme="1"/>
        <rFont val="Calibri"/>
        <family val="2"/>
        <scheme val="minor"/>
      </rPr>
      <t xml:space="preserve">*To clarify, this is the date of hire or transfer to a Tailored Care Management role. </t>
    </r>
  </si>
  <si>
    <r>
      <rPr>
        <b/>
        <sz val="11"/>
        <color rgb="FFFF0000"/>
        <rFont val="Calibri"/>
        <family val="2"/>
        <scheme val="minor"/>
      </rPr>
      <t xml:space="preserve">Tailored Care Management Program Updates - Update 05/31/2023 </t>
    </r>
    <r>
      <rPr>
        <sz val="11"/>
        <color theme="1"/>
        <rFont val="Calibri"/>
        <family val="2"/>
        <scheme val="minor"/>
      </rPr>
      <t>- https://medicaid.ncdhhs.gov/tcm-flexibilities-and-program-updates20230531/download?attachment</t>
    </r>
  </si>
  <si>
    <r>
      <t xml:space="preserve">Care Managers, Extenders and Supervisors </t>
    </r>
    <r>
      <rPr>
        <b/>
        <sz val="11"/>
        <color theme="1"/>
        <rFont val="Calibri"/>
        <family val="2"/>
        <scheme val="minor"/>
      </rPr>
      <t>hired on or after</t>
    </r>
    <r>
      <rPr>
        <sz val="11"/>
        <color theme="1"/>
        <rFont val="Calibri"/>
        <family val="2"/>
        <scheme val="minor"/>
      </rPr>
      <t xml:space="preserve"> </t>
    </r>
    <r>
      <rPr>
        <b/>
        <sz val="11"/>
        <color rgb="FFFF0000"/>
        <rFont val="Calibri"/>
        <family val="2"/>
        <scheme val="minor"/>
      </rPr>
      <t>May 23, 2023</t>
    </r>
    <r>
      <rPr>
        <sz val="11"/>
        <color theme="1"/>
        <rFont val="Calibri"/>
        <family val="2"/>
        <scheme val="minor"/>
      </rPr>
      <t xml:space="preserve">, should adhere to the following: 
• Complete training on the core modules </t>
    </r>
    <r>
      <rPr>
        <b/>
        <sz val="11"/>
        <color theme="1"/>
        <rFont val="Calibri"/>
        <family val="2"/>
        <scheme val="minor"/>
      </rPr>
      <t>before being deployed to serve members</t>
    </r>
    <r>
      <rPr>
        <sz val="11"/>
        <color theme="1"/>
        <rFont val="Calibri"/>
        <family val="2"/>
        <scheme val="minor"/>
      </rPr>
      <t xml:space="preserve">.*
• Care Managers, Care Manager Extenders, and Supervisors must complete the remaining training modules </t>
    </r>
    <r>
      <rPr>
        <b/>
        <sz val="11"/>
        <color theme="1"/>
        <rFont val="Calibri"/>
        <family val="2"/>
        <scheme val="minor"/>
      </rPr>
      <t xml:space="preserve">within 6 months of being deployed.* </t>
    </r>
    <r>
      <rPr>
        <sz val="11"/>
        <color theme="1"/>
        <rFont val="Calibri"/>
        <family val="2"/>
        <scheme val="minor"/>
      </rPr>
      <t xml:space="preserve">
</t>
    </r>
    <r>
      <rPr>
        <b/>
        <sz val="11"/>
        <color theme="1"/>
        <rFont val="Calibri"/>
        <family val="2"/>
        <scheme val="minor"/>
      </rPr>
      <t xml:space="preserve">*To clarify, this is the date of hire or transfer to a Tailored Care Management role. </t>
    </r>
  </si>
  <si>
    <t>All care managers, supervising care managers, and care manager extenders complete the below core modules:</t>
  </si>
  <si>
    <r>
      <rPr>
        <b/>
        <sz val="11"/>
        <color rgb="FFFF0000"/>
        <rFont val="Calibri"/>
        <family val="2"/>
        <scheme val="minor"/>
      </rPr>
      <t>Provider Manual Tailored Care Management July 14, 2023 -</t>
    </r>
    <r>
      <rPr>
        <sz val="11"/>
        <color theme="1"/>
        <rFont val="Calibri"/>
        <family val="2"/>
        <scheme val="minor"/>
      </rPr>
      <t xml:space="preserve"> https://medicaid.ncdhhs.gov/tailored-care-management-provider-manual/download?attachment</t>
    </r>
  </si>
  <si>
    <t xml:space="preserve">Tailored Plan eligibility criteria, services available through Tailored Plans, and differences between Standard Plan and LME/MCO benefit packages, (3.5 hrs) </t>
  </si>
  <si>
    <t>Principles of integrated and coordinated physical and BH care and I/DD and TBI services (3 hrs)</t>
  </si>
  <si>
    <t xml:space="preserve">Knowledge of Innovations and TBI waiver eligibility criteria (1.75 hrs) </t>
  </si>
  <si>
    <t>Tailored Care Management overview, including but not limited to the model’s purpose, target population, and services, in addition to enrollees and their families’ role in care planning (2.5 hrs)</t>
  </si>
  <si>
    <t xml:space="preserve">1915i Overview and Assessment Home and Community Based Services (HCBS) and 1915i services </t>
  </si>
  <si>
    <t>All supervising care managers, care managers, and care manager extenders must participate and complete the PIHP’s Tailored Care Management training curriculum.</t>
  </si>
  <si>
    <t>In-Reach and Transition Training Requirements:</t>
  </si>
  <si>
    <t>a.  The array of available community services and supports;</t>
  </si>
  <si>
    <t>b.  Engagement methods, including assertive engagement and active listening skills;</t>
  </si>
  <si>
    <t>c.  Motivating and working with a member's family and/or guardians and facility staff, including linguistic and cultural needs;</t>
  </si>
  <si>
    <t>d.  Developing an interdiscipliany transition plan; and</t>
  </si>
  <si>
    <t>e.  Components of the permanent supportive housing model</t>
  </si>
  <si>
    <t>Appendix 5: Required Annual Tailored Care Management Refresher Trainings for Care Managers, Care Manager Extenders, and Supervisors</t>
  </si>
  <si>
    <t>Care managers, care manager extenders, and supervisors must complete the following refresher trainings annually. The course titles below are from the training curriculum developed by AHEC. Tailored Plans / LME/MCOs that develop their own training curriculum instead of using AHEC’s should align their refresher trainings to cover the same topics. Care managers, care manager extenders, and supervisors have the full year to complete them (i.e., if a care manager’s deployment date is October 2022, the care manager would begin refresher trainings in November 2023 and would need to complete the refresher trainings by October 2024).</t>
  </si>
  <si>
    <t>1. TCM: DEI, Implicit Bias, and Gaining Cultural Humility and Linguistic Humility for Tailored Care Managers 2. TCM - Increasing Independence through Assistive Technologies 3. TCM: The Intersection of Chronic Disease and Comorbid Behavioral Health Management: An Application of the SBIRT Model in Primary Care 4. TCM Role with Members Involved in the Criminal Justice System 5. TCM Role with Members with I/DD 6. Critical Incident Response and Debriefing 7. TCM: Transitions to Community Living 8. Social Determinants of Health: Practical Strategies for Assessment and Response 9. TCM Person Centered Thinking for Healthcare Professionals 10. TCM: NC Innovations Waiver and Home and Community Based Services 11. TCM: Transitional Care Services 12. Child and Family Treatment Teams in Tailored Care Management</t>
  </si>
  <si>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</si>
  <si>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</si>
  <si>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</si>
  <si>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</si>
  <si>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LCSWA - Associate Level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</si>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</sst>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90">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indexed="8"/>
      <name val="Helvetica Neue"/>
    </font>
    <font>
      <sz val="10"/>
      <name val="Arial"/>
      <family val="2"/>
    </font>
    <font>
      <b/>
      <sz val="11"/>
      <color indexed="12"/>
      <name val="Arial"/>
      <family val="2"/>
    </font>
    <font>
      <sz val="10"/>
      <color indexed="8"/>
      <name val="Arial Narrow"/>
      <family val="2"/>
    </font>
    <font>
      <sz val="10"/>
      <color theme="0"/>
      <name val="Arial Narrow"/>
      <family val="2"/>
    </font>
    <font>
      <b/>
      <sz val="14"/>
      <color theme="0"/>
      <name val="Arial Narrow"/>
      <family val="2"/>
    </font>
    <font>
      <b/>
      <sz val="11"/>
      <color indexed="8"/>
      <name val="Arial Narrow"/>
      <family val="2"/>
    </font>
    <font>
      <b/>
      <sz val="10"/>
      <name val="Arial Narrow"/>
      <family val="2"/>
    </font>
    <font>
      <b/>
      <sz val="10"/>
      <color indexed="8"/>
      <name val="Arial Narrow"/>
      <family val="2"/>
    </font>
    <font>
      <b/>
      <sz val="11"/>
      <color indexed="8"/>
      <name val="Helvetica Neue"/>
    </font>
    <font>
      <sz val="10"/>
      <name val="Arial Narrow"/>
      <family val="2"/>
    </font>
    <font>
      <b/>
      <sz val="10"/>
      <color indexed="8"/>
      <name val="Calibri Light"/>
      <family val="2"/>
      <scheme val="major"/>
    </font>
    <font>
      <b/>
      <sz val="9"/>
      <name val="Arial Narrow"/>
      <family val="2"/>
    </font>
    <font>
      <b/>
      <sz val="11"/>
      <name val="Calibri"/>
      <family val="2"/>
      <scheme val="minor"/>
    </font>
    <font>
      <b/>
      <sz val="10"/>
      <color theme="1"/>
      <name val="Calibri"/>
      <family val="2"/>
      <scheme val="minor"/>
    </font>
    <font>
      <sz val="10"/>
      <color theme="1"/>
      <name val="Calibri"/>
      <family val="2"/>
      <scheme val="minor"/>
    </font>
    <font>
      <b/>
      <sz val="12"/>
      <color theme="3" tint="-0.249977111117893"/>
      <name val="Calibri Light"/>
      <family val="2"/>
      <scheme val="major"/>
    </font>
    <font>
      <b/>
      <sz val="9"/>
      <name val="Arial"/>
      <family val="2"/>
    </font>
    <font>
      <b/>
      <sz val="12"/>
      <color rgb="FFFF0000"/>
      <name val="Calibri Light"/>
      <family val="2"/>
      <scheme val="major"/>
    </font>
    <font>
      <b/>
      <sz val="12"/>
      <name val="Arial Narrow"/>
      <family val="2"/>
    </font>
    <font>
      <b/>
      <sz val="10"/>
      <name val="Arial"/>
      <family val="2"/>
    </font>
    <font>
      <b/>
      <sz val="12"/>
      <color theme="1"/>
      <name val="Calibri"/>
      <family val="2"/>
      <scheme val="minor"/>
    </font>
    <font>
      <i/>
      <sz val="11"/>
      <color theme="1"/>
      <name val="Calibri"/>
      <family val="2"/>
      <scheme val="minor"/>
    </font>
    <font>
      <u/>
      <sz val="11"/>
      <color theme="1"/>
      <name val="Calibri"/>
      <family val="2"/>
      <scheme val="minor"/>
    </font>
    <font>
      <b/>
      <u/>
      <sz val="11"/>
      <color theme="1"/>
      <name val="Calibri"/>
      <family val="2"/>
      <scheme val="minor"/>
    </font>
    <font>
      <b/>
      <sz val="14"/>
      <color theme="1"/>
      <name val="Calibri"/>
      <family val="2"/>
      <scheme val="minor"/>
    </font>
    <font>
      <b/>
      <i/>
      <u/>
      <sz val="11"/>
      <color theme="1"/>
      <name val="Calibri"/>
      <family val="2"/>
      <scheme val="minor"/>
    </font>
    <font>
      <sz val="10"/>
      <color indexed="9"/>
      <name val="Arial"/>
      <family val="2"/>
    </font>
    <font>
      <b/>
      <sz val="14"/>
      <color indexed="9"/>
      <name val="Arial"/>
      <family val="2"/>
    </font>
    <font>
      <b/>
      <sz val="12"/>
      <name val="Arial"/>
      <family val="2"/>
    </font>
    <font>
      <b/>
      <sz val="12"/>
      <color theme="0"/>
      <name val="Arial Narrow"/>
      <family val="2"/>
    </font>
    <font>
      <b/>
      <sz val="11"/>
      <color rgb="FFFF0000"/>
      <name val="Calibri"/>
      <family val="2"/>
      <scheme val="minor"/>
    </font>
    <font>
      <b/>
      <sz val="20"/>
      <color rgb="FFFF0000"/>
      <name val="Calibri"/>
      <family val="2"/>
      <scheme val="minor"/>
    </font>
    <font>
      <b/>
      <sz val="16"/>
      <color theme="1"/>
      <name val="Calibri"/>
      <family val="2"/>
      <scheme val="minor"/>
    </font>
    <font>
      <sz val="11"/>
      <color rgb="FF9C0006"/>
      <name val="Calibri"/>
      <family val="2"/>
      <scheme val="minor"/>
    </font>
    <font>
      <sz val="11"/>
      <color theme="1"/>
      <name val="Arial Narrow"/>
      <family val="2"/>
    </font>
    <font>
      <sz val="10"/>
      <color theme="1"/>
      <name val="Arial Narrow"/>
      <family val="2"/>
    </font>
    <font>
      <b/>
      <sz val="10"/>
      <color rgb="FF000000"/>
      <name val="Arial Narrow"/>
      <family val="2"/>
    </font>
    <font>
      <b/>
      <i/>
      <sz val="10"/>
      <color rgb="FF002060"/>
      <name val="Arial Narrow"/>
      <family val="2"/>
    </font>
    <font>
      <b/>
      <sz val="10"/>
      <color rgb="FF002060"/>
      <name val="Arial Narrow"/>
      <family val="2"/>
    </font>
    <font>
      <b/>
      <i/>
      <sz val="10"/>
      <name val="Arial Narrow"/>
      <family val="2"/>
    </font>
    <font>
      <b/>
      <u/>
      <sz val="10"/>
      <name val="Arial Narrow"/>
      <family val="2"/>
    </font>
    <font>
      <i/>
      <sz val="10"/>
      <color theme="1"/>
      <name val="Arial Narrow"/>
      <family val="2"/>
    </font>
    <font>
      <b/>
      <i/>
      <sz val="10"/>
      <color rgb="FF000000"/>
      <name val="Arial Narrow"/>
      <family val="2"/>
    </font>
    <font>
      <b/>
      <sz val="10"/>
      <color theme="1"/>
      <name val="Arial Narrow"/>
      <family val="2"/>
    </font>
    <font>
      <b/>
      <i/>
      <u/>
      <sz val="10"/>
      <name val="Arial Narrow"/>
      <family val="2"/>
    </font>
    <font>
      <b/>
      <sz val="10"/>
      <color theme="0"/>
      <name val="Arial Narrow"/>
      <family val="2"/>
    </font>
    <font>
      <sz val="10"/>
      <color rgb="FFFF0000"/>
      <name val="Arial Narrow"/>
      <family val="2"/>
    </font>
    <font>
      <b/>
      <sz val="12"/>
      <color rgb="FFC00000"/>
      <name val="Calibri"/>
      <family val="2"/>
      <scheme val="minor"/>
    </font>
    <font>
      <b/>
      <i/>
      <sz val="11"/>
      <color rgb="FF002060"/>
      <name val="Calibri"/>
      <family val="2"/>
      <scheme val="minor"/>
    </font>
    <font>
      <b/>
      <i/>
      <u/>
      <sz val="11"/>
      <color rgb="FF002060"/>
      <name val="Calibri"/>
      <family val="2"/>
      <scheme val="minor"/>
    </font>
    <font>
      <sz val="11"/>
      <color theme="1"/>
      <name val="Arial"/>
      <family val="2"/>
    </font>
    <font>
      <b/>
      <sz val="10"/>
      <color indexed="9"/>
      <name val="Arial"/>
      <family val="2"/>
    </font>
    <font>
      <sz val="10"/>
      <color rgb="FF000000"/>
      <name val="Arial Narrow"/>
      <family val="2"/>
    </font>
    <font>
      <sz val="10"/>
      <color rgb="FF002060"/>
      <name val="Arial Narrow"/>
      <family val="2"/>
    </font>
    <font>
      <i/>
      <sz val="10"/>
      <name val="Arial Narrow"/>
      <family val="2"/>
    </font>
    <font>
      <i/>
      <sz val="10"/>
      <color rgb="FF002060"/>
      <name val="Arial Narrow"/>
      <family val="2"/>
    </font>
    <font>
      <i/>
      <u/>
      <sz val="10"/>
      <name val="Arial Narrow"/>
      <family val="2"/>
    </font>
    <font>
      <b/>
      <sz val="10"/>
      <color theme="0"/>
      <name val="Arial"/>
      <family val="2"/>
    </font>
    <font>
      <i/>
      <sz val="10"/>
      <color rgb="FF000000"/>
      <name val="Arial Narrow"/>
      <family val="2"/>
    </font>
    <font>
      <b/>
      <sz val="10"/>
      <color rgb="FFFF0000"/>
      <name val="Arial"/>
      <family val="2"/>
    </font>
    <font>
      <b/>
      <sz val="12"/>
      <color theme="1"/>
      <name val="Times New Roman"/>
      <family val="1"/>
    </font>
    <font>
      <sz val="12"/>
      <color theme="1"/>
      <name val="Times New Roman"/>
      <family val="1"/>
    </font>
    <font>
      <b/>
      <sz val="12"/>
      <name val="Calibri Light"/>
      <family val="2"/>
      <scheme val="major"/>
    </font>
    <font>
      <sz val="11"/>
      <color theme="1"/>
      <name val="Times New Roman"/>
      <family val="1"/>
    </font>
    <font>
      <sz val="12"/>
      <color theme="1"/>
      <name val="Symbol"/>
      <family val="1"/>
      <charset val="2"/>
    </font>
    <font>
      <sz val="7"/>
      <color theme="1"/>
      <name val="Times New Roman"/>
      <family val="1"/>
    </font>
    <font>
      <b/>
      <i/>
      <sz val="12"/>
      <name val="Arial"/>
      <family val="2"/>
    </font>
    <font>
      <b/>
      <sz val="14"/>
      <color theme="1"/>
      <name val="Times New Roman"/>
      <family val="1"/>
    </font>
    <font>
      <b/>
      <sz val="10"/>
      <color rgb="FFC00000"/>
      <name val="Arial Narrow"/>
      <family val="2"/>
    </font>
    <font>
      <sz val="12"/>
      <name val="Times New Roman"/>
      <family val="1"/>
    </font>
    <font>
      <b/>
      <sz val="16"/>
      <color rgb="FFC00000"/>
      <name val="Calibri"/>
      <family val="2"/>
      <scheme val="minor"/>
    </font>
    <font>
      <b/>
      <i/>
      <sz val="16"/>
      <color rgb="FFC00000"/>
      <name val="Calibri"/>
      <family val="2"/>
      <scheme val="minor"/>
    </font>
    <font>
      <b/>
      <i/>
      <sz val="10"/>
      <color rgb="FF203764"/>
      <name val="Arial Narrow"/>
      <family val="2"/>
    </font>
    <font>
      <b/>
      <sz val="10"/>
      <color theme="4" tint="-0.499984740745262"/>
      <name val="Arial Narrow"/>
      <family val="2"/>
    </font>
    <font>
      <b/>
      <i/>
      <sz val="10"/>
      <color theme="4" tint="-0.499984740745262"/>
      <name val="Arial Narrow"/>
      <family val="2"/>
    </font>
    <font>
      <i/>
      <sz val="10"/>
      <color theme="4" tint="-0.499984740745262"/>
      <name val="Arial Narrow"/>
      <family val="2"/>
    </font>
    <font>
      <sz val="8"/>
      <name val="Calibri"/>
      <family val="2"/>
      <scheme val="minor"/>
    </font>
    <font>
      <sz val="10"/>
      <color rgb="FF000000"/>
      <name val="Arial"/>
      <family val="2"/>
    </font>
    <font>
      <sz val="11"/>
      <name val="Calibri"/>
      <family val="2"/>
      <scheme val="minor"/>
    </font>
    <font>
      <sz val="8"/>
      <name val="Arial"/>
      <family val="2"/>
    </font>
    <font>
      <u/>
      <sz val="11"/>
      <color theme="10"/>
      <name val="Calibri"/>
      <family val="2"/>
      <scheme val="minor"/>
    </font>
    <font>
      <b/>
      <i/>
      <sz val="10"/>
      <color rgb="FFC00000"/>
      <name val="Arial Narrow"/>
      <family val="2"/>
    </font>
    <font>
      <sz val="11"/>
      <name val="Arial Narrow"/>
      <family val="2"/>
    </font>
    <font>
      <u/>
      <sz val="10"/>
      <color rgb="FF0070C0"/>
      <name val="Arial Narrow"/>
      <family val="2"/>
    </font>
    <font>
      <b/>
      <u/>
      <sz val="10"/>
      <color rgb="FF0070C0"/>
      <name val="Arial Narrow"/>
      <family val="2"/>
    </font>
  </fonts>
  <fills count="24">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rgb="FF0070C0"/>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BDEEFF"/>
        <bgColor indexed="64"/>
      </patternFill>
    </fill>
    <fill>
      <patternFill patternType="solid">
        <fgColor rgb="FFF7FA7A"/>
        <bgColor indexed="64"/>
      </patternFill>
    </fill>
    <fill>
      <patternFill patternType="solid">
        <fgColor indexed="18"/>
        <bgColor indexed="64"/>
      </patternFill>
    </fill>
    <fill>
      <patternFill patternType="solid">
        <fgColor theme="8" tint="0.39997558519241921"/>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C7CE"/>
      </patternFill>
    </fill>
    <fill>
      <patternFill patternType="solid">
        <fgColor theme="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008000"/>
        <bgColor indexed="64"/>
      </patternFill>
    </fill>
    <fill>
      <patternFill patternType="solid">
        <fgColor theme="5"/>
        <bgColor indexed="64"/>
      </patternFill>
    </fill>
    <fill>
      <patternFill patternType="solid">
        <fgColor rgb="FF7030A0"/>
        <bgColor indexed="64"/>
      </patternFill>
    </fill>
    <fill>
      <patternFill patternType="solid">
        <fgColor rgb="FFFFFF00"/>
        <bgColor indexed="64"/>
      </patternFill>
    </fill>
    <fill>
      <patternFill patternType="solid">
        <fgColor rgb="FFFFFFFF"/>
        <bgColor indexed="64"/>
      </patternFill>
    </fill>
    <fill>
      <patternFill patternType="solid">
        <fgColor theme="8"/>
        <bgColor indexed="64"/>
      </patternFill>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s>
  <cellStyleXfs count="6">
    <xf numFmtId="0" fontId="0" fillId="0" borderId="0"/>
    <xf numFmtId="0" fontId="4" fillId="0" borderId="0" applyNumberFormat="0" applyFill="0" applyBorder="0" applyProtection="0">
      <alignment vertical="top"/>
    </xf>
    <xf numFmtId="0" fontId="5" fillId="0" borderId="0"/>
    <xf numFmtId="0" fontId="5" fillId="0" borderId="0"/>
    <xf numFmtId="0" fontId="38" fillId="14" borderId="0" applyNumberFormat="0" applyBorder="0" applyAlignment="0" applyProtection="0"/>
    <xf numFmtId="0" fontId="85" fillId="0" borderId="0" applyNumberFormat="0" applyFill="0" applyBorder="0" applyAlignment="0" applyProtection="0"/>
  </cellStyleXfs>
  <cellXfs count="515">
    <xf numFmtId="0" fontId="0" fillId="0" borderId="0" xfId="0"/>
    <xf numFmtId="0" fontId="4" fillId="0" borderId="0" xfId="1" applyAlignment="1"/>
    <xf numFmtId="0" fontId="7" fillId="0" borderId="0" xfId="1" applyFont="1" applyAlignment="1"/>
    <xf numFmtId="0" fontId="7" fillId="0" borderId="0" xfId="1" applyFont="1" applyAlignment="1">
      <alignment horizontal="center" vertical="center"/>
    </xf>
    <xf numFmtId="0" fontId="13" fillId="0" borderId="0" xfId="1" applyFont="1" applyAlignment="1"/>
    <xf numFmtId="0" fontId="15" fillId="0" borderId="12" xfId="1" applyFont="1" applyBorder="1" applyAlignment="1">
      <alignment horizontal="center" vertical="center" textRotation="90"/>
    </xf>
    <xf numFmtId="0" fontId="12" fillId="0" borderId="13" xfId="1" applyFont="1" applyBorder="1" applyAlignment="1">
      <alignment horizontal="center" vertical="center"/>
    </xf>
    <xf numFmtId="0" fontId="16" fillId="0" borderId="14"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17" xfId="2" applyFont="1" applyBorder="1" applyAlignment="1">
      <alignment horizontal="center" vertical="center" wrapText="1"/>
    </xf>
    <xf numFmtId="0" fontId="14" fillId="0" borderId="19" xfId="1" applyNumberFormat="1" applyFont="1" applyFill="1" applyBorder="1" applyAlignment="1">
      <alignment vertical="center" wrapText="1"/>
    </xf>
    <xf numFmtId="0" fontId="7" fillId="0" borderId="20" xfId="1" applyFont="1" applyBorder="1" applyAlignment="1" applyProtection="1">
      <alignment horizontal="center" vertical="center" wrapText="1"/>
      <protection locked="0"/>
    </xf>
    <xf numFmtId="0" fontId="14" fillId="3" borderId="22" xfId="2" applyFont="1" applyFill="1" applyBorder="1" applyAlignment="1">
      <alignment horizontal="center" vertical="center" wrapText="1"/>
    </xf>
    <xf numFmtId="9" fontId="14" fillId="3" borderId="23" xfId="2" applyNumberFormat="1" applyFont="1" applyFill="1" applyBorder="1" applyAlignment="1">
      <alignment horizontal="center" vertical="center" wrapText="1"/>
    </xf>
    <xf numFmtId="0" fontId="14" fillId="3" borderId="24" xfId="2" applyFont="1" applyFill="1" applyBorder="1" applyAlignment="1">
      <alignment horizontal="center" vertical="center" wrapText="1"/>
    </xf>
    <xf numFmtId="0" fontId="14" fillId="3" borderId="25" xfId="2" applyFont="1" applyFill="1" applyBorder="1" applyAlignment="1">
      <alignment horizontal="center" vertical="center" wrapText="1"/>
    </xf>
    <xf numFmtId="0" fontId="14" fillId="0" borderId="20" xfId="1" applyNumberFormat="1" applyFont="1" applyFill="1" applyBorder="1" applyAlignment="1">
      <alignment vertical="top" wrapText="1"/>
    </xf>
    <xf numFmtId="0" fontId="14" fillId="3" borderId="9" xfId="2" applyFont="1" applyFill="1" applyBorder="1" applyAlignment="1">
      <alignment horizontal="center" vertical="center" wrapText="1"/>
    </xf>
    <xf numFmtId="9" fontId="14" fillId="3" borderId="20" xfId="2" applyNumberFormat="1" applyFont="1" applyFill="1" applyBorder="1" applyAlignment="1">
      <alignment horizontal="center" vertical="center" wrapText="1"/>
    </xf>
    <xf numFmtId="0" fontId="14" fillId="3" borderId="20" xfId="2" applyFont="1" applyFill="1" applyBorder="1" applyAlignment="1">
      <alignment horizontal="center" vertical="center" wrapText="1"/>
    </xf>
    <xf numFmtId="0" fontId="14" fillId="3" borderId="21" xfId="2" applyFont="1" applyFill="1" applyBorder="1" applyAlignment="1">
      <alignment horizontal="center" vertical="center" wrapText="1"/>
    </xf>
    <xf numFmtId="164" fontId="7" fillId="0" borderId="20" xfId="1" applyNumberFormat="1" applyFont="1" applyBorder="1" applyAlignment="1" applyProtection="1">
      <alignment horizontal="center" vertical="center" wrapText="1"/>
      <protection locked="0"/>
    </xf>
    <xf numFmtId="0" fontId="14" fillId="0" borderId="24" xfId="1" applyNumberFormat="1" applyFont="1" applyFill="1" applyBorder="1" applyAlignment="1">
      <alignment vertical="center" wrapText="1"/>
    </xf>
    <xf numFmtId="0" fontId="14" fillId="3" borderId="9" xfId="0" applyFont="1" applyFill="1" applyBorder="1" applyAlignment="1">
      <alignment horizontal="center" vertical="center" wrapText="1"/>
    </xf>
    <xf numFmtId="9" fontId="14" fillId="3" borderId="20" xfId="0" applyNumberFormat="1"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0" borderId="23" xfId="1" applyNumberFormat="1" applyFont="1" applyFill="1" applyBorder="1" applyAlignment="1">
      <alignment horizontal="right" vertical="center" wrapText="1"/>
    </xf>
    <xf numFmtId="0" fontId="12" fillId="0" borderId="20" xfId="1" applyFont="1" applyBorder="1" applyAlignment="1" applyProtection="1">
      <alignment horizontal="center" vertical="center" wrapText="1"/>
      <protection locked="0"/>
    </xf>
    <xf numFmtId="0" fontId="14" fillId="0" borderId="9" xfId="0" applyFont="1" applyBorder="1" applyAlignment="1">
      <alignment horizontal="center" vertical="center" wrapText="1"/>
    </xf>
    <xf numFmtId="9" fontId="14" fillId="0" borderId="20" xfId="0" applyNumberFormat="1"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4" xfId="1" applyNumberFormat="1" applyFont="1" applyFill="1" applyBorder="1" applyAlignment="1">
      <alignment horizontal="left" vertical="center" wrapText="1"/>
    </xf>
    <xf numFmtId="0" fontId="14" fillId="3" borderId="29" xfId="0" applyFont="1" applyFill="1" applyBorder="1" applyAlignment="1">
      <alignment horizontal="center" vertical="center" wrapText="1"/>
    </xf>
    <xf numFmtId="9" fontId="14" fillId="3" borderId="27" xfId="0" applyNumberFormat="1"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0" borderId="0" xfId="1" applyFont="1" applyFill="1" applyAlignment="1"/>
    <xf numFmtId="0" fontId="5" fillId="0" borderId="0" xfId="2" applyAlignment="1" applyProtection="1">
      <alignment vertical="center" wrapText="1"/>
      <protection locked="0"/>
    </xf>
    <xf numFmtId="0" fontId="14" fillId="0" borderId="0" xfId="2" applyFont="1" applyAlignment="1" applyProtection="1">
      <alignment vertical="center" wrapText="1"/>
      <protection locked="0"/>
    </xf>
    <xf numFmtId="9" fontId="14" fillId="0" borderId="0" xfId="2" applyNumberFormat="1" applyFont="1" applyAlignment="1" applyProtection="1">
      <alignment vertical="center" wrapText="1"/>
      <protection locked="0"/>
    </xf>
    <xf numFmtId="9" fontId="11" fillId="0" borderId="20" xfId="2" applyNumberFormat="1" applyFont="1" applyBorder="1" applyAlignment="1">
      <alignment horizontal="center" vertical="center" wrapText="1"/>
    </xf>
    <xf numFmtId="0" fontId="11" fillId="0" borderId="20" xfId="2" applyFont="1" applyBorder="1" applyAlignment="1">
      <alignment horizontal="center" vertical="center" wrapText="1"/>
    </xf>
    <xf numFmtId="0" fontId="5" fillId="0" borderId="0" xfId="3" applyAlignment="1">
      <alignment vertical="center"/>
    </xf>
    <xf numFmtId="0" fontId="12" fillId="0" borderId="1" xfId="1" applyFont="1" applyBorder="1" applyAlignment="1">
      <alignment horizontal="centerContinuous" vertical="center"/>
    </xf>
    <xf numFmtId="0" fontId="12" fillId="0" borderId="2" xfId="1" applyFont="1" applyBorder="1" applyAlignment="1">
      <alignment horizontal="centerContinuous" vertical="center"/>
    </xf>
    <xf numFmtId="0" fontId="12" fillId="0" borderId="3" xfId="1" applyFont="1" applyBorder="1" applyAlignment="1">
      <alignment horizontal="centerContinuous" vertical="center"/>
    </xf>
    <xf numFmtId="0" fontId="14" fillId="0" borderId="0" xfId="1" applyNumberFormat="1" applyFont="1" applyFill="1" applyBorder="1" applyAlignment="1">
      <alignment horizontal="right" vertical="center" wrapText="1"/>
    </xf>
    <xf numFmtId="164" fontId="7" fillId="0" borderId="0" xfId="1" applyNumberFormat="1" applyFont="1" applyBorder="1" applyAlignment="1" applyProtection="1">
      <alignment horizontal="center" vertical="center" wrapText="1"/>
      <protection locked="0"/>
    </xf>
    <xf numFmtId="0" fontId="0" fillId="5" borderId="0" xfId="0" applyFill="1"/>
    <xf numFmtId="0" fontId="3" fillId="5" borderId="0" xfId="0" applyFont="1" applyFill="1"/>
    <xf numFmtId="0" fontId="1" fillId="4" borderId="20" xfId="0" applyFont="1" applyFill="1" applyBorder="1" applyAlignment="1">
      <alignment horizontal="center" vertical="center"/>
    </xf>
    <xf numFmtId="0" fontId="0" fillId="5" borderId="0" xfId="0" applyFill="1" applyAlignment="1">
      <alignment horizontal="center"/>
    </xf>
    <xf numFmtId="0" fontId="0" fillId="0" borderId="0" xfId="0" applyAlignment="1">
      <alignment horizontal="center"/>
    </xf>
    <xf numFmtId="0" fontId="21" fillId="0" borderId="0" xfId="2" applyFont="1" applyAlignment="1">
      <alignment vertical="center"/>
    </xf>
    <xf numFmtId="0" fontId="24" fillId="0" borderId="0" xfId="0" applyFont="1"/>
    <xf numFmtId="0" fontId="0" fillId="0" borderId="0" xfId="0" applyAlignment="1">
      <alignment vertical="center"/>
    </xf>
    <xf numFmtId="0" fontId="14" fillId="0" borderId="23" xfId="0" applyFont="1" applyBorder="1" applyAlignment="1" applyProtection="1">
      <alignment horizontal="center" vertical="center" wrapText="1"/>
      <protection locked="0"/>
    </xf>
    <xf numFmtId="14" fontId="14" fillId="0" borderId="23" xfId="0" applyNumberFormat="1"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14" fontId="14" fillId="0" borderId="20" xfId="0" applyNumberFormat="1" applyFont="1" applyBorder="1" applyAlignment="1" applyProtection="1">
      <alignment horizontal="center" vertical="center" wrapText="1"/>
      <protection locked="0"/>
    </xf>
    <xf numFmtId="0" fontId="14" fillId="0" borderId="0" xfId="0" applyFont="1"/>
    <xf numFmtId="0" fontId="23" fillId="0" borderId="0" xfId="2" applyFont="1" applyAlignment="1">
      <alignment horizontal="left" vertical="center" wrapText="1"/>
    </xf>
    <xf numFmtId="0" fontId="14" fillId="0" borderId="0" xfId="0" applyFont="1" applyAlignment="1">
      <alignment horizontal="center"/>
    </xf>
    <xf numFmtId="0" fontId="0" fillId="0" borderId="0" xfId="0" applyAlignment="1">
      <alignment wrapText="1"/>
    </xf>
    <xf numFmtId="0" fontId="2" fillId="0" borderId="0" xfId="0" applyFont="1"/>
    <xf numFmtId="0" fontId="0" fillId="0" borderId="0" xfId="0" applyAlignment="1">
      <alignment vertical="top" wrapText="1"/>
    </xf>
    <xf numFmtId="0" fontId="0" fillId="0" borderId="0" xfId="0" applyAlignment="1">
      <alignment vertical="top"/>
    </xf>
    <xf numFmtId="0" fontId="0" fillId="0" borderId="0" xfId="0" applyAlignment="1">
      <alignment horizontal="left" indent="2"/>
    </xf>
    <xf numFmtId="0" fontId="2" fillId="0" borderId="0" xfId="0" applyFont="1" applyAlignment="1">
      <alignment wrapText="1"/>
    </xf>
    <xf numFmtId="0" fontId="25" fillId="0" borderId="0" xfId="0" applyFont="1"/>
    <xf numFmtId="0" fontId="26" fillId="0" borderId="0" xfId="0" applyFont="1" applyAlignment="1">
      <alignment vertical="top" wrapText="1"/>
    </xf>
    <xf numFmtId="0" fontId="29" fillId="0" borderId="0" xfId="0" applyFont="1"/>
    <xf numFmtId="0" fontId="0" fillId="0" borderId="0" xfId="0" applyAlignment="1">
      <alignment horizontal="left" wrapText="1" indent="2"/>
    </xf>
    <xf numFmtId="0" fontId="0" fillId="0" borderId="0" xfId="0" applyAlignment="1">
      <alignment horizontal="left" indent="4"/>
    </xf>
    <xf numFmtId="0" fontId="0" fillId="0" borderId="0" xfId="0" applyAlignment="1">
      <alignment horizontal="left" wrapText="1" indent="4"/>
    </xf>
    <xf numFmtId="0" fontId="2" fillId="0" borderId="0" xfId="0" applyFont="1" applyAlignment="1">
      <alignment vertical="top" wrapText="1"/>
    </xf>
    <xf numFmtId="0" fontId="0" fillId="0" borderId="0" xfId="0" applyAlignment="1">
      <alignment horizontal="left" vertical="top" indent="2"/>
    </xf>
    <xf numFmtId="0" fontId="0" fillId="0" borderId="0" xfId="0" applyAlignment="1">
      <alignment horizontal="left" vertical="top"/>
    </xf>
    <xf numFmtId="0" fontId="24" fillId="11" borderId="20" xfId="0" applyFont="1" applyFill="1" applyBorder="1" applyAlignment="1">
      <alignment horizontal="center" vertical="center" wrapText="1"/>
    </xf>
    <xf numFmtId="0" fontId="24" fillId="11" borderId="20" xfId="0" applyFont="1" applyFill="1" applyBorder="1" applyAlignment="1">
      <alignment horizontal="center" vertical="center"/>
    </xf>
    <xf numFmtId="0" fontId="1" fillId="4" borderId="34" xfId="0" applyFont="1" applyFill="1" applyBorder="1" applyAlignment="1">
      <alignment horizontal="center" vertical="center"/>
    </xf>
    <xf numFmtId="9" fontId="11" fillId="0" borderId="20"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 fillId="4" borderId="7" xfId="0" applyFont="1" applyFill="1" applyBorder="1" applyAlignment="1">
      <alignment horizontal="center" vertical="center"/>
    </xf>
    <xf numFmtId="0" fontId="1" fillId="4" borderId="26" xfId="0" applyFont="1" applyFill="1" applyBorder="1" applyAlignment="1">
      <alignment horizontal="center" vertical="center"/>
    </xf>
    <xf numFmtId="0" fontId="1" fillId="4" borderId="40" xfId="0" applyFont="1" applyFill="1" applyBorder="1" applyAlignment="1">
      <alignment horizontal="center" vertical="center"/>
    </xf>
    <xf numFmtId="0" fontId="14" fillId="0" borderId="29" xfId="0" applyFont="1" applyBorder="1" applyAlignment="1">
      <alignment horizontal="center" vertical="center" wrapText="1"/>
    </xf>
    <xf numFmtId="9" fontId="14" fillId="0" borderId="27" xfId="0" applyNumberFormat="1"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0" fillId="5" borderId="10" xfId="0" applyFill="1" applyBorder="1"/>
    <xf numFmtId="0" fontId="14" fillId="0" borderId="0" xfId="0" applyFont="1" applyAlignment="1">
      <alignment horizontal="center" vertical="center" wrapText="1"/>
    </xf>
    <xf numFmtId="9" fontId="14" fillId="0" borderId="0" xfId="0" applyNumberFormat="1" applyFont="1" applyAlignment="1">
      <alignment horizontal="center" vertical="center" wrapText="1"/>
    </xf>
    <xf numFmtId="0" fontId="4" fillId="0" borderId="0" xfId="1" applyFill="1" applyAlignment="1"/>
    <xf numFmtId="0" fontId="11" fillId="0" borderId="0" xfId="2" applyFont="1" applyAlignment="1">
      <alignment horizontal="right" vertical="center" wrapText="1"/>
    </xf>
    <xf numFmtId="0" fontId="5" fillId="0" borderId="23"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30" fillId="0" borderId="0" xfId="0" applyFont="1"/>
    <xf numFmtId="9" fontId="11" fillId="0" borderId="21" xfId="0" applyNumberFormat="1" applyFont="1" applyBorder="1" applyAlignment="1">
      <alignment horizontal="center" vertical="center" wrapText="1"/>
    </xf>
    <xf numFmtId="0" fontId="11" fillId="0" borderId="21"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35" fillId="0" borderId="0" xfId="0" applyFont="1" applyAlignment="1">
      <alignment wrapText="1"/>
    </xf>
    <xf numFmtId="0" fontId="37" fillId="0" borderId="0" xfId="0" applyFont="1"/>
    <xf numFmtId="0" fontId="0" fillId="0" borderId="0" xfId="0" applyAlignment="1">
      <alignment horizontal="center" wrapText="1"/>
    </xf>
    <xf numFmtId="0" fontId="25" fillId="0" borderId="0" xfId="0" applyFont="1" applyAlignment="1">
      <alignment vertical="top"/>
    </xf>
    <xf numFmtId="0" fontId="19" fillId="5" borderId="0" xfId="0" applyFont="1" applyFill="1"/>
    <xf numFmtId="0" fontId="19" fillId="0" borderId="0" xfId="0" applyFont="1"/>
    <xf numFmtId="0" fontId="1" fillId="4" borderId="20" xfId="0" applyFont="1" applyFill="1" applyBorder="1" applyAlignment="1">
      <alignment horizontal="center" vertical="top"/>
    </xf>
    <xf numFmtId="0" fontId="0" fillId="5" borderId="0" xfId="0" applyFill="1" applyAlignment="1">
      <alignment vertical="top"/>
    </xf>
    <xf numFmtId="0" fontId="40" fillId="5" borderId="0" xfId="0" applyFont="1" applyFill="1"/>
    <xf numFmtId="0" fontId="11" fillId="0" borderId="20" xfId="0" applyFont="1" applyBorder="1" applyAlignment="1">
      <alignment horizontal="center" vertical="top" wrapText="1"/>
    </xf>
    <xf numFmtId="0" fontId="11" fillId="0" borderId="20" xfId="0" applyFont="1" applyBorder="1" applyAlignment="1">
      <alignment horizontal="center" vertical="center"/>
    </xf>
    <xf numFmtId="0" fontId="40" fillId="0" borderId="0" xfId="0" applyFont="1"/>
    <xf numFmtId="0" fontId="11" fillId="5" borderId="0" xfId="0" applyFont="1" applyFill="1" applyAlignment="1">
      <alignment horizontal="left" vertical="center"/>
    </xf>
    <xf numFmtId="14" fontId="40" fillId="5" borderId="0" xfId="0" applyNumberFormat="1" applyFont="1" applyFill="1" applyAlignment="1" applyProtection="1">
      <alignment horizontal="center" vertical="center"/>
      <protection locked="0"/>
    </xf>
    <xf numFmtId="0" fontId="48" fillId="5" borderId="0" xfId="0" applyFont="1" applyFill="1" applyAlignment="1">
      <alignment horizontal="left" vertical="center"/>
    </xf>
    <xf numFmtId="0" fontId="40" fillId="5" borderId="0" xfId="0" applyFont="1" applyFill="1" applyAlignment="1">
      <alignment horizontal="center" vertical="center"/>
    </xf>
    <xf numFmtId="0" fontId="40" fillId="5" borderId="0" xfId="0" applyFont="1" applyFill="1" applyAlignment="1">
      <alignment horizontal="center" vertical="top"/>
    </xf>
    <xf numFmtId="0" fontId="48" fillId="0" borderId="20" xfId="0" applyFont="1" applyBorder="1" applyAlignment="1">
      <alignment horizontal="left" vertical="center" wrapText="1"/>
    </xf>
    <xf numFmtId="0" fontId="50" fillId="4" borderId="20" xfId="0" applyFont="1" applyFill="1" applyBorder="1" applyAlignment="1">
      <alignment horizontal="center" vertical="center"/>
    </xf>
    <xf numFmtId="0" fontId="50" fillId="4" borderId="7" xfId="0" applyFont="1" applyFill="1" applyBorder="1" applyAlignment="1">
      <alignment horizontal="center" vertical="center"/>
    </xf>
    <xf numFmtId="0" fontId="8" fillId="5" borderId="0" xfId="0" applyFont="1" applyFill="1"/>
    <xf numFmtId="0" fontId="8" fillId="0" borderId="0" xfId="0" applyFont="1"/>
    <xf numFmtId="0" fontId="50" fillId="5" borderId="0" xfId="0" applyFont="1" applyFill="1" applyAlignment="1">
      <alignment horizontal="center" vertical="center"/>
    </xf>
    <xf numFmtId="0" fontId="50" fillId="5" borderId="0" xfId="0" applyFont="1" applyFill="1" applyAlignment="1">
      <alignment horizontal="center" vertical="top"/>
    </xf>
    <xf numFmtId="0" fontId="40" fillId="5" borderId="0" xfId="0" applyFont="1" applyFill="1" applyAlignment="1">
      <alignment horizontal="center"/>
    </xf>
    <xf numFmtId="0" fontId="40" fillId="0" borderId="0" xfId="0" applyFont="1" applyAlignment="1">
      <alignment horizontal="center"/>
    </xf>
    <xf numFmtId="0" fontId="40" fillId="0" borderId="0" xfId="0" applyFont="1" applyAlignment="1">
      <alignment horizontal="center" vertical="top"/>
    </xf>
    <xf numFmtId="0" fontId="48" fillId="0" borderId="20" xfId="0" applyFont="1" applyBorder="1" applyAlignment="1">
      <alignment horizontal="left" vertical="center"/>
    </xf>
    <xf numFmtId="0" fontId="11" fillId="0" borderId="20" xfId="0" applyFont="1" applyBorder="1" applyAlignment="1" applyProtection="1">
      <alignment horizontal="center" vertical="center" textRotation="90" wrapText="1"/>
      <protection locked="0"/>
    </xf>
    <xf numFmtId="0" fontId="40" fillId="0" borderId="20" xfId="0" applyFont="1" applyBorder="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40" fillId="0" borderId="0" xfId="0" applyFont="1" applyAlignment="1">
      <alignment horizontal="center" vertical="center"/>
    </xf>
    <xf numFmtId="0" fontId="9" fillId="5" borderId="0" xfId="0" applyFont="1" applyFill="1" applyAlignment="1">
      <alignment vertical="center"/>
    </xf>
    <xf numFmtId="0" fontId="0" fillId="16" borderId="0" xfId="0" applyFill="1"/>
    <xf numFmtId="0" fontId="0" fillId="16" borderId="0" xfId="0" applyFill="1" applyAlignment="1">
      <alignment vertical="top"/>
    </xf>
    <xf numFmtId="0" fontId="11" fillId="5" borderId="6" xfId="0" applyFont="1" applyFill="1" applyBorder="1" applyAlignment="1">
      <alignment horizontal="right" vertical="top" wrapText="1"/>
    </xf>
    <xf numFmtId="0" fontId="11" fillId="5" borderId="9" xfId="0" applyFont="1" applyFill="1" applyBorder="1" applyAlignment="1">
      <alignment horizontal="right" vertical="top" wrapText="1"/>
    </xf>
    <xf numFmtId="0" fontId="11" fillId="5" borderId="29" xfId="0" applyFont="1" applyFill="1" applyBorder="1" applyAlignment="1">
      <alignment horizontal="right" vertical="top" wrapText="1"/>
    </xf>
    <xf numFmtId="0" fontId="17" fillId="5" borderId="6" xfId="0" applyFont="1" applyFill="1" applyBorder="1" applyAlignment="1">
      <alignment horizontal="right" vertical="center" wrapText="1"/>
    </xf>
    <xf numFmtId="0" fontId="17" fillId="5" borderId="9" xfId="0" applyFont="1" applyFill="1" applyBorder="1" applyAlignment="1">
      <alignment horizontal="right" vertical="center" wrapText="1"/>
    </xf>
    <xf numFmtId="0" fontId="17" fillId="5" borderId="29" xfId="0" applyFont="1" applyFill="1" applyBorder="1" applyAlignment="1">
      <alignment horizontal="right" vertical="center" wrapText="1"/>
    </xf>
    <xf numFmtId="9" fontId="11" fillId="0" borderId="20" xfId="0" applyNumberFormat="1" applyFont="1" applyBorder="1" applyAlignment="1">
      <alignment horizontal="center" vertical="top" wrapText="1"/>
    </xf>
    <xf numFmtId="0" fontId="11" fillId="0" borderId="30" xfId="0" applyFont="1" applyBorder="1" applyAlignment="1">
      <alignment horizontal="center" vertical="top" wrapText="1"/>
    </xf>
    <xf numFmtId="0" fontId="11" fillId="0" borderId="31" xfId="0" applyFont="1" applyBorder="1" applyAlignment="1">
      <alignment horizontal="center" vertical="top" wrapText="1"/>
    </xf>
    <xf numFmtId="0" fontId="11" fillId="0" borderId="27" xfId="0" applyFont="1" applyBorder="1" applyAlignment="1">
      <alignment horizontal="center" vertical="top" wrapText="1"/>
    </xf>
    <xf numFmtId="0" fontId="11" fillId="2" borderId="20" xfId="0" applyFont="1" applyFill="1" applyBorder="1" applyAlignment="1">
      <alignment horizontal="left" vertical="top" wrapText="1"/>
    </xf>
    <xf numFmtId="0" fontId="8" fillId="5" borderId="0" xfId="0" applyFont="1" applyFill="1" applyAlignment="1">
      <alignment vertical="top"/>
    </xf>
    <xf numFmtId="0" fontId="44" fillId="2" borderId="20" xfId="0" applyFont="1" applyFill="1" applyBorder="1" applyAlignment="1">
      <alignment horizontal="left" vertical="top" wrapText="1"/>
    </xf>
    <xf numFmtId="0" fontId="11" fillId="5" borderId="0" xfId="0" applyFont="1" applyFill="1" applyAlignment="1">
      <alignment horizontal="right" vertical="center"/>
    </xf>
    <xf numFmtId="0" fontId="14" fillId="0" borderId="24" xfId="1" applyNumberFormat="1" applyFont="1" applyFill="1" applyBorder="1" applyAlignment="1">
      <alignment horizontal="right" vertical="center" wrapText="1"/>
    </xf>
    <xf numFmtId="164" fontId="7" fillId="0" borderId="34" xfId="1" applyNumberFormat="1" applyFont="1" applyBorder="1" applyAlignment="1" applyProtection="1">
      <alignment horizontal="center" vertical="center" wrapText="1"/>
      <protection locked="0"/>
    </xf>
    <xf numFmtId="164" fontId="7" fillId="0" borderId="23" xfId="1" applyNumberFormat="1" applyFont="1" applyBorder="1" applyAlignment="1" applyProtection="1">
      <alignment horizontal="center" vertical="center" wrapText="1"/>
      <protection locked="0"/>
    </xf>
    <xf numFmtId="0" fontId="12" fillId="0" borderId="7" xfId="1" applyFont="1" applyBorder="1" applyAlignment="1" applyProtection="1">
      <alignment horizontal="center" vertical="center" wrapText="1"/>
      <protection locked="0"/>
    </xf>
    <xf numFmtId="0" fontId="12" fillId="0" borderId="34" xfId="1" applyFont="1" applyBorder="1" applyAlignment="1" applyProtection="1">
      <alignment horizontal="center" vertical="center" wrapText="1"/>
      <protection locked="0"/>
    </xf>
    <xf numFmtId="0" fontId="0" fillId="5" borderId="0" xfId="0" applyFill="1" applyAlignment="1">
      <alignment vertical="center"/>
    </xf>
    <xf numFmtId="0" fontId="6" fillId="2" borderId="0" xfId="0" applyFont="1" applyFill="1" applyAlignment="1">
      <alignment horizontal="centerContinuous" vertical="center" wrapText="1"/>
    </xf>
    <xf numFmtId="0" fontId="5" fillId="2" borderId="0" xfId="0" applyFont="1" applyFill="1" applyAlignment="1">
      <alignment horizontal="centerContinuous" vertical="top" wrapText="1"/>
    </xf>
    <xf numFmtId="0" fontId="5" fillId="0" borderId="0" xfId="0" applyFont="1" applyAlignment="1">
      <alignment wrapText="1"/>
    </xf>
    <xf numFmtId="49" fontId="5" fillId="0" borderId="0" xfId="0" applyNumberFormat="1" applyFont="1" applyAlignment="1">
      <alignment horizontal="center" vertical="center" wrapText="1"/>
    </xf>
    <xf numFmtId="0" fontId="5" fillId="0" borderId="0" xfId="0" applyFont="1" applyAlignment="1">
      <alignment horizontal="center" vertical="top" wrapText="1"/>
    </xf>
    <xf numFmtId="0" fontId="32" fillId="10" borderId="41" xfId="0" applyFont="1" applyFill="1" applyBorder="1" applyAlignment="1">
      <alignment horizontal="centerContinuous" vertical="center" wrapText="1"/>
    </xf>
    <xf numFmtId="0" fontId="31" fillId="10" borderId="11" xfId="0" applyFont="1" applyFill="1" applyBorder="1" applyAlignment="1">
      <alignment horizontal="centerContinuous" vertical="center" wrapText="1"/>
    </xf>
    <xf numFmtId="0" fontId="24" fillId="17" borderId="1" xfId="0" applyFont="1" applyFill="1" applyBorder="1" applyAlignment="1">
      <alignment horizontal="right" vertical="center" wrapText="1" indent="1"/>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vertical="center" wrapText="1"/>
    </xf>
    <xf numFmtId="0" fontId="33" fillId="0" borderId="20" xfId="0" applyFont="1" applyBorder="1" applyAlignment="1">
      <alignment horizontal="center" vertical="center" wrapText="1"/>
    </xf>
    <xf numFmtId="49" fontId="5" fillId="17" borderId="20" xfId="0" applyNumberFormat="1" applyFont="1" applyFill="1" applyBorder="1" applyAlignment="1">
      <alignment horizontal="left" vertical="center"/>
    </xf>
    <xf numFmtId="0" fontId="33" fillId="0" borderId="20" xfId="0" applyFont="1" applyBorder="1" applyAlignment="1" applyProtection="1">
      <alignment horizontal="center" vertical="center" wrapText="1"/>
      <protection locked="0"/>
    </xf>
    <xf numFmtId="0" fontId="0" fillId="9" borderId="3" xfId="0" applyFill="1" applyBorder="1" applyAlignment="1" applyProtection="1">
      <alignment horizontal="center" vertical="center" wrapText="1"/>
      <protection locked="0"/>
    </xf>
    <xf numFmtId="0" fontId="5" fillId="9" borderId="3" xfId="0" applyFont="1" applyFill="1" applyBorder="1" applyAlignment="1" applyProtection="1">
      <alignment horizontal="center" vertical="center" wrapText="1"/>
      <protection locked="0"/>
    </xf>
    <xf numFmtId="14" fontId="5" fillId="9" borderId="3" xfId="0" applyNumberFormat="1" applyFont="1" applyFill="1" applyBorder="1" applyAlignment="1" applyProtection="1">
      <alignment horizontal="center" vertical="center" wrapText="1"/>
      <protection locked="0"/>
    </xf>
    <xf numFmtId="0" fontId="55" fillId="0" borderId="0" xfId="0" applyFont="1" applyAlignment="1">
      <alignment vertical="center"/>
    </xf>
    <xf numFmtId="0" fontId="55" fillId="5" borderId="0" xfId="0" applyFont="1" applyFill="1" applyAlignment="1">
      <alignment vertical="center"/>
    </xf>
    <xf numFmtId="0" fontId="11" fillId="0" borderId="13" xfId="0" applyFont="1" applyBorder="1" applyAlignment="1">
      <alignment horizontal="center" vertical="center" wrapText="1"/>
    </xf>
    <xf numFmtId="0" fontId="11" fillId="0" borderId="13" xfId="0" applyFont="1" applyBorder="1" applyAlignment="1">
      <alignment horizontal="center" vertical="center"/>
    </xf>
    <xf numFmtId="0" fontId="40" fillId="0" borderId="23" xfId="0" applyFont="1" applyBorder="1" applyAlignment="1">
      <alignment horizontal="center" vertical="center"/>
    </xf>
    <xf numFmtId="0" fontId="40" fillId="0" borderId="13" xfId="0" applyFont="1" applyBorder="1" applyAlignment="1">
      <alignment horizontal="center" vertical="center"/>
    </xf>
    <xf numFmtId="0" fontId="48" fillId="0" borderId="23" xfId="0" applyFont="1" applyBorder="1" applyAlignment="1">
      <alignment horizontal="center" vertical="center"/>
    </xf>
    <xf numFmtId="165" fontId="11" fillId="0" borderId="23" xfId="0" applyNumberFormat="1" applyFont="1" applyBorder="1" applyAlignment="1">
      <alignment horizontal="center" vertical="center"/>
    </xf>
    <xf numFmtId="0" fontId="59" fillId="13" borderId="20" xfId="0" applyFont="1" applyFill="1" applyBorder="1" applyAlignment="1">
      <alignment horizontal="left" vertical="top" wrapText="1"/>
    </xf>
    <xf numFmtId="0" fontId="19" fillId="0" borderId="20" xfId="0" applyFont="1" applyBorder="1" applyAlignment="1">
      <alignment horizontal="center" vertical="center"/>
    </xf>
    <xf numFmtId="0" fontId="11" fillId="0" borderId="34" xfId="0" applyFont="1" applyBorder="1" applyAlignment="1">
      <alignment horizontal="center" vertical="center"/>
    </xf>
    <xf numFmtId="0" fontId="57" fillId="13" borderId="20" xfId="0" applyFont="1" applyFill="1" applyBorder="1" applyAlignment="1">
      <alignment horizontal="left" vertical="top" wrapText="1"/>
    </xf>
    <xf numFmtId="0" fontId="14" fillId="13" borderId="20" xfId="0" applyFont="1" applyFill="1" applyBorder="1" applyAlignment="1">
      <alignment horizontal="left" vertical="top" wrapText="1"/>
    </xf>
    <xf numFmtId="0" fontId="57" fillId="13" borderId="23" xfId="0" applyFont="1" applyFill="1" applyBorder="1" applyAlignment="1">
      <alignment horizontal="left" vertical="top" wrapText="1"/>
    </xf>
    <xf numFmtId="0" fontId="11" fillId="0" borderId="34" xfId="0" applyFont="1" applyBorder="1" applyAlignment="1" applyProtection="1">
      <alignment horizontal="center" vertical="center" textRotation="90" wrapText="1"/>
      <protection locked="0"/>
    </xf>
    <xf numFmtId="0" fontId="40" fillId="5" borderId="23" xfId="0" applyFont="1" applyFill="1" applyBorder="1" applyAlignment="1">
      <alignment horizontal="center" vertical="center"/>
    </xf>
    <xf numFmtId="0" fontId="40" fillId="5" borderId="20" xfId="0" applyFont="1" applyFill="1" applyBorder="1" applyAlignment="1">
      <alignment horizontal="center" vertical="center"/>
    </xf>
    <xf numFmtId="0" fontId="11" fillId="0" borderId="23" xfId="0" applyFont="1" applyBorder="1" applyAlignment="1">
      <alignment horizontal="right" vertical="center" wrapText="1"/>
    </xf>
    <xf numFmtId="0" fontId="14" fillId="13" borderId="23" xfId="0" applyFont="1" applyFill="1" applyBorder="1" applyAlignment="1">
      <alignment horizontal="left" vertical="top" wrapText="1"/>
    </xf>
    <xf numFmtId="49" fontId="5" fillId="0" borderId="20" xfId="0" applyNumberFormat="1" applyFont="1" applyBorder="1" applyAlignment="1">
      <alignment vertical="center"/>
    </xf>
    <xf numFmtId="0" fontId="11" fillId="11" borderId="20" xfId="0" applyFont="1" applyFill="1" applyBorder="1" applyAlignment="1">
      <alignment vertical="center"/>
    </xf>
    <xf numFmtId="0" fontId="18" fillId="5" borderId="0" xfId="0" applyFont="1" applyFill="1"/>
    <xf numFmtId="49" fontId="5" fillId="15" borderId="20" xfId="0" applyNumberFormat="1" applyFont="1" applyFill="1" applyBorder="1" applyAlignment="1">
      <alignment vertical="center"/>
    </xf>
    <xf numFmtId="0" fontId="5" fillId="15" borderId="20" xfId="0" applyFont="1" applyFill="1" applyBorder="1" applyAlignment="1">
      <alignment horizontal="center" vertical="center"/>
    </xf>
    <xf numFmtId="0" fontId="14" fillId="0" borderId="20" xfId="1" applyNumberFormat="1" applyFont="1" applyFill="1" applyBorder="1" applyAlignment="1">
      <alignment horizontal="left" vertical="top" wrapText="1"/>
    </xf>
    <xf numFmtId="0" fontId="14" fillId="0" borderId="20" xfId="1" applyNumberFormat="1" applyFont="1" applyFill="1" applyBorder="1" applyAlignment="1">
      <alignment vertical="center" wrapText="1"/>
    </xf>
    <xf numFmtId="49" fontId="5" fillId="0" borderId="13" xfId="0" applyNumberFormat="1" applyFont="1" applyBorder="1" applyAlignment="1">
      <alignment vertical="center"/>
    </xf>
    <xf numFmtId="0" fontId="33" fillId="0" borderId="0" xfId="0" applyFont="1" applyAlignment="1">
      <alignment horizontal="right"/>
    </xf>
    <xf numFmtId="0" fontId="14" fillId="13" borderId="13" xfId="0" applyFont="1" applyFill="1" applyBorder="1" applyAlignment="1">
      <alignment horizontal="left" vertical="top" wrapText="1"/>
    </xf>
    <xf numFmtId="0" fontId="14" fillId="0" borderId="13" xfId="1" applyNumberFormat="1" applyFont="1" applyFill="1" applyBorder="1" applyAlignment="1">
      <alignment horizontal="left" vertical="top" wrapText="1"/>
    </xf>
    <xf numFmtId="0" fontId="40" fillId="5" borderId="13" xfId="0" applyFont="1" applyFill="1" applyBorder="1" applyAlignment="1">
      <alignment horizontal="center" vertical="center"/>
    </xf>
    <xf numFmtId="0" fontId="59" fillId="13" borderId="13" xfId="0" applyFont="1" applyFill="1" applyBorder="1" applyAlignment="1">
      <alignment horizontal="left" vertical="top" wrapText="1"/>
    </xf>
    <xf numFmtId="0" fontId="24" fillId="5" borderId="0" xfId="0" applyFont="1" applyFill="1" applyAlignment="1">
      <alignment vertical="center"/>
    </xf>
    <xf numFmtId="0" fontId="40" fillId="5" borderId="43" xfId="0" applyFont="1" applyFill="1" applyBorder="1" applyAlignment="1">
      <alignment horizontal="right" vertical="center"/>
    </xf>
    <xf numFmtId="14" fontId="14" fillId="0" borderId="0" xfId="0" applyNumberFormat="1" applyFont="1" applyAlignment="1">
      <alignment vertical="top"/>
    </xf>
    <xf numFmtId="0" fontId="11" fillId="5" borderId="0" xfId="2" applyFont="1" applyFill="1" applyAlignment="1">
      <alignment horizontal="right" vertical="center" wrapText="1"/>
    </xf>
    <xf numFmtId="0" fontId="12" fillId="5" borderId="0" xfId="1" applyFont="1" applyFill="1" applyBorder="1" applyAlignment="1" applyProtection="1">
      <alignment horizontal="right" vertical="center"/>
      <protection locked="0"/>
    </xf>
    <xf numFmtId="0" fontId="13" fillId="5" borderId="0" xfId="1" applyFont="1" applyFill="1" applyBorder="1" applyAlignment="1"/>
    <xf numFmtId="0" fontId="10" fillId="0" borderId="20" xfId="1" applyFont="1" applyBorder="1" applyAlignment="1">
      <alignment vertical="center"/>
    </xf>
    <xf numFmtId="0" fontId="12" fillId="0" borderId="20" xfId="1" applyFont="1" applyBorder="1" applyAlignment="1"/>
    <xf numFmtId="0" fontId="7" fillId="0" borderId="7" xfId="1" applyFont="1" applyBorder="1" applyAlignment="1" applyProtection="1">
      <alignment horizontal="center" vertical="center" wrapText="1"/>
      <protection locked="0"/>
    </xf>
    <xf numFmtId="0" fontId="11" fillId="5" borderId="0" xfId="2" applyFont="1" applyFill="1" applyAlignment="1" applyProtection="1">
      <alignment horizontal="center" vertical="center"/>
      <protection locked="0"/>
    </xf>
    <xf numFmtId="0" fontId="14" fillId="5" borderId="0" xfId="0" applyFont="1" applyFill="1" applyAlignment="1">
      <alignment vertical="center"/>
    </xf>
    <xf numFmtId="0" fontId="14" fillId="5" borderId="0" xfId="0" applyFont="1" applyFill="1" applyAlignment="1">
      <alignment vertical="top"/>
    </xf>
    <xf numFmtId="14" fontId="14" fillId="5" borderId="0" xfId="0" applyNumberFormat="1" applyFont="1" applyFill="1" applyAlignment="1">
      <alignment vertical="top"/>
    </xf>
    <xf numFmtId="0" fontId="11" fillId="5" borderId="0" xfId="0" applyFont="1" applyFill="1" applyAlignment="1">
      <alignment horizontal="centerContinuous"/>
    </xf>
    <xf numFmtId="0" fontId="11" fillId="5" borderId="0" xfId="0" applyFont="1" applyFill="1" applyAlignment="1">
      <alignment horizontal="left"/>
    </xf>
    <xf numFmtId="14" fontId="14" fillId="5" borderId="0" xfId="0" applyNumberFormat="1" applyFont="1" applyFill="1" applyAlignment="1">
      <alignment horizontal="left" vertical="center"/>
    </xf>
    <xf numFmtId="0" fontId="14" fillId="5" borderId="0" xfId="0" applyFont="1" applyFill="1" applyAlignment="1">
      <alignment horizontal="left" vertical="center"/>
    </xf>
    <xf numFmtId="0" fontId="14" fillId="5" borderId="0" xfId="0" applyFont="1" applyFill="1"/>
    <xf numFmtId="0" fontId="14" fillId="5" borderId="0" xfId="0" applyFont="1" applyFill="1" applyAlignment="1">
      <alignment horizontal="center"/>
    </xf>
    <xf numFmtId="0" fontId="14" fillId="5" borderId="0" xfId="0" applyFont="1" applyFill="1" applyAlignment="1" applyProtection="1">
      <alignment horizontal="center" vertical="center" wrapText="1"/>
      <protection locked="0"/>
    </xf>
    <xf numFmtId="0" fontId="24" fillId="5" borderId="0" xfId="0" applyFont="1" applyFill="1"/>
    <xf numFmtId="0" fontId="14" fillId="5" borderId="0" xfId="0" applyFont="1" applyFill="1" applyAlignment="1">
      <alignment horizontal="center" vertical="center"/>
    </xf>
    <xf numFmtId="0" fontId="21" fillId="5" borderId="0" xfId="2" applyFont="1" applyFill="1" applyAlignment="1">
      <alignment vertical="center"/>
    </xf>
    <xf numFmtId="0" fontId="0" fillId="5" borderId="35" xfId="0" applyFill="1" applyBorder="1"/>
    <xf numFmtId="0" fontId="0" fillId="5" borderId="39" xfId="0" applyFill="1" applyBorder="1"/>
    <xf numFmtId="0" fontId="0" fillId="5" borderId="36" xfId="0" applyFill="1" applyBorder="1"/>
    <xf numFmtId="0" fontId="0" fillId="5" borderId="43" xfId="0" applyFill="1" applyBorder="1"/>
    <xf numFmtId="0" fontId="0" fillId="5" borderId="32" xfId="0" applyFill="1" applyBorder="1"/>
    <xf numFmtId="0" fontId="66" fillId="5" borderId="0" xfId="0" applyFont="1" applyFill="1" applyAlignment="1">
      <alignment vertical="center"/>
    </xf>
    <xf numFmtId="0" fontId="69" fillId="5" borderId="0" xfId="0" applyFont="1" applyFill="1" applyAlignment="1">
      <alignment horizontal="left" vertical="center" indent="5"/>
    </xf>
    <xf numFmtId="0" fontId="66" fillId="5" borderId="0" xfId="0" applyFont="1" applyFill="1" applyAlignment="1">
      <alignment horizontal="left" vertical="center"/>
    </xf>
    <xf numFmtId="0" fontId="0" fillId="5" borderId="38" xfId="0" applyFill="1" applyBorder="1"/>
    <xf numFmtId="0" fontId="0" fillId="5" borderId="42" xfId="0" applyFill="1" applyBorder="1"/>
    <xf numFmtId="0" fontId="0" fillId="5" borderId="33" xfId="0" applyFill="1" applyBorder="1"/>
    <xf numFmtId="0" fontId="71" fillId="2" borderId="20" xfId="0" applyFont="1" applyFill="1" applyBorder="1" applyAlignment="1">
      <alignment horizontal="center" vertical="center" wrapText="1"/>
    </xf>
    <xf numFmtId="0" fontId="50" fillId="4" borderId="37" xfId="0" applyFont="1" applyFill="1" applyBorder="1" applyAlignment="1">
      <alignment horizontal="center" vertical="center" wrapText="1"/>
    </xf>
    <xf numFmtId="0" fontId="50" fillId="4" borderId="20" xfId="0" applyFont="1" applyFill="1" applyBorder="1" applyAlignment="1">
      <alignment horizontal="center" vertical="top" wrapText="1"/>
    </xf>
    <xf numFmtId="0" fontId="41" fillId="13" borderId="37" xfId="0" applyFont="1" applyFill="1" applyBorder="1" applyAlignment="1">
      <alignment horizontal="left" vertical="top" wrapText="1"/>
    </xf>
    <xf numFmtId="0" fontId="40" fillId="0" borderId="20" xfId="0" applyFont="1" applyBorder="1" applyAlignment="1">
      <alignment horizontal="left" vertical="top" wrapText="1"/>
    </xf>
    <xf numFmtId="0" fontId="11" fillId="15" borderId="20" xfId="0" applyFont="1" applyFill="1" applyBorder="1" applyAlignment="1">
      <alignment horizontal="center" vertical="top" wrapText="1"/>
    </xf>
    <xf numFmtId="0" fontId="40" fillId="15" borderId="20" xfId="0" applyFont="1" applyFill="1" applyBorder="1" applyAlignment="1">
      <alignment horizontal="center" vertical="top"/>
    </xf>
    <xf numFmtId="0" fontId="11" fillId="13" borderId="37" xfId="0" applyFont="1" applyFill="1" applyBorder="1" applyAlignment="1">
      <alignment horizontal="left" vertical="top" wrapText="1"/>
    </xf>
    <xf numFmtId="0" fontId="11" fillId="15" borderId="20" xfId="0" applyFont="1" applyFill="1" applyBorder="1" applyAlignment="1">
      <alignment horizontal="center" vertical="top"/>
    </xf>
    <xf numFmtId="0" fontId="40" fillId="15" borderId="20" xfId="0" applyFont="1" applyFill="1" applyBorder="1" applyAlignment="1">
      <alignment horizontal="center" vertical="top" wrapText="1"/>
    </xf>
    <xf numFmtId="0" fontId="14" fillId="0" borderId="20" xfId="0" applyFont="1" applyBorder="1" applyAlignment="1">
      <alignment horizontal="left" vertical="top" wrapText="1"/>
    </xf>
    <xf numFmtId="0" fontId="48" fillId="15" borderId="20" xfId="0" applyFont="1" applyFill="1" applyBorder="1" applyAlignment="1">
      <alignment horizontal="center" vertical="top"/>
    </xf>
    <xf numFmtId="0" fontId="48" fillId="15" borderId="20" xfId="0" applyFont="1" applyFill="1" applyBorder="1" applyAlignment="1">
      <alignment horizontal="center" vertical="top" wrapText="1"/>
    </xf>
    <xf numFmtId="0" fontId="51" fillId="15" borderId="20" xfId="0" applyFont="1" applyFill="1" applyBorder="1" applyAlignment="1">
      <alignment horizontal="center" vertical="top" wrapText="1"/>
    </xf>
    <xf numFmtId="0" fontId="50" fillId="15" borderId="20" xfId="0" applyFont="1" applyFill="1" applyBorder="1" applyAlignment="1">
      <alignment horizontal="center" vertical="top" wrapText="1"/>
    </xf>
    <xf numFmtId="0" fontId="44" fillId="13" borderId="37" xfId="0" applyFont="1" applyFill="1" applyBorder="1" applyAlignment="1">
      <alignment horizontal="left" vertical="top" wrapText="1"/>
    </xf>
    <xf numFmtId="0" fontId="44" fillId="13" borderId="20" xfId="0" applyFont="1" applyFill="1" applyBorder="1" applyAlignment="1">
      <alignment horizontal="left" vertical="top" wrapText="1"/>
    </xf>
    <xf numFmtId="0" fontId="40" fillId="0" borderId="34" xfId="0" applyFont="1" applyBorder="1" applyAlignment="1">
      <alignment horizontal="left" vertical="top" wrapText="1"/>
    </xf>
    <xf numFmtId="0" fontId="14" fillId="0" borderId="24" xfId="1" applyNumberFormat="1" applyFont="1" applyFill="1" applyBorder="1" applyAlignment="1" applyProtection="1">
      <alignment vertical="center" wrapText="1"/>
    </xf>
    <xf numFmtId="0" fontId="14" fillId="5" borderId="23" xfId="0" applyFont="1" applyFill="1" applyBorder="1" applyAlignment="1">
      <alignment horizontal="center" vertical="center" wrapText="1"/>
    </xf>
    <xf numFmtId="0" fontId="14" fillId="5" borderId="20" xfId="0" applyFont="1" applyFill="1" applyBorder="1" applyAlignment="1">
      <alignment horizontal="center" vertical="center" wrapText="1"/>
    </xf>
    <xf numFmtId="0" fontId="12" fillId="0" borderId="23" xfId="1" applyFont="1" applyBorder="1" applyAlignment="1" applyProtection="1">
      <alignment horizontal="center" vertical="center" wrapText="1"/>
      <protection locked="0"/>
    </xf>
    <xf numFmtId="0" fontId="12" fillId="0" borderId="37" xfId="1" applyFont="1" applyBorder="1" applyAlignment="1" applyProtection="1">
      <alignment horizontal="center" vertical="center" wrapText="1"/>
      <protection locked="0"/>
    </xf>
    <xf numFmtId="0" fontId="12" fillId="0" borderId="33" xfId="1" applyFont="1" applyBorder="1" applyAlignment="1" applyProtection="1">
      <alignment horizontal="center" vertical="center" wrapText="1"/>
      <protection locked="0"/>
    </xf>
    <xf numFmtId="164" fontId="7" fillId="0" borderId="33" xfId="1" applyNumberFormat="1" applyFont="1" applyBorder="1" applyAlignment="1" applyProtection="1">
      <alignment horizontal="center" vertical="center" wrapText="1"/>
      <protection locked="0"/>
    </xf>
    <xf numFmtId="164" fontId="7" fillId="0" borderId="37" xfId="1" applyNumberFormat="1" applyFont="1" applyBorder="1" applyAlignment="1" applyProtection="1">
      <alignment horizontal="center" vertical="center" wrapText="1"/>
      <protection locked="0"/>
    </xf>
    <xf numFmtId="0" fontId="14" fillId="0" borderId="36" xfId="1" applyNumberFormat="1" applyFont="1" applyFill="1" applyBorder="1" applyAlignment="1">
      <alignment horizontal="left" vertical="center" wrapText="1"/>
    </xf>
    <xf numFmtId="0" fontId="14" fillId="0" borderId="33" xfId="1" applyNumberFormat="1" applyFont="1" applyFill="1" applyBorder="1" applyAlignment="1">
      <alignment horizontal="right" vertical="center" wrapText="1"/>
    </xf>
    <xf numFmtId="0" fontId="14" fillId="0" borderId="32" xfId="1" applyNumberFormat="1" applyFont="1" applyFill="1" applyBorder="1" applyAlignment="1">
      <alignment horizontal="right" vertical="center" wrapText="1"/>
    </xf>
    <xf numFmtId="0" fontId="12" fillId="0" borderId="35" xfId="1" applyFont="1" applyBorder="1" applyAlignment="1" applyProtection="1">
      <alignment horizontal="center" vertical="center" wrapText="1"/>
      <protection locked="0"/>
    </xf>
    <xf numFmtId="0" fontId="1" fillId="4" borderId="9" xfId="0" applyFont="1" applyFill="1" applyBorder="1" applyAlignment="1">
      <alignment horizontal="center" vertical="center"/>
    </xf>
    <xf numFmtId="0" fontId="1" fillId="4" borderId="21" xfId="0" applyFont="1" applyFill="1" applyBorder="1" applyAlignment="1">
      <alignment horizontal="center" vertical="center"/>
    </xf>
    <xf numFmtId="0" fontId="33" fillId="0" borderId="44" xfId="0" applyFont="1" applyBorder="1" applyAlignment="1">
      <alignment horizontal="center" vertical="center"/>
    </xf>
    <xf numFmtId="165" fontId="33" fillId="13" borderId="44" xfId="4" applyNumberFormat="1" applyFont="1" applyFill="1" applyBorder="1" applyAlignment="1">
      <alignment horizontal="center" vertical="center"/>
    </xf>
    <xf numFmtId="165" fontId="11" fillId="13" borderId="23" xfId="4" applyNumberFormat="1" applyFont="1" applyFill="1" applyBorder="1" applyAlignment="1">
      <alignment horizontal="center" vertical="center"/>
    </xf>
    <xf numFmtId="165" fontId="11" fillId="13" borderId="13" xfId="4" applyNumberFormat="1" applyFont="1" applyFill="1" applyBorder="1" applyAlignment="1">
      <alignment horizontal="center" vertical="center"/>
    </xf>
    <xf numFmtId="165" fontId="24" fillId="13" borderId="23" xfId="4" applyNumberFormat="1" applyFont="1" applyFill="1" applyBorder="1" applyAlignment="1">
      <alignment horizontal="center" vertical="center"/>
    </xf>
    <xf numFmtId="9" fontId="24" fillId="15" borderId="20" xfId="0" applyNumberFormat="1" applyFont="1" applyFill="1" applyBorder="1" applyAlignment="1">
      <alignment horizontal="center" vertical="center"/>
    </xf>
    <xf numFmtId="165" fontId="24" fillId="13" borderId="13" xfId="4" applyNumberFormat="1" applyFont="1" applyFill="1" applyBorder="1" applyAlignment="1">
      <alignment horizontal="center" vertical="center"/>
    </xf>
    <xf numFmtId="0" fontId="11" fillId="13" borderId="20" xfId="0" applyFont="1" applyFill="1" applyBorder="1" applyAlignment="1">
      <alignment horizontal="left" vertical="top" wrapText="1"/>
    </xf>
    <xf numFmtId="0" fontId="11" fillId="0" borderId="9" xfId="0" applyFont="1" applyBorder="1" applyAlignment="1">
      <alignment horizontal="center" vertical="center" wrapText="1"/>
    </xf>
    <xf numFmtId="0" fontId="7" fillId="0" borderId="34" xfId="1" applyFont="1" applyBorder="1" applyAlignment="1" applyProtection="1">
      <alignment horizontal="center" vertical="center" wrapText="1"/>
      <protection locked="0"/>
    </xf>
    <xf numFmtId="9" fontId="11" fillId="0" borderId="27" xfId="0" applyNumberFormat="1" applyFont="1" applyBorder="1" applyAlignment="1">
      <alignment horizontal="center" vertical="center" wrapText="1"/>
    </xf>
    <xf numFmtId="0" fontId="11" fillId="0" borderId="37" xfId="0" applyFont="1" applyBorder="1" applyAlignment="1">
      <alignment horizontal="center" vertical="center" wrapText="1"/>
    </xf>
    <xf numFmtId="0" fontId="11" fillId="0" borderId="45" xfId="0" applyFont="1" applyBorder="1" applyAlignment="1">
      <alignment horizontal="center" vertical="center" wrapText="1"/>
    </xf>
    <xf numFmtId="0" fontId="14" fillId="5" borderId="0" xfId="2" applyFont="1" applyFill="1" applyAlignment="1">
      <alignment horizontal="left" vertical="center" indent="1"/>
    </xf>
    <xf numFmtId="14" fontId="14" fillId="0" borderId="0" xfId="0" applyNumberFormat="1" applyFont="1" applyAlignment="1">
      <alignment horizontal="left" vertical="top" indent="1"/>
    </xf>
    <xf numFmtId="0" fontId="7" fillId="0" borderId="23" xfId="1" applyFont="1" applyBorder="1" applyAlignment="1" applyProtection="1">
      <alignment horizontal="center" vertical="center" wrapText="1"/>
      <protection locked="0"/>
    </xf>
    <xf numFmtId="0" fontId="12" fillId="0" borderId="41" xfId="1" applyFont="1" applyBorder="1" applyAlignment="1">
      <alignment horizontal="centerContinuous" vertical="center"/>
    </xf>
    <xf numFmtId="0" fontId="12" fillId="0" borderId="46" xfId="1" applyFont="1" applyBorder="1" applyAlignment="1">
      <alignment horizontal="centerContinuous" vertical="center"/>
    </xf>
    <xf numFmtId="0" fontId="12" fillId="0" borderId="11" xfId="1" applyFont="1" applyBorder="1" applyAlignment="1">
      <alignment horizontal="centerContinuous" vertical="center"/>
    </xf>
    <xf numFmtId="14" fontId="14" fillId="5" borderId="0" xfId="0" applyNumberFormat="1" applyFont="1" applyFill="1" applyAlignment="1">
      <alignment horizontal="left" vertical="top" indent="1"/>
    </xf>
    <xf numFmtId="0" fontId="11" fillId="0" borderId="23" xfId="0" applyFont="1" applyBorder="1"/>
    <xf numFmtId="0" fontId="11" fillId="0" borderId="20" xfId="0" applyFont="1" applyBorder="1"/>
    <xf numFmtId="0" fontId="11" fillId="0" borderId="47" xfId="0" applyFont="1" applyBorder="1" applyAlignment="1">
      <alignment horizontal="center"/>
    </xf>
    <xf numFmtId="0" fontId="11" fillId="0" borderId="48" xfId="0" applyFont="1" applyBorder="1" applyAlignment="1">
      <alignment horizontal="center"/>
    </xf>
    <xf numFmtId="0" fontId="11" fillId="0" borderId="49" xfId="0" applyFont="1" applyBorder="1" applyAlignment="1">
      <alignment horizontal="center"/>
    </xf>
    <xf numFmtId="0" fontId="2" fillId="5" borderId="0" xfId="0" applyFont="1" applyFill="1" applyAlignment="1">
      <alignment horizontal="center"/>
    </xf>
    <xf numFmtId="0" fontId="11" fillId="5" borderId="13" xfId="0" applyFont="1" applyFill="1" applyBorder="1" applyAlignment="1">
      <alignment horizontal="center"/>
    </xf>
    <xf numFmtId="49" fontId="12" fillId="0" borderId="18" xfId="1" applyNumberFormat="1" applyFont="1" applyBorder="1" applyAlignment="1">
      <alignment horizontal="center" vertical="center"/>
    </xf>
    <xf numFmtId="49" fontId="12" fillId="0" borderId="26" xfId="1" applyNumberFormat="1" applyFont="1" applyBorder="1" applyAlignment="1">
      <alignment horizontal="center" vertical="center"/>
    </xf>
    <xf numFmtId="49" fontId="12" fillId="0" borderId="22" xfId="1" applyNumberFormat="1" applyFont="1" applyBorder="1" applyAlignment="1">
      <alignment horizontal="center" vertical="center"/>
    </xf>
    <xf numFmtId="49" fontId="12" fillId="0" borderId="34" xfId="1" applyNumberFormat="1" applyFont="1" applyFill="1" applyBorder="1" applyAlignment="1">
      <alignment horizontal="center" vertical="center"/>
    </xf>
    <xf numFmtId="49" fontId="12" fillId="0" borderId="23" xfId="1" applyNumberFormat="1" applyFont="1" applyFill="1" applyBorder="1" applyAlignment="1">
      <alignment horizontal="center" vertical="center"/>
    </xf>
    <xf numFmtId="0" fontId="12" fillId="0" borderId="24" xfId="1" applyNumberFormat="1" applyFont="1" applyFill="1" applyBorder="1" applyAlignment="1">
      <alignment horizontal="center" vertical="center"/>
    </xf>
    <xf numFmtId="49" fontId="12" fillId="0" borderId="24" xfId="1" applyNumberFormat="1" applyFont="1" applyBorder="1" applyAlignment="1">
      <alignment horizontal="center" vertical="center"/>
    </xf>
    <xf numFmtId="49" fontId="12" fillId="0" borderId="23" xfId="1" applyNumberFormat="1" applyFont="1" applyBorder="1" applyAlignment="1">
      <alignment horizontal="center" vertical="center"/>
    </xf>
    <xf numFmtId="49" fontId="12" fillId="0" borderId="0" xfId="1" applyNumberFormat="1" applyFont="1" applyBorder="1" applyAlignment="1">
      <alignment horizontal="center" vertical="center"/>
    </xf>
    <xf numFmtId="0" fontId="24" fillId="0" borderId="0" xfId="2" applyFont="1" applyAlignment="1" applyProtection="1">
      <alignment vertical="center" wrapText="1"/>
      <protection locked="0"/>
    </xf>
    <xf numFmtId="0" fontId="24" fillId="5" borderId="0" xfId="0" applyFont="1" applyFill="1" applyAlignment="1">
      <alignment wrapText="1"/>
    </xf>
    <xf numFmtId="0" fontId="0" fillId="5" borderId="0" xfId="0" applyFill="1" applyAlignment="1">
      <alignment vertical="center" wrapText="1"/>
    </xf>
    <xf numFmtId="0" fontId="14" fillId="5" borderId="0" xfId="0" applyFont="1" applyFill="1" applyAlignment="1">
      <alignment wrapText="1"/>
    </xf>
    <xf numFmtId="0" fontId="14" fillId="0" borderId="0" xfId="0" applyFont="1" applyAlignment="1">
      <alignment wrapText="1"/>
    </xf>
    <xf numFmtId="0" fontId="11" fillId="5" borderId="0" xfId="0" applyFont="1" applyFill="1" applyAlignment="1">
      <alignment wrapText="1"/>
    </xf>
    <xf numFmtId="0" fontId="39" fillId="5" borderId="0" xfId="0" applyFont="1" applyFill="1" applyAlignment="1">
      <alignment vertical="center" wrapText="1"/>
    </xf>
    <xf numFmtId="14" fontId="39" fillId="0" borderId="20" xfId="0" applyNumberFormat="1" applyFont="1" applyBorder="1" applyAlignment="1">
      <alignment wrapText="1"/>
    </xf>
    <xf numFmtId="0" fontId="14" fillId="5" borderId="20" xfId="0" applyFont="1" applyFill="1" applyBorder="1" applyAlignment="1">
      <alignment horizontal="center" vertical="center"/>
    </xf>
    <xf numFmtId="0" fontId="14" fillId="5" borderId="0" xfId="0" applyFont="1" applyFill="1" applyAlignment="1">
      <alignment horizontal="left" vertical="top" indent="1"/>
    </xf>
    <xf numFmtId="0" fontId="14" fillId="0" borderId="0" xfId="0" applyFont="1" applyAlignment="1">
      <alignment horizontal="left" vertical="top" indent="1"/>
    </xf>
    <xf numFmtId="0" fontId="11" fillId="0" borderId="41" xfId="0" applyFont="1" applyBorder="1" applyAlignment="1">
      <alignment horizontal="center"/>
    </xf>
    <xf numFmtId="0" fontId="11" fillId="0" borderId="13" xfId="0" applyFont="1" applyBorder="1" applyAlignment="1">
      <alignment horizontal="center"/>
    </xf>
    <xf numFmtId="0" fontId="11" fillId="0" borderId="13" xfId="0" applyFont="1" applyBorder="1" applyAlignment="1">
      <alignment horizontal="center" wrapText="1"/>
    </xf>
    <xf numFmtId="0" fontId="2" fillId="0" borderId="0" xfId="0" applyFont="1" applyAlignment="1">
      <alignment horizontal="center"/>
    </xf>
    <xf numFmtId="0" fontId="11" fillId="0" borderId="7" xfId="0" applyFont="1" applyBorder="1"/>
    <xf numFmtId="0" fontId="14" fillId="0" borderId="27" xfId="0" applyFont="1" applyBorder="1" applyAlignment="1" applyProtection="1">
      <alignment horizontal="center" vertical="center" wrapText="1"/>
      <protection locked="0"/>
    </xf>
    <xf numFmtId="14" fontId="14" fillId="0" borderId="27" xfId="0" applyNumberFormat="1" applyFont="1" applyBorder="1" applyAlignment="1" applyProtection="1">
      <alignment horizontal="center" vertical="center" wrapText="1"/>
      <protection locked="0"/>
    </xf>
    <xf numFmtId="0" fontId="41" fillId="13" borderId="37" xfId="0" applyFont="1" applyFill="1" applyBorder="1" applyAlignment="1">
      <alignment vertical="top" wrapText="1"/>
    </xf>
    <xf numFmtId="0" fontId="14" fillId="0" borderId="20" xfId="1" applyNumberFormat="1" applyFont="1" applyFill="1" applyBorder="1" applyAlignment="1">
      <alignment horizontal="left" vertical="center" wrapText="1"/>
    </xf>
    <xf numFmtId="0" fontId="50" fillId="4" borderId="18"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50" xfId="0" applyFont="1" applyFill="1" applyBorder="1" applyAlignment="1">
      <alignment horizontal="center" vertical="center"/>
    </xf>
    <xf numFmtId="0" fontId="12" fillId="0" borderId="34" xfId="1" applyFont="1" applyBorder="1" applyAlignment="1">
      <alignment horizontal="center" vertical="center"/>
    </xf>
    <xf numFmtId="0" fontId="0" fillId="0" borderId="20" xfId="0" applyBorder="1"/>
    <xf numFmtId="0" fontId="2" fillId="0" borderId="20" xfId="0" applyFont="1" applyBorder="1"/>
    <xf numFmtId="0" fontId="12" fillId="0" borderId="20" xfId="1" applyFont="1" applyBorder="1" applyAlignment="1">
      <alignment vertical="top" wrapText="1"/>
    </xf>
    <xf numFmtId="0" fontId="4" fillId="5" borderId="0" xfId="1" applyFill="1" applyAlignment="1"/>
    <xf numFmtId="0" fontId="13" fillId="5" borderId="0" xfId="1" applyFont="1" applyFill="1" applyAlignment="1"/>
    <xf numFmtId="0" fontId="0" fillId="0" borderId="7" xfId="0" applyBorder="1" applyAlignment="1">
      <alignment horizontal="left" wrapText="1" indent="3"/>
    </xf>
    <xf numFmtId="0" fontId="0" fillId="0" borderId="7" xfId="0" applyBorder="1" applyAlignment="1">
      <alignment horizontal="left" indent="3"/>
    </xf>
    <xf numFmtId="0" fontId="15" fillId="0" borderId="20" xfId="1" applyFont="1" applyBorder="1" applyAlignment="1">
      <alignment horizontal="center" vertical="center" textRotation="90"/>
    </xf>
    <xf numFmtId="0" fontId="82" fillId="22" borderId="20" xfId="0" applyFont="1" applyFill="1" applyBorder="1" applyAlignment="1">
      <alignment vertical="top"/>
    </xf>
    <xf numFmtId="0" fontId="82" fillId="22" borderId="20" xfId="0" applyFont="1" applyFill="1" applyBorder="1" applyAlignment="1">
      <alignment horizontal="left" vertical="top"/>
    </xf>
    <xf numFmtId="0" fontId="1" fillId="23" borderId="20" xfId="0" applyFont="1" applyFill="1" applyBorder="1"/>
    <xf numFmtId="0" fontId="3" fillId="23" borderId="20" xfId="0" applyFont="1" applyFill="1" applyBorder="1"/>
    <xf numFmtId="0" fontId="1" fillId="23" borderId="7" xfId="0" applyFont="1" applyFill="1" applyBorder="1"/>
    <xf numFmtId="0" fontId="62" fillId="23" borderId="20" xfId="0" applyFont="1" applyFill="1" applyBorder="1" applyAlignment="1">
      <alignment vertical="top"/>
    </xf>
    <xf numFmtId="0" fontId="82" fillId="22" borderId="20" xfId="0" applyFont="1" applyFill="1" applyBorder="1" applyAlignment="1">
      <alignment horizontal="left" vertical="top" indent="3"/>
    </xf>
    <xf numFmtId="0" fontId="83" fillId="5" borderId="0" xfId="0" applyFont="1" applyFill="1"/>
    <xf numFmtId="0" fontId="1" fillId="5" borderId="0" xfId="0" applyFont="1" applyFill="1"/>
    <xf numFmtId="0" fontId="34" fillId="23" borderId="0" xfId="1" applyFont="1" applyFill="1" applyBorder="1" applyAlignment="1">
      <alignment horizontal="center"/>
    </xf>
    <xf numFmtId="0" fontId="15" fillId="15" borderId="20" xfId="1" applyFont="1" applyFill="1" applyBorder="1" applyAlignment="1">
      <alignment horizontal="center" vertical="center" textRotation="90"/>
    </xf>
    <xf numFmtId="0" fontId="12" fillId="15" borderId="34" xfId="1" applyFont="1" applyFill="1" applyBorder="1" applyAlignment="1">
      <alignment horizontal="center" vertical="center"/>
    </xf>
    <xf numFmtId="0" fontId="84" fillId="22" borderId="20" xfId="0" applyFont="1" applyFill="1" applyBorder="1" applyAlignment="1">
      <alignment horizontal="right" vertical="center" wrapText="1"/>
    </xf>
    <xf numFmtId="0" fontId="82" fillId="0" borderId="20" xfId="0" applyFont="1" applyBorder="1" applyAlignment="1">
      <alignment horizontal="left" vertical="top"/>
    </xf>
    <xf numFmtId="0" fontId="84" fillId="22" borderId="0" xfId="0" applyFont="1" applyFill="1" applyAlignment="1">
      <alignment vertical="center" wrapText="1"/>
    </xf>
    <xf numFmtId="0" fontId="11" fillId="0" borderId="18" xfId="0" applyFont="1" applyBorder="1" applyProtection="1">
      <protection locked="0"/>
    </xf>
    <xf numFmtId="0" fontId="40" fillId="0" borderId="23" xfId="0" applyFont="1" applyBorder="1" applyProtection="1">
      <protection locked="0"/>
    </xf>
    <xf numFmtId="0" fontId="40" fillId="0" borderId="50" xfId="0" applyFont="1" applyBorder="1" applyProtection="1">
      <protection locked="0"/>
    </xf>
    <xf numFmtId="0" fontId="11" fillId="0" borderId="9" xfId="0" applyFont="1" applyBorder="1" applyProtection="1">
      <protection locked="0"/>
    </xf>
    <xf numFmtId="0" fontId="40" fillId="0" borderId="20" xfId="0" applyFont="1" applyBorder="1" applyProtection="1">
      <protection locked="0"/>
    </xf>
    <xf numFmtId="0" fontId="40" fillId="0" borderId="21" xfId="0" applyFont="1" applyBorder="1" applyProtection="1">
      <protection locked="0"/>
    </xf>
    <xf numFmtId="0" fontId="11" fillId="0" borderId="29" xfId="0" applyFont="1" applyBorder="1" applyProtection="1">
      <protection locked="0"/>
    </xf>
    <xf numFmtId="0" fontId="40" fillId="0" borderId="27" xfId="0" applyFont="1" applyBorder="1" applyProtection="1">
      <protection locked="0"/>
    </xf>
    <xf numFmtId="0" fontId="40" fillId="0" borderId="28" xfId="0" applyFont="1" applyBorder="1" applyProtection="1">
      <protection locked="0"/>
    </xf>
    <xf numFmtId="0" fontId="50" fillId="4" borderId="20" xfId="0" applyFont="1" applyFill="1" applyBorder="1" applyAlignment="1">
      <alignment horizontal="center" vertical="center" wrapText="1"/>
    </xf>
    <xf numFmtId="0" fontId="50" fillId="15" borderId="34" xfId="0" applyFont="1" applyFill="1" applyBorder="1" applyAlignment="1">
      <alignment horizontal="center" vertical="top" wrapText="1"/>
    </xf>
    <xf numFmtId="0" fontId="14" fillId="0" borderId="20" xfId="0" applyFont="1" applyBorder="1" applyAlignment="1">
      <alignment horizontal="left" vertical="top"/>
    </xf>
    <xf numFmtId="0" fontId="48" fillId="0" borderId="20" xfId="0" applyFont="1" applyBorder="1"/>
    <xf numFmtId="0" fontId="48" fillId="0" borderId="7" xfId="0" applyFont="1" applyBorder="1"/>
    <xf numFmtId="0" fontId="14" fillId="0" borderId="34" xfId="0" applyFont="1" applyBorder="1" applyAlignment="1">
      <alignment horizontal="left" vertical="top" wrapText="1"/>
    </xf>
    <xf numFmtId="0" fontId="88" fillId="0" borderId="20" xfId="5" applyFont="1" applyBorder="1" applyAlignment="1">
      <alignment horizontal="left" vertical="top" wrapText="1"/>
    </xf>
    <xf numFmtId="0" fontId="14" fillId="0" borderId="20" xfId="0" applyFont="1" applyBorder="1" applyAlignment="1">
      <alignment vertical="top" wrapText="1"/>
    </xf>
    <xf numFmtId="0" fontId="14" fillId="0" borderId="34" xfId="0" applyFont="1" applyBorder="1" applyAlignment="1">
      <alignment vertical="top" wrapText="1"/>
    </xf>
    <xf numFmtId="0" fontId="14" fillId="0" borderId="20" xfId="0" applyFont="1" applyBorder="1" applyAlignment="1">
      <alignment vertical="top"/>
    </xf>
    <xf numFmtId="14" fontId="14" fillId="0" borderId="20" xfId="0" applyNumberFormat="1" applyFont="1" applyBorder="1" applyAlignment="1">
      <alignment vertical="top"/>
    </xf>
    <xf numFmtId="0" fontId="14" fillId="0" borderId="7" xfId="0" applyFont="1" applyBorder="1" applyAlignment="1">
      <alignment vertical="top"/>
    </xf>
    <xf numFmtId="14" fontId="14" fillId="0" borderId="7" xfId="0" applyNumberFormat="1" applyFont="1" applyBorder="1" applyAlignment="1">
      <alignment vertical="top"/>
    </xf>
    <xf numFmtId="0" fontId="0" fillId="5" borderId="20" xfId="0" applyFill="1" applyBorder="1"/>
    <xf numFmtId="0" fontId="3" fillId="23" borderId="7" xfId="0" applyFont="1" applyFill="1" applyBorder="1"/>
    <xf numFmtId="0" fontId="0" fillId="5" borderId="7" xfId="0" applyFill="1" applyBorder="1" applyAlignment="1">
      <alignment horizontal="left" wrapText="1" indent="3"/>
    </xf>
    <xf numFmtId="0" fontId="0" fillId="23" borderId="0" xfId="0" applyFill="1"/>
    <xf numFmtId="0" fontId="40" fillId="5" borderId="0" xfId="0" applyFont="1" applyFill="1" applyAlignment="1">
      <alignment horizontal="right" vertical="center"/>
    </xf>
    <xf numFmtId="165" fontId="11" fillId="0" borderId="20" xfId="0" applyNumberFormat="1" applyFont="1" applyBorder="1" applyAlignment="1">
      <alignment horizontal="center" vertical="center"/>
    </xf>
    <xf numFmtId="0" fontId="11" fillId="0" borderId="19" xfId="0" applyFont="1" applyBorder="1" applyAlignment="1">
      <alignment horizontal="right" vertical="center" wrapText="1"/>
    </xf>
    <xf numFmtId="0" fontId="48" fillId="0" borderId="19" xfId="0" applyFont="1" applyBorder="1" applyAlignment="1">
      <alignment horizontal="center" vertical="center"/>
    </xf>
    <xf numFmtId="165" fontId="11" fillId="0" borderId="19" xfId="0" applyNumberFormat="1" applyFont="1" applyBorder="1" applyAlignment="1">
      <alignment horizontal="center" vertical="center"/>
    </xf>
    <xf numFmtId="0" fontId="11" fillId="5" borderId="7" xfId="0" applyFont="1" applyFill="1" applyBorder="1" applyAlignment="1">
      <alignment horizontal="right" vertical="center"/>
    </xf>
    <xf numFmtId="0" fontId="11" fillId="5" borderId="37" xfId="0" applyFont="1" applyFill="1" applyBorder="1" applyAlignment="1">
      <alignment horizontal="right" vertical="center"/>
    </xf>
    <xf numFmtId="0" fontId="11" fillId="5" borderId="20" xfId="0" applyFont="1" applyFill="1" applyBorder="1" applyAlignment="1">
      <alignment horizontal="right" vertical="center"/>
    </xf>
    <xf numFmtId="0" fontId="11" fillId="5" borderId="0" xfId="2" applyFont="1" applyFill="1" applyAlignment="1">
      <alignment horizontal="left" vertical="center" indent="1"/>
    </xf>
    <xf numFmtId="0" fontId="34" fillId="12" borderId="0" xfId="1" applyFont="1" applyFill="1" applyBorder="1" applyAlignment="1">
      <alignment horizontal="center"/>
    </xf>
    <xf numFmtId="0" fontId="0" fillId="0" borderId="0" xfId="0" applyAlignment="1">
      <alignment horizontal="center" vertical="center" wrapText="1"/>
    </xf>
    <xf numFmtId="0" fontId="5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indent="3"/>
    </xf>
    <xf numFmtId="0" fontId="72" fillId="5" borderId="0" xfId="0" applyFont="1" applyFill="1" applyAlignment="1">
      <alignment horizontal="center"/>
    </xf>
    <xf numFmtId="0" fontId="66" fillId="5" borderId="0" xfId="0" applyFont="1" applyFill="1" applyAlignment="1">
      <alignment horizontal="left"/>
    </xf>
    <xf numFmtId="0" fontId="65" fillId="5" borderId="0" xfId="0" applyFont="1" applyFill="1" applyAlignment="1">
      <alignment horizontal="left"/>
    </xf>
    <xf numFmtId="0" fontId="74" fillId="5" borderId="0" xfId="0" applyFont="1" applyFill="1" applyAlignment="1">
      <alignment horizontal="left" vertical="center" wrapText="1"/>
    </xf>
    <xf numFmtId="0" fontId="66" fillId="5" borderId="0" xfId="0" applyFont="1" applyFill="1" applyAlignment="1">
      <alignment horizontal="left" vertical="center" wrapText="1"/>
    </xf>
    <xf numFmtId="0" fontId="69" fillId="5" borderId="0" xfId="0" applyFont="1" applyFill="1" applyAlignment="1">
      <alignment vertical="center" wrapText="1"/>
    </xf>
    <xf numFmtId="0" fontId="50" fillId="20" borderId="20" xfId="0" applyFont="1" applyFill="1" applyBorder="1" applyAlignment="1">
      <alignment horizontal="center" vertical="center"/>
    </xf>
    <xf numFmtId="0" fontId="14" fillId="0" borderId="20" xfId="0" applyFont="1" applyBorder="1" applyAlignment="1">
      <alignment horizontal="left" vertical="top" indent="1"/>
    </xf>
    <xf numFmtId="14" fontId="14" fillId="0" borderId="20" xfId="0" applyNumberFormat="1" applyFont="1" applyBorder="1" applyAlignment="1">
      <alignment horizontal="left" vertical="top" indent="1"/>
    </xf>
    <xf numFmtId="0" fontId="50" fillId="19" borderId="20" xfId="0" applyFont="1" applyFill="1" applyBorder="1" applyAlignment="1">
      <alignment horizontal="center" vertical="center"/>
    </xf>
    <xf numFmtId="0" fontId="11" fillId="5" borderId="20" xfId="0" applyFont="1" applyFill="1" applyBorder="1" applyAlignment="1">
      <alignment horizontal="right" vertical="center"/>
    </xf>
    <xf numFmtId="0" fontId="62" fillId="18" borderId="20" xfId="0" applyFont="1" applyFill="1" applyBorder="1" applyAlignment="1">
      <alignment horizontal="center" vertical="center"/>
    </xf>
    <xf numFmtId="0" fontId="56" fillId="10" borderId="7" xfId="0" applyFont="1" applyFill="1" applyBorder="1" applyAlignment="1">
      <alignment horizontal="center" vertical="center"/>
    </xf>
    <xf numFmtId="0" fontId="56" fillId="10" borderId="8" xfId="0" applyFont="1" applyFill="1" applyBorder="1" applyAlignment="1">
      <alignment horizontal="center" vertical="center"/>
    </xf>
    <xf numFmtId="0" fontId="56" fillId="10" borderId="37" xfId="0" applyFont="1" applyFill="1" applyBorder="1" applyAlignment="1">
      <alignment horizontal="center" vertical="center"/>
    </xf>
    <xf numFmtId="0" fontId="14" fillId="0" borderId="7" xfId="0" applyFont="1" applyBorder="1" applyAlignment="1">
      <alignment horizontal="left" vertical="top" indent="1"/>
    </xf>
    <xf numFmtId="0" fontId="14" fillId="0" borderId="8" xfId="0" applyFont="1" applyBorder="1" applyAlignment="1">
      <alignment horizontal="left" vertical="top" indent="1"/>
    </xf>
    <xf numFmtId="0" fontId="14" fillId="0" borderId="37" xfId="0" applyFont="1" applyBorder="1" applyAlignment="1">
      <alignment horizontal="left" vertical="top" indent="1"/>
    </xf>
    <xf numFmtId="0" fontId="9" fillId="4" borderId="43" xfId="0" applyFont="1" applyFill="1" applyBorder="1" applyAlignment="1">
      <alignment horizontal="center" vertical="center"/>
    </xf>
    <xf numFmtId="0" fontId="9" fillId="4" borderId="0" xfId="0" applyFont="1" applyFill="1" applyAlignment="1">
      <alignment horizontal="center" vertical="center"/>
    </xf>
    <xf numFmtId="0" fontId="19" fillId="5" borderId="0" xfId="0" applyFont="1" applyFill="1" applyAlignment="1">
      <alignment horizontal="center"/>
    </xf>
    <xf numFmtId="0" fontId="11" fillId="5" borderId="7" xfId="0" applyFont="1" applyFill="1" applyBorder="1" applyAlignment="1">
      <alignment horizontal="right" vertical="center"/>
    </xf>
    <xf numFmtId="0" fontId="11" fillId="5" borderId="37" xfId="0" applyFont="1" applyFill="1" applyBorder="1" applyAlignment="1">
      <alignment horizontal="right"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37" xfId="0" applyFont="1" applyFill="1" applyBorder="1" applyAlignment="1">
      <alignment horizontal="center" vertical="center"/>
    </xf>
    <xf numFmtId="0" fontId="40" fillId="5" borderId="7" xfId="0" applyFont="1" applyFill="1" applyBorder="1" applyAlignment="1">
      <alignment horizontal="left" vertical="top" wrapText="1"/>
    </xf>
    <xf numFmtId="0" fontId="40" fillId="5" borderId="8" xfId="0" applyFont="1" applyFill="1" applyBorder="1" applyAlignment="1">
      <alignment horizontal="left" vertical="top" wrapText="1"/>
    </xf>
    <xf numFmtId="0" fontId="40" fillId="5" borderId="37" xfId="0" applyFont="1" applyFill="1" applyBorder="1" applyAlignment="1">
      <alignment horizontal="left" vertical="top" wrapText="1"/>
    </xf>
    <xf numFmtId="0" fontId="9" fillId="4" borderId="0" xfId="0" applyFont="1" applyFill="1" applyAlignment="1">
      <alignment horizontal="left" vertical="center"/>
    </xf>
    <xf numFmtId="14" fontId="48" fillId="5" borderId="6" xfId="0" applyNumberFormat="1" applyFont="1" applyFill="1" applyBorder="1" applyAlignment="1" applyProtection="1">
      <alignment horizontal="center"/>
      <protection locked="0"/>
    </xf>
    <xf numFmtId="14" fontId="48" fillId="5" borderId="30" xfId="0" applyNumberFormat="1" applyFont="1" applyFill="1" applyBorder="1" applyAlignment="1" applyProtection="1">
      <alignment horizontal="center"/>
      <protection locked="0"/>
    </xf>
    <xf numFmtId="14" fontId="48" fillId="5" borderId="31" xfId="0" applyNumberFormat="1" applyFont="1" applyFill="1" applyBorder="1" applyAlignment="1" applyProtection="1">
      <alignment horizontal="center"/>
      <protection locked="0"/>
    </xf>
    <xf numFmtId="14" fontId="48" fillId="5" borderId="18" xfId="0" applyNumberFormat="1" applyFont="1" applyFill="1" applyBorder="1" applyAlignment="1" applyProtection="1">
      <alignment horizontal="center"/>
      <protection locked="0"/>
    </xf>
    <xf numFmtId="14" fontId="48" fillId="5" borderId="23" xfId="0" applyNumberFormat="1" applyFont="1" applyFill="1" applyBorder="1" applyAlignment="1" applyProtection="1">
      <alignment horizontal="center"/>
      <protection locked="0"/>
    </xf>
    <xf numFmtId="14" fontId="48" fillId="5" borderId="50" xfId="0" applyNumberFormat="1" applyFont="1" applyFill="1" applyBorder="1" applyAlignment="1" applyProtection="1">
      <alignment horizontal="center"/>
      <protection locked="0"/>
    </xf>
    <xf numFmtId="14" fontId="48" fillId="5" borderId="9" xfId="0" applyNumberFormat="1" applyFont="1" applyFill="1" applyBorder="1" applyAlignment="1" applyProtection="1">
      <alignment horizontal="center"/>
      <protection locked="0"/>
    </xf>
    <xf numFmtId="14" fontId="48" fillId="5" borderId="20" xfId="0" applyNumberFormat="1" applyFont="1" applyFill="1" applyBorder="1" applyAlignment="1" applyProtection="1">
      <alignment horizontal="center"/>
      <protection locked="0"/>
    </xf>
    <xf numFmtId="14" fontId="48" fillId="5" borderId="21" xfId="0" applyNumberFormat="1" applyFont="1" applyFill="1" applyBorder="1" applyAlignment="1" applyProtection="1">
      <alignment horizontal="center"/>
      <protection locked="0"/>
    </xf>
    <xf numFmtId="14" fontId="48" fillId="5" borderId="26" xfId="0" applyNumberFormat="1" applyFont="1" applyFill="1" applyBorder="1" applyAlignment="1" applyProtection="1">
      <alignment horizontal="center"/>
      <protection locked="0"/>
    </xf>
    <xf numFmtId="14" fontId="48" fillId="5" borderId="34" xfId="0" applyNumberFormat="1" applyFont="1" applyFill="1" applyBorder="1" applyAlignment="1" applyProtection="1">
      <alignment horizontal="center"/>
      <protection locked="0"/>
    </xf>
    <xf numFmtId="14" fontId="48" fillId="5" borderId="40" xfId="0" applyNumberFormat="1" applyFont="1" applyFill="1" applyBorder="1" applyAlignment="1" applyProtection="1">
      <alignment horizontal="center"/>
      <protection locked="0"/>
    </xf>
    <xf numFmtId="14" fontId="48" fillId="5" borderId="29" xfId="0" applyNumberFormat="1" applyFont="1" applyFill="1" applyBorder="1" applyAlignment="1" applyProtection="1">
      <alignment horizontal="center"/>
      <protection locked="0"/>
    </xf>
    <xf numFmtId="14" fontId="48" fillId="5" borderId="27" xfId="0" applyNumberFormat="1" applyFont="1" applyFill="1" applyBorder="1" applyAlignment="1" applyProtection="1">
      <alignment horizontal="center"/>
      <protection locked="0"/>
    </xf>
    <xf numFmtId="14" fontId="48" fillId="5" borderId="28" xfId="0" applyNumberFormat="1" applyFont="1" applyFill="1" applyBorder="1" applyAlignment="1" applyProtection="1">
      <alignment horizontal="center"/>
      <protection locked="0"/>
    </xf>
    <xf numFmtId="0" fontId="53" fillId="0" borderId="39"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0" xfId="0" applyFont="1" applyAlignment="1">
      <alignment horizontal="center" vertical="center" wrapText="1"/>
    </xf>
    <xf numFmtId="0" fontId="53" fillId="0" borderId="32" xfId="0" applyFont="1" applyBorder="1" applyAlignment="1">
      <alignment horizontal="center" vertical="center" wrapText="1"/>
    </xf>
    <xf numFmtId="0" fontId="53" fillId="0" borderId="42" xfId="0" applyFont="1" applyBorder="1" applyAlignment="1">
      <alignment horizontal="center" vertical="center" wrapText="1"/>
    </xf>
    <xf numFmtId="0" fontId="53" fillId="0" borderId="33" xfId="0" applyFont="1" applyBorder="1" applyAlignment="1">
      <alignment horizontal="center" vertical="center" wrapText="1"/>
    </xf>
    <xf numFmtId="0" fontId="11" fillId="5" borderId="20" xfId="0" applyFont="1" applyFill="1" applyBorder="1" applyAlignment="1">
      <alignment horizontal="center" vertical="center"/>
    </xf>
    <xf numFmtId="0" fontId="0" fillId="5" borderId="20" xfId="0" applyFill="1" applyBorder="1" applyAlignment="1">
      <alignment horizontal="left" vertical="top" wrapText="1"/>
    </xf>
    <xf numFmtId="14" fontId="25" fillId="5" borderId="6" xfId="0" applyNumberFormat="1" applyFont="1" applyFill="1" applyBorder="1" applyAlignment="1" applyProtection="1">
      <alignment horizontal="center"/>
      <protection locked="0"/>
    </xf>
    <xf numFmtId="14" fontId="25" fillId="5" borderId="30" xfId="0" applyNumberFormat="1" applyFont="1" applyFill="1" applyBorder="1" applyAlignment="1" applyProtection="1">
      <alignment horizontal="center"/>
      <protection locked="0"/>
    </xf>
    <xf numFmtId="14" fontId="25" fillId="5" borderId="31" xfId="0" applyNumberFormat="1" applyFont="1" applyFill="1" applyBorder="1" applyAlignment="1" applyProtection="1">
      <alignment horizontal="center"/>
      <protection locked="0"/>
    </xf>
    <xf numFmtId="14" fontId="25" fillId="5" borderId="9" xfId="0" applyNumberFormat="1" applyFont="1" applyFill="1" applyBorder="1" applyAlignment="1" applyProtection="1">
      <alignment horizontal="center"/>
      <protection locked="0"/>
    </xf>
    <xf numFmtId="14" fontId="25" fillId="5" borderId="20" xfId="0" applyNumberFormat="1" applyFont="1" applyFill="1" applyBorder="1" applyAlignment="1" applyProtection="1">
      <alignment horizontal="center"/>
      <protection locked="0"/>
    </xf>
    <xf numFmtId="14" fontId="25" fillId="5" borderId="21" xfId="0" applyNumberFormat="1" applyFont="1" applyFill="1" applyBorder="1" applyAlignment="1" applyProtection="1">
      <alignment horizontal="center"/>
      <protection locked="0"/>
    </xf>
    <xf numFmtId="0" fontId="0" fillId="5" borderId="7" xfId="0" applyFill="1" applyBorder="1" applyAlignment="1">
      <alignment horizontal="left" vertical="top" wrapText="1"/>
    </xf>
    <xf numFmtId="0" fontId="0" fillId="5" borderId="8" xfId="0" applyFill="1" applyBorder="1" applyAlignment="1">
      <alignment horizontal="left" vertical="top" wrapText="1"/>
    </xf>
    <xf numFmtId="0" fontId="0" fillId="5" borderId="37" xfId="0" applyFill="1" applyBorder="1" applyAlignment="1">
      <alignment horizontal="left" vertical="top" wrapText="1"/>
    </xf>
    <xf numFmtId="0" fontId="39" fillId="5" borderId="7" xfId="0" applyFont="1" applyFill="1" applyBorder="1" applyAlignment="1">
      <alignment horizontal="left" vertical="top" wrapText="1"/>
    </xf>
    <xf numFmtId="0" fontId="39" fillId="5" borderId="8" xfId="0" applyFont="1" applyFill="1" applyBorder="1" applyAlignment="1">
      <alignment horizontal="left" vertical="top" wrapText="1"/>
    </xf>
    <xf numFmtId="0" fontId="39" fillId="5" borderId="37" xfId="0" applyFont="1" applyFill="1" applyBorder="1" applyAlignment="1">
      <alignment horizontal="left" vertical="top" wrapText="1"/>
    </xf>
    <xf numFmtId="0" fontId="53" fillId="0" borderId="39" xfId="0" applyFont="1" applyBorder="1" applyAlignment="1">
      <alignment horizontal="center" vertical="top" wrapText="1"/>
    </xf>
    <xf numFmtId="0" fontId="53" fillId="0" borderId="36" xfId="0" applyFont="1" applyBorder="1" applyAlignment="1">
      <alignment horizontal="center" vertical="top" wrapText="1"/>
    </xf>
    <xf numFmtId="0" fontId="53" fillId="0" borderId="0" xfId="0" applyFont="1" applyAlignment="1">
      <alignment horizontal="center" vertical="top" wrapText="1"/>
    </xf>
    <xf numFmtId="0" fontId="53" fillId="0" borderId="32" xfId="0" applyFont="1" applyBorder="1" applyAlignment="1">
      <alignment horizontal="center" vertical="top" wrapText="1"/>
    </xf>
    <xf numFmtId="0" fontId="53" fillId="0" borderId="42" xfId="0" applyFont="1" applyBorder="1" applyAlignment="1">
      <alignment horizontal="center" vertical="top" wrapText="1"/>
    </xf>
    <xf numFmtId="0" fontId="53" fillId="0" borderId="33" xfId="0" applyFont="1" applyBorder="1" applyAlignment="1">
      <alignment horizontal="center" vertical="top" wrapText="1"/>
    </xf>
    <xf numFmtId="14" fontId="14" fillId="0" borderId="34" xfId="0" applyNumberFormat="1" applyFont="1" applyBorder="1" applyAlignment="1">
      <alignment horizontal="left" vertical="top" indent="1"/>
    </xf>
    <xf numFmtId="0" fontId="7" fillId="0" borderId="1" xfId="1" applyFont="1" applyBorder="1" applyAlignment="1" applyProtection="1">
      <alignment horizontal="left" vertical="top" wrapText="1"/>
      <protection locked="0"/>
    </xf>
    <xf numFmtId="0" fontId="7" fillId="0" borderId="2" xfId="1" applyFont="1" applyBorder="1" applyAlignment="1" applyProtection="1">
      <alignment horizontal="left" vertical="top" wrapText="1"/>
      <protection locked="0"/>
    </xf>
    <xf numFmtId="0" fontId="7" fillId="0" borderId="3" xfId="1" applyFont="1" applyBorder="1" applyAlignment="1" applyProtection="1">
      <alignment horizontal="left" vertical="top" wrapText="1"/>
      <protection locked="0"/>
    </xf>
    <xf numFmtId="0" fontId="34" fillId="12" borderId="0" xfId="1" applyFont="1" applyFill="1" applyBorder="1" applyAlignment="1">
      <alignment horizontal="center"/>
    </xf>
    <xf numFmtId="0" fontId="11" fillId="5" borderId="0" xfId="2" applyFont="1" applyFill="1" applyAlignment="1">
      <alignment horizontal="left" vertical="center" indent="1"/>
    </xf>
    <xf numFmtId="0" fontId="14" fillId="5" borderId="7" xfId="2" applyFont="1" applyFill="1" applyBorder="1" applyAlignment="1">
      <alignment horizontal="left" vertical="center" indent="1"/>
    </xf>
    <xf numFmtId="0" fontId="14" fillId="5" borderId="8" xfId="2" applyFont="1" applyFill="1" applyBorder="1" applyAlignment="1">
      <alignment horizontal="left" vertical="center" indent="1"/>
    </xf>
    <xf numFmtId="0" fontId="14" fillId="5" borderId="37" xfId="2" applyFont="1" applyFill="1" applyBorder="1" applyAlignment="1">
      <alignment horizontal="left" vertical="center" indent="1"/>
    </xf>
    <xf numFmtId="0" fontId="14" fillId="5" borderId="20" xfId="2" applyFont="1" applyFill="1" applyBorder="1" applyAlignment="1">
      <alignment horizontal="left" vertical="center" indent="1"/>
    </xf>
    <xf numFmtId="0" fontId="14" fillId="0" borderId="0" xfId="2" applyFont="1" applyAlignment="1" applyProtection="1">
      <alignment horizontal="center" vertical="center" wrapText="1"/>
      <protection locked="0"/>
    </xf>
    <xf numFmtId="0" fontId="14" fillId="0" borderId="0" xfId="2" applyFont="1" applyAlignment="1">
      <alignment vertical="center" wrapText="1"/>
    </xf>
    <xf numFmtId="14" fontId="14" fillId="0" borderId="7" xfId="0" applyNumberFormat="1" applyFont="1" applyBorder="1" applyAlignment="1">
      <alignment horizontal="left" vertical="top" indent="1"/>
    </xf>
    <xf numFmtId="14" fontId="14" fillId="0" borderId="8" xfId="0" applyNumberFormat="1" applyFont="1" applyBorder="1" applyAlignment="1">
      <alignment horizontal="left" vertical="top" indent="1"/>
    </xf>
    <xf numFmtId="14" fontId="14" fillId="0" borderId="37" xfId="0" applyNumberFormat="1" applyFont="1" applyBorder="1" applyAlignment="1">
      <alignment horizontal="left" vertical="top" indent="1"/>
    </xf>
    <xf numFmtId="0" fontId="11" fillId="0" borderId="4" xfId="3" applyFont="1" applyBorder="1" applyAlignment="1">
      <alignment horizontal="center" vertical="center"/>
    </xf>
    <xf numFmtId="0" fontId="11" fillId="0" borderId="5" xfId="3" applyFont="1" applyBorder="1" applyAlignment="1">
      <alignment horizontal="center" vertical="center"/>
    </xf>
    <xf numFmtId="0" fontId="12" fillId="13" borderId="20" xfId="1" applyFont="1" applyFill="1" applyBorder="1" applyAlignment="1">
      <alignment horizontal="center" vertical="center"/>
    </xf>
    <xf numFmtId="14" fontId="14" fillId="5" borderId="20" xfId="0" applyNumberFormat="1" applyFont="1" applyFill="1" applyBorder="1" applyAlignment="1">
      <alignment horizontal="left" vertical="top" indent="1"/>
    </xf>
    <xf numFmtId="0" fontId="14" fillId="5" borderId="20" xfId="0" applyFont="1" applyFill="1" applyBorder="1" applyAlignment="1">
      <alignment horizontal="left" vertical="top" indent="1"/>
    </xf>
    <xf numFmtId="0" fontId="14" fillId="5" borderId="7" xfId="0" applyFont="1" applyFill="1" applyBorder="1" applyAlignment="1">
      <alignment horizontal="left" vertical="top" indent="1"/>
    </xf>
    <xf numFmtId="0" fontId="14" fillId="5" borderId="8" xfId="0" applyFont="1" applyFill="1" applyBorder="1" applyAlignment="1">
      <alignment horizontal="left" vertical="top" indent="1"/>
    </xf>
    <xf numFmtId="0" fontId="14" fillId="5" borderId="37" xfId="0" applyFont="1" applyFill="1" applyBorder="1" applyAlignment="1">
      <alignment horizontal="left" vertical="top" indent="1"/>
    </xf>
    <xf numFmtId="0" fontId="22" fillId="9" borderId="0" xfId="2" applyFont="1" applyFill="1" applyAlignment="1">
      <alignment horizontal="left" vertical="center" indent="5"/>
    </xf>
    <xf numFmtId="0" fontId="67" fillId="8" borderId="0" xfId="2" applyFont="1" applyFill="1" applyAlignment="1">
      <alignment horizontal="left" vertical="center" indent="5"/>
    </xf>
    <xf numFmtId="0" fontId="14" fillId="5" borderId="7" xfId="0" applyFont="1" applyFill="1" applyBorder="1" applyAlignment="1">
      <alignment horizontal="left" vertical="top"/>
    </xf>
    <xf numFmtId="0" fontId="14" fillId="5" borderId="37" xfId="0" applyFont="1" applyFill="1" applyBorder="1" applyAlignment="1">
      <alignment horizontal="left" vertical="top"/>
    </xf>
    <xf numFmtId="0" fontId="14" fillId="5" borderId="20" xfId="0" applyFont="1" applyFill="1" applyBorder="1" applyAlignment="1">
      <alignment horizontal="left" vertical="top"/>
    </xf>
    <xf numFmtId="14" fontId="14" fillId="5" borderId="20" xfId="0" applyNumberFormat="1" applyFont="1" applyFill="1" applyBorder="1" applyAlignment="1">
      <alignment horizontal="center" vertical="top"/>
    </xf>
    <xf numFmtId="0" fontId="20" fillId="6" borderId="0" xfId="2" applyFont="1" applyFill="1" applyAlignment="1">
      <alignment horizontal="center" vertical="center" wrapText="1"/>
    </xf>
    <xf numFmtId="0" fontId="22" fillId="7" borderId="0" xfId="2" applyFont="1" applyFill="1" applyAlignment="1">
      <alignment horizontal="center" vertical="center" wrapText="1"/>
    </xf>
    <xf numFmtId="0" fontId="0" fillId="0" borderId="0" xfId="0" applyAlignment="1">
      <alignment horizontal="center" vertical="center" wrapText="1"/>
    </xf>
    <xf numFmtId="0" fontId="36" fillId="0" borderId="0" xfId="0" applyFont="1" applyAlignment="1">
      <alignment horizontal="center"/>
    </xf>
    <xf numFmtId="0" fontId="52" fillId="0" borderId="0" xfId="0" applyFont="1" applyAlignment="1">
      <alignment horizontal="left" vertical="top" wrapText="1"/>
    </xf>
    <xf numFmtId="0" fontId="37" fillId="0" borderId="0" xfId="0" applyFont="1" applyAlignment="1">
      <alignment horizontal="center" vertical="top" wrapText="1"/>
    </xf>
    <xf numFmtId="0" fontId="37" fillId="21" borderId="0" xfId="0" applyFont="1" applyFill="1" applyAlignment="1">
      <alignment horizontal="left"/>
    </xf>
    <xf numFmtId="0" fontId="2" fillId="21" borderId="0" xfId="0" applyFont="1" applyFill="1" applyAlignment="1">
      <alignment horizontal="left" vertical="top" wrapText="1"/>
    </xf>
    <xf numFmtId="0" fontId="2" fillId="21" borderId="0" xfId="0" applyFont="1" applyFill="1" applyAlignment="1">
      <alignment horizontal="left" wrapText="1"/>
    </xf>
    <xf numFmtId="0" fontId="0" fillId="0" borderId="0" xfId="0" applyAlignment="1">
      <alignment horizontal="left" vertical="top" wrapText="1" indent="3"/>
    </xf>
    <xf numFmtId="0" fontId="0" fillId="0" borderId="0" xfId="0" applyAlignment="1">
      <alignment horizontal="left" vertical="top" wrapText="1"/>
    </xf>
    <xf numFmtId="0" fontId="0" fillId="0" borderId="0" xfId="0" applyAlignment="1">
      <alignment horizontal="left" indent="3"/>
    </xf>
    <xf numFmtId="0" fontId="0" fillId="0" borderId="0" xfId="0" applyAlignment="1">
      <alignment horizontal="left" wrapText="1" indent="3"/>
    </xf>
  </cellXfs>
  <cellStyles count="6">
    <cellStyle name="Bad" xfId="4" builtinId="27"/>
    <cellStyle name="Hyperlink" xfId="5" builtinId="8"/>
    <cellStyle name="Normal" xfId="0" builtinId="0"/>
    <cellStyle name="Normal 2" xfId="2" xr:uid="{F74BE46E-02F2-445E-BD66-43261870E4F5}"/>
    <cellStyle name="Normal 4" xfId="1" xr:uid="{33369723-D081-4FFD-8543-0D289A479888}"/>
    <cellStyle name="Normal_DHHS Record Review Tool" xfId="3" xr:uid="{1FAE149B-B310-4487-B922-82E6394CE7DA}"/>
  </cellStyles>
  <dxfs count="50">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ont>
        <color rgb="FFFF0000"/>
      </font>
      <fill>
        <patternFill patternType="none">
          <bgColor auto="1"/>
        </patternFill>
      </fill>
    </dxf>
    <dxf>
      <fill>
        <patternFill>
          <bgColor theme="0" tint="-0.24994659260841701"/>
        </patternFill>
      </fill>
    </dxf>
    <dxf>
      <fill>
        <patternFill>
          <bgColor theme="0" tint="-0.24994659260841701"/>
        </patternFill>
      </fill>
    </dxf>
    <dxf>
      <font>
        <color rgb="FFFF0000"/>
      </font>
      <fill>
        <patternFill patternType="none">
          <bgColor auto="1"/>
        </patternFill>
      </fill>
    </dxf>
    <dxf>
      <font>
        <color rgb="FFFF0000"/>
      </font>
      <fill>
        <patternFill patternType="none">
          <bgColor auto="1"/>
        </patternFill>
      </fill>
    </dxf>
    <dxf>
      <fill>
        <patternFill>
          <bgColor theme="0" tint="-0.24994659260841701"/>
        </patternFill>
      </fill>
    </dxf>
    <dxf>
      <fill>
        <patternFill>
          <bgColor theme="0" tint="-0.24994659260841701"/>
        </patternFill>
      </fill>
    </dxf>
    <dxf>
      <font>
        <color rgb="FFFF0000"/>
      </font>
      <fill>
        <patternFill patternType="none">
          <bgColor auto="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ont>
        <color rgb="FFFF0000"/>
      </font>
      <fill>
        <patternFill patternType="none">
          <bgColor auto="1"/>
        </patternFill>
      </fill>
    </dxf>
    <dxf>
      <fill>
        <patternFill>
          <bgColor theme="0" tint="-0.24994659260841701"/>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7C80"/>
      <color rgb="FF008000"/>
      <color rgb="FFC832B6"/>
      <color rgb="FFFFC1C2"/>
      <color rgb="FFC0F6CE"/>
      <color rgb="FF98F0AF"/>
      <color rgb="FFF7FA7A"/>
      <color rgb="FFF4F5D7"/>
      <color rgb="FFDDF5E0"/>
      <color rgb="FFE4E4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19049</xdr:colOff>
      <xdr:row>0</xdr:row>
      <xdr:rowOff>19049</xdr:rowOff>
    </xdr:from>
    <xdr:to>
      <xdr:col>12</xdr:col>
      <xdr:colOff>247649</xdr:colOff>
      <xdr:row>93</xdr:row>
      <xdr:rowOff>114300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049" y="19049"/>
          <a:ext cx="7496175" cy="16925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algn="just"/>
          <a:endParaRPr lang="en-US" sz="1100"/>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tx1">
                  <a:lumMod val="50000"/>
                  <a:lumOff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Overview, Workbook Instructions, Acronyms, Overall Summary, Monitoring Tool Resource Page,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12/01/22 - 3/31/23</a:t>
          </a:r>
          <a:r>
            <a:rPr lang="en-US" sz="1100" baseline="0">
              <a:solidFill>
                <a:schemeClr val="dk1"/>
              </a:solidFill>
              <a:effectLst/>
              <a:latin typeface="+mn-lt"/>
              <a:ea typeface="+mn-ea"/>
              <a:cs typeface="+mn-cs"/>
            </a:rPr>
            <a:t> Flexibilities, Staffing Requirements, and Training Requirements</a:t>
          </a:r>
          <a:r>
            <a:rPr lang="en-US" sz="1100">
              <a:solidFill>
                <a:schemeClr val="dk1"/>
              </a:solidFill>
              <a:effectLst/>
              <a:latin typeface="+mn-lt"/>
              <a:ea typeface="+mn-ea"/>
              <a:cs typeface="+mn-cs"/>
            </a:rPr>
            <a:t>.</a:t>
          </a:r>
        </a:p>
        <a:p>
          <a:pPr lvl="0" algn="just"/>
          <a:r>
            <a:rPr lang="en-US" sz="1100" b="1">
              <a:solidFill>
                <a:srgbClr val="0070C0"/>
              </a:solidFill>
              <a:effectLst/>
              <a:latin typeface="+mn-lt"/>
              <a:ea typeface="+mn-ea"/>
              <a:cs typeface="+mn-cs"/>
            </a:rPr>
            <a:t>Blue</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a:solidFill>
                <a:srgbClr val="008000"/>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TCM Monitoring Tool.</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accent2">
                  <a:lumMod val="75000"/>
                </a:schemeClr>
              </a:solidFill>
              <a:effectLst/>
              <a:latin typeface="+mn-lt"/>
              <a:ea typeface="+mn-ea"/>
              <a:cs typeface="+mn-cs"/>
            </a:rPr>
            <a:t>Orange</a:t>
          </a:r>
          <a:r>
            <a:rPr lang="en-US" sz="1100">
              <a:solidFill>
                <a:schemeClr val="dk1"/>
              </a:solidFill>
              <a:effectLst/>
              <a:latin typeface="+mn-lt"/>
              <a:ea typeface="+mn-ea"/>
              <a:cs typeface="+mn-cs"/>
            </a:rPr>
            <a:t>:  Addendum Tools.</a:t>
          </a:r>
          <a:endParaRPr lang="en-US">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rgbClr val="7030A0"/>
              </a:solidFill>
              <a:effectLst/>
              <a:latin typeface="+mn-lt"/>
              <a:ea typeface="+mn-ea"/>
              <a:cs typeface="+mn-cs"/>
            </a:rPr>
            <a:t>Purple</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Staff</a:t>
          </a:r>
          <a:r>
            <a:rPr lang="en-US" sz="1100" baseline="0">
              <a:solidFill>
                <a:schemeClr val="dk1"/>
              </a:solidFill>
              <a:effectLst/>
              <a:latin typeface="+mn-lt"/>
              <a:ea typeface="+mn-ea"/>
              <a:cs typeface="+mn-cs"/>
            </a:rPr>
            <a:t> Qualifications Worksheets.</a:t>
          </a:r>
          <a:endParaRPr lang="en-US">
            <a:effectLst/>
          </a:endParaRPr>
        </a:p>
        <a:p>
          <a:pPr lvl="0" algn="just"/>
          <a:r>
            <a:rPr lang="en-US" sz="1100" b="1">
              <a:solidFill>
                <a:srgbClr val="FF7C80"/>
              </a:solidFill>
              <a:effectLst/>
              <a:latin typeface="+mn-lt"/>
              <a:ea typeface="+mn-ea"/>
              <a:cs typeface="+mn-cs"/>
            </a:rPr>
            <a:t>Pink</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Individual Review Records</a:t>
          </a:r>
          <a:r>
            <a:rPr lang="en-US" sz="1100" b="0" baseline="0">
              <a:solidFill>
                <a:schemeClr val="dk1"/>
              </a:solidFill>
              <a:effectLst/>
              <a:latin typeface="+mn-lt"/>
              <a:ea typeface="+mn-ea"/>
              <a:cs typeface="+mn-cs"/>
            </a:rPr>
            <a:t> and Personnel List.</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chemeClr val="bg1">
                  <a:lumMod val="50000"/>
                </a:schemeClr>
              </a:solidFill>
              <a:effectLst/>
              <a:latin typeface="+mn-lt"/>
              <a:ea typeface="+mn-ea"/>
              <a:cs typeface="+mn-cs"/>
            </a:rPr>
            <a:t>Overview:</a:t>
          </a:r>
          <a:r>
            <a:rPr lang="en-US" sz="1100">
              <a:solidFill>
                <a:schemeClr val="dk1"/>
              </a:solidFill>
              <a:effectLst/>
              <a:latin typeface="+mn-lt"/>
              <a:ea typeface="+mn-ea"/>
              <a:cs typeface="+mn-cs"/>
            </a:rPr>
            <a:t>  This sheet providers</a:t>
          </a:r>
          <a:r>
            <a:rPr lang="en-US" sz="1100" baseline="0">
              <a:solidFill>
                <a:schemeClr val="dk1"/>
              </a:solidFill>
              <a:effectLst/>
              <a:latin typeface="+mn-lt"/>
              <a:ea typeface="+mn-ea"/>
              <a:cs typeface="+mn-cs"/>
            </a:rPr>
            <a:t> a brief description of the purpose of each tool and how each tool fits into the monitoring process.</a:t>
          </a:r>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 </a:t>
          </a:r>
        </a:p>
        <a:p>
          <a:pPr lvl="0" algn="just"/>
          <a:r>
            <a:rPr lang="en-US" sz="1100" b="1">
              <a:solidFill>
                <a:srgbClr val="0070C0"/>
              </a:solidFill>
              <a:effectLst/>
              <a:latin typeface="+mn-lt"/>
              <a:ea typeface="+mn-ea"/>
              <a:cs typeface="+mn-cs"/>
            </a:rPr>
            <a:t>Workbook Set-up sheet</a:t>
          </a:r>
          <a:r>
            <a:rPr lang="en-US" sz="1100" b="1">
              <a:solidFill>
                <a:schemeClr val="accent4">
                  <a:lumMod val="25000"/>
                </a:schemeClr>
              </a:solidFill>
              <a:effectLst/>
              <a:latin typeface="+mn-lt"/>
              <a:ea typeface="+mn-ea"/>
              <a:cs typeface="+mn-cs"/>
            </a:rPr>
            <a: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Tailored Plan / LME/MCO, the AMH+ or CMA,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mn-lt"/>
              <a:ea typeface="+mn-ea"/>
              <a:cs typeface="+mn-cs"/>
            </a:rPr>
            <a:t> and staff qualification worksheet, and </a:t>
          </a:r>
          <a:r>
            <a:rPr lang="en-US" sz="1100">
              <a:solidFill>
                <a:schemeClr val="dk1"/>
              </a:solidFill>
              <a:effectLst/>
              <a:latin typeface="+mn-lt"/>
              <a:ea typeface="+mn-ea"/>
              <a:cs typeface="+mn-cs"/>
            </a:rPr>
            <a:t>the Overall Summary.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monitoring tools:</a:t>
          </a:r>
        </a:p>
        <a:p>
          <a:pPr algn="just"/>
          <a:r>
            <a:rPr lang="en-US" sz="1100">
              <a:solidFill>
                <a:schemeClr val="dk1"/>
              </a:solidFill>
              <a:effectLst/>
              <a:latin typeface="+mn-lt"/>
              <a:ea typeface="+mn-ea"/>
              <a:cs typeface="+mn-cs"/>
            </a:rPr>
            <a:t> </a:t>
          </a:r>
          <a:endParaRPr lang="en-US" sz="1100" b="1">
            <a:solidFill>
              <a:srgbClr val="008000"/>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solidFill>
                <a:srgbClr val="008000"/>
              </a:solidFill>
              <a:effectLst/>
              <a:latin typeface="+mn-lt"/>
              <a:ea typeface="+mn-ea"/>
              <a:cs typeface="+mn-cs"/>
            </a:rPr>
            <a:t>TCM Monitoring Tool:</a:t>
          </a:r>
          <a:r>
            <a:rPr lang="en-US" sz="1100">
              <a:solidFill>
                <a:schemeClr val="dk1"/>
              </a:solidFill>
              <a:effectLst/>
              <a:latin typeface="+mn-lt"/>
              <a:ea typeface="+mn-ea"/>
              <a:cs typeface="+mn-cs"/>
            </a:rPr>
            <a:t>  </a:t>
          </a:r>
          <a:r>
            <a:rPr lang="en-US" sz="1100" baseline="0">
              <a:solidFill>
                <a:schemeClr val="dk1"/>
              </a:solidFill>
              <a:effectLst/>
              <a:latin typeface="+mn-lt"/>
              <a:ea typeface="+mn-ea"/>
              <a:cs typeface="+mn-cs"/>
            </a:rPr>
            <a:t>This is the primary TCM review tool.  This tool will be used with all records reviewed.  </a:t>
          </a:r>
        </a:p>
        <a:p>
          <a:pPr marL="0" marR="0" lvl="0" indent="0" algn="just"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The workbook contains the following </a:t>
          </a:r>
          <a:r>
            <a:rPr lang="en-US" sz="1100" b="1">
              <a:solidFill>
                <a:schemeClr val="accent2">
                  <a:lumMod val="75000"/>
                </a:schemeClr>
              </a:solidFill>
              <a:effectLst/>
              <a:latin typeface="+mn-lt"/>
              <a:ea typeface="+mn-ea"/>
              <a:cs typeface="+mn-cs"/>
            </a:rPr>
            <a:t>Addendum tools</a:t>
          </a:r>
          <a:r>
            <a:rPr lang="en-US" sz="1100">
              <a:solidFill>
                <a:schemeClr val="dk1"/>
              </a:solidFill>
              <a:effectLst/>
              <a:latin typeface="+mn-lt"/>
              <a:ea typeface="+mn-ea"/>
              <a:cs typeface="+mn-cs"/>
            </a:rPr>
            <a:t>:</a:t>
          </a: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Foster Care, Adoption Assistance, and Former Foster Youth Addendum</a:t>
          </a:r>
        </a:p>
        <a:p>
          <a:pPr lvl="0" algn="just"/>
          <a:r>
            <a:rPr lang="en-US" sz="1100">
              <a:solidFill>
                <a:schemeClr val="dk1"/>
              </a:solidFill>
              <a:effectLst/>
              <a:latin typeface="+mn-lt"/>
              <a:ea typeface="+mn-ea"/>
              <a:cs typeface="+mn-cs"/>
            </a:rPr>
            <a:t>1915(i) Addendum </a:t>
          </a:r>
        </a:p>
        <a:p>
          <a:pPr lvl="0" algn="just"/>
          <a:r>
            <a:rPr lang="en-US" sz="1100">
              <a:solidFill>
                <a:schemeClr val="dk1"/>
              </a:solidFill>
              <a:effectLst/>
              <a:latin typeface="+mn-lt"/>
              <a:ea typeface="+mn-ea"/>
              <a:cs typeface="+mn-cs"/>
            </a:rPr>
            <a:t>Innovations - TBI Waiver Addendum </a:t>
          </a:r>
        </a:p>
        <a:p>
          <a:pPr lvl="0" algn="just"/>
          <a:r>
            <a:rPr lang="en-US" sz="1100">
              <a:solidFill>
                <a:schemeClr val="dk1"/>
              </a:solidFill>
              <a:effectLst/>
              <a:latin typeface="+mn-lt"/>
              <a:ea typeface="+mn-ea"/>
              <a:cs typeface="+mn-cs"/>
            </a:rPr>
            <a:t>Community Inclusion Addendum </a:t>
          </a:r>
        </a:p>
        <a:p>
          <a:pPr lvl="0" algn="just"/>
          <a:r>
            <a:rPr lang="en-US" sz="1100">
              <a:solidFill>
                <a:schemeClr val="dk1"/>
              </a:solidFill>
              <a:effectLst/>
              <a:latin typeface="+mn-lt"/>
              <a:ea typeface="+mn-ea"/>
              <a:cs typeface="+mn-cs"/>
            </a:rPr>
            <a:t>Transitions to Community Living</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TCL) Addendum (Future)</a:t>
          </a:r>
        </a:p>
        <a:p>
          <a:pPr lvl="0"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All of the review tools are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p>
        <a:p>
          <a:pPr algn="just"/>
          <a:endParaRPr lang="en-US" sz="1100" b="0" baseline="0">
            <a:solidFill>
              <a:schemeClr val="dk1"/>
            </a:solidFill>
            <a:effectLst/>
            <a:latin typeface="+mn-lt"/>
            <a:ea typeface="+mn-ea"/>
            <a:cs typeface="+mn-cs"/>
          </a:endParaRPr>
        </a:p>
        <a:p>
          <a:pPr algn="just"/>
          <a:r>
            <a:rPr lang="en-US" sz="1100" b="1" baseline="0">
              <a:solidFill>
                <a:srgbClr val="7030A0"/>
              </a:solidFill>
              <a:effectLst/>
              <a:latin typeface="+mn-lt"/>
              <a:ea typeface="+mn-ea"/>
              <a:cs typeface="+mn-cs"/>
            </a:rPr>
            <a:t>Staff Qualification Worksheet:  </a:t>
          </a:r>
          <a:r>
            <a:rPr lang="en-US" sz="1100" b="0" baseline="0">
              <a:solidFill>
                <a:schemeClr val="dk1"/>
              </a:solidFill>
              <a:effectLst/>
              <a:latin typeface="+mn-lt"/>
              <a:ea typeface="+mn-ea"/>
              <a:cs typeface="+mn-cs"/>
            </a:rPr>
            <a:t>The staff </a:t>
          </a:r>
          <a:r>
            <a:rPr lang="en-US" sz="1100" b="0">
              <a:solidFill>
                <a:schemeClr val="dk1"/>
              </a:solidFill>
              <a:effectLst/>
              <a:latin typeface="+mn-lt"/>
              <a:ea typeface="+mn-ea"/>
              <a:cs typeface="+mn-cs"/>
            </a:rPr>
            <a:t>qualifications</a:t>
          </a:r>
          <a:r>
            <a:rPr lang="en-US" sz="1100" b="0" baseline="0">
              <a:solidFill>
                <a:schemeClr val="dk1"/>
              </a:solidFill>
              <a:effectLst/>
              <a:latin typeface="+mn-lt"/>
              <a:ea typeface="+mn-ea"/>
              <a:cs typeface="+mn-cs"/>
            </a:rPr>
            <a:t> worksheet assists the reviewers to document Care Management staff qualifications, supervision, job descripions, agency training requirements, and TCM training requirements.  </a:t>
          </a:r>
        </a:p>
        <a:p>
          <a:pPr algn="just"/>
          <a:endParaRPr lang="en-US" sz="1100" b="0" baseline="0">
            <a:solidFill>
              <a:schemeClr val="dk1"/>
            </a:solidFill>
            <a:effectLst/>
            <a:latin typeface="+mn-lt"/>
            <a:ea typeface="+mn-ea"/>
            <a:cs typeface="+mn-cs"/>
          </a:endParaRPr>
        </a:p>
        <a:p>
          <a:pPr algn="just"/>
          <a:r>
            <a:rPr lang="en-US" sz="1100">
              <a:solidFill>
                <a:schemeClr val="dk1"/>
              </a:solidFill>
              <a:effectLst/>
              <a:latin typeface="+mn-lt"/>
              <a:ea typeface="+mn-ea"/>
              <a:cs typeface="+mn-cs"/>
            </a:rPr>
            <a:t>The worksheet has multiple columns to provide a place to document results for multiple</a:t>
          </a:r>
          <a:r>
            <a:rPr lang="en-US" sz="1100" baseline="0">
              <a:solidFill>
                <a:schemeClr val="dk1"/>
              </a:solidFill>
              <a:effectLst/>
              <a:latin typeface="+mn-lt"/>
              <a:ea typeface="+mn-ea"/>
              <a:cs typeface="+mn-cs"/>
            </a:rPr>
            <a:t> staff reviewed.  Each column is numbered for easy reference. Use only the columns needed.  The worksheet contains columns at the far right and/or rows at the bottom for automatically counting the number of items on the tool that are marked "Met", "Not Met", and "N/A" (not applicable).  Results are for information only and are not linked to any other worksheet in this workbook.</a:t>
          </a:r>
        </a:p>
        <a:p>
          <a:pPr algn="just"/>
          <a:endParaRPr lang="en-US" sz="1100">
            <a:solidFill>
              <a:schemeClr val="dk1"/>
            </a:solidFill>
            <a:effectLst/>
            <a:latin typeface="+mn-lt"/>
            <a:ea typeface="+mn-ea"/>
            <a:cs typeface="+mn-cs"/>
          </a:endParaRPr>
        </a:p>
        <a:p>
          <a:pPr lvl="0" algn="just"/>
          <a:r>
            <a:rPr lang="en-US" sz="1100" b="1">
              <a:solidFill>
                <a:schemeClr val="bg2">
                  <a:lumMod val="25000"/>
                </a:schemeClr>
              </a:solidFill>
              <a:effectLst/>
              <a:latin typeface="+mn-lt"/>
              <a:ea typeface="+mn-ea"/>
              <a:cs typeface="+mn-cs"/>
            </a:rPr>
            <a:t>Overall Summary:</a:t>
          </a:r>
          <a:r>
            <a:rPr lang="en-US" sz="1100">
              <a:solidFill>
                <a:schemeClr val="bg2">
                  <a:lumMod val="25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b="1">
              <a:solidFill>
                <a:srgbClr val="FF7C80"/>
              </a:solidFill>
              <a:effectLst/>
              <a:latin typeface="+mn-lt"/>
              <a:ea typeface="+mn-ea"/>
              <a:cs typeface="+mn-cs"/>
            </a:rPr>
            <a:t>Individual Review Records</a:t>
          </a:r>
          <a:r>
            <a:rPr lang="en-US" sz="1100" b="1" baseline="0">
              <a:solidFill>
                <a:srgbClr val="FF7C80"/>
              </a:solidFill>
              <a:effectLst/>
              <a:latin typeface="+mn-lt"/>
              <a:ea typeface="+mn-ea"/>
              <a:cs typeface="+mn-cs"/>
            </a:rPr>
            <a:t> and Personnel List </a:t>
          </a:r>
          <a:r>
            <a:rPr lang="en-US" sz="1100" b="1">
              <a:solidFill>
                <a:srgbClr val="FF7C80"/>
              </a:solidFill>
              <a:effectLst/>
              <a:latin typeface="+mn-lt"/>
              <a:ea typeface="+mn-ea"/>
              <a:cs typeface="+mn-cs"/>
            </a:rPr>
            <a:t>worksheets:   </a:t>
          </a:r>
          <a:r>
            <a:rPr lang="en-US" sz="1100">
              <a:solidFill>
                <a:schemeClr val="dk1"/>
              </a:solidFill>
              <a:effectLst/>
              <a:latin typeface="+mn-lt"/>
              <a:ea typeface="+mn-ea"/>
              <a:cs typeface="+mn-cs"/>
            </a:rPr>
            <a:t>These worksheets provide a place to list individual member records,</a:t>
          </a:r>
          <a:r>
            <a:rPr lang="en-US" sz="1100" baseline="0">
              <a:solidFill>
                <a:schemeClr val="dk1"/>
              </a:solidFill>
              <a:effectLst/>
              <a:latin typeface="+mn-lt"/>
              <a:ea typeface="+mn-ea"/>
              <a:cs typeface="+mn-cs"/>
            </a:rPr>
            <a:t> and Care Managment staff included in </a:t>
          </a:r>
          <a:r>
            <a:rPr lang="en-US" sz="1100">
              <a:solidFill>
                <a:schemeClr val="dk1"/>
              </a:solidFill>
              <a:effectLst/>
              <a:latin typeface="+mn-lt"/>
              <a:ea typeface="+mn-ea"/>
              <a:cs typeface="+mn-cs"/>
            </a:rPr>
            <a:t>the review. </a:t>
          </a:r>
        </a:p>
        <a:p>
          <a:pPr marL="0" marR="0" indent="0" algn="just" defTabSz="914400" eaLnBrk="1" fontAlgn="auto" latinLnBrk="0" hangingPunct="1">
            <a:lnSpc>
              <a:spcPct val="100000"/>
            </a:lnSpc>
            <a:spcBef>
              <a:spcPts val="0"/>
            </a:spcBef>
            <a:spcAft>
              <a:spcPts val="0"/>
            </a:spcAft>
            <a:buClrTx/>
            <a:buSzTx/>
            <a:buFontTx/>
            <a:buNone/>
            <a:tabLst/>
            <a:defRPr/>
          </a:pPr>
          <a:endParaRPr lang="en-US">
            <a:effectLst/>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Worksheets involving consumer records include identifyng information that is considered to be </a:t>
          </a:r>
          <a:r>
            <a:rPr lang="en-US" sz="1100" b="1">
              <a:solidFill>
                <a:schemeClr val="dk1"/>
              </a:solidFill>
              <a:effectLst/>
              <a:latin typeface="+mn-lt"/>
              <a:ea typeface="+mn-ea"/>
              <a:cs typeface="+mn-cs"/>
            </a:rPr>
            <a:t>Protected Health Information (PHI)</a:t>
          </a:r>
          <a:r>
            <a:rPr lang="en-US" sz="1100">
              <a:solidFill>
                <a:schemeClr val="dk1"/>
              </a:solidFill>
              <a:effectLst/>
              <a:latin typeface="+mn-lt"/>
              <a:ea typeface="+mn-ea"/>
              <a:cs typeface="+mn-cs"/>
            </a:rPr>
            <a:t> and as such require the file to be stored in a secure location and encrypted/password protected prior to emailing.  The record numbers in the first column in these worksheets (e.g. 1 through 30) correspond to the record</a:t>
          </a:r>
          <a:r>
            <a:rPr lang="en-US" sz="1100" baseline="0">
              <a:solidFill>
                <a:schemeClr val="dk1"/>
              </a:solidFill>
              <a:effectLst/>
              <a:latin typeface="+mn-lt"/>
              <a:ea typeface="+mn-ea"/>
              <a:cs typeface="+mn-cs"/>
            </a:rPr>
            <a:t> numbers across the top of the review tools.  </a:t>
          </a:r>
          <a:endParaRPr lang="en-US">
            <a:effectLst/>
          </a:endParaRPr>
        </a:p>
        <a:p>
          <a:pPr algn="just"/>
          <a:r>
            <a:rPr lang="en-US" sz="1100" b="1">
              <a:solidFill>
                <a:schemeClr val="dk1"/>
              </a:solidFill>
              <a:effectLst/>
              <a:latin typeface="+mn-lt"/>
              <a:ea typeface="+mn-ea"/>
              <a:cs typeface="+mn-cs"/>
            </a:rPr>
            <a:t> </a:t>
          </a: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175260</xdr:colOff>
          <xdr:row>1</xdr:row>
          <xdr:rowOff>175260</xdr:rowOff>
        </xdr:from>
        <xdr:to>
          <xdr:col>10</xdr:col>
          <xdr:colOff>342900</xdr:colOff>
          <xdr:row>10</xdr:row>
          <xdr:rowOff>99060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142875</xdr:colOff>
      <xdr:row>9</xdr:row>
      <xdr:rowOff>95249</xdr:rowOff>
    </xdr:from>
    <xdr:to>
      <xdr:col>7</xdr:col>
      <xdr:colOff>428625</xdr:colOff>
      <xdr:row>14</xdr:row>
      <xdr:rowOff>38099</xdr:rowOff>
    </xdr:to>
    <xdr:sp macro="" textlink="">
      <xdr:nvSpPr>
        <xdr:cNvPr id="7" name="Left Arrow Callout 2">
          <a:extLst>
            <a:ext uri="{FF2B5EF4-FFF2-40B4-BE49-F238E27FC236}">
              <a16:creationId xmlns:a16="http://schemas.microsoft.com/office/drawing/2014/main" id="{00000000-0008-0000-0300-000007000000}"/>
            </a:ext>
          </a:extLst>
        </xdr:cNvPr>
        <xdr:cNvSpPr/>
      </xdr:nvSpPr>
      <xdr:spPr>
        <a:xfrm>
          <a:off x="8715375" y="2057399"/>
          <a:ext cx="3238500" cy="819150"/>
        </a:xfrm>
        <a:prstGeom prst="leftArrowCallout">
          <a:avLst>
            <a:gd name="adj1" fmla="val 25000"/>
            <a:gd name="adj2" fmla="val 25000"/>
            <a:gd name="adj3" fmla="val 25000"/>
            <a:gd name="adj4" fmla="val 89420"/>
          </a:avLst>
        </a:prstGeom>
        <a:solidFill>
          <a:srgbClr val="FFC1C2"/>
        </a:solidFill>
        <a:ln>
          <a:solidFill>
            <a:srgbClr val="FF7C8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171450</xdr:colOff>
      <xdr:row>18</xdr:row>
      <xdr:rowOff>95248</xdr:rowOff>
    </xdr:from>
    <xdr:to>
      <xdr:col>7</xdr:col>
      <xdr:colOff>447675</xdr:colOff>
      <xdr:row>22</xdr:row>
      <xdr:rowOff>142874</xdr:rowOff>
    </xdr:to>
    <xdr:sp macro="" textlink="">
      <xdr:nvSpPr>
        <xdr:cNvPr id="8" name="Left Arrow Callout 3">
          <a:extLst>
            <a:ext uri="{FF2B5EF4-FFF2-40B4-BE49-F238E27FC236}">
              <a16:creationId xmlns:a16="http://schemas.microsoft.com/office/drawing/2014/main" id="{00000000-0008-0000-0300-000008000000}"/>
            </a:ext>
          </a:extLst>
        </xdr:cNvPr>
        <xdr:cNvSpPr/>
      </xdr:nvSpPr>
      <xdr:spPr>
        <a:xfrm>
          <a:off x="8743950" y="3676648"/>
          <a:ext cx="3228975" cy="838201"/>
        </a:xfrm>
        <a:prstGeom prst="leftArrowCallout">
          <a:avLst>
            <a:gd name="adj1" fmla="val 25000"/>
            <a:gd name="adj2" fmla="val 25000"/>
            <a:gd name="adj3" fmla="val 16824"/>
            <a:gd name="adj4" fmla="val 86453"/>
          </a:avLst>
        </a:prstGeom>
        <a:solidFill>
          <a:srgbClr val="FFC1C2"/>
        </a:solidFill>
        <a:ln>
          <a:solidFill>
            <a:srgbClr val="FF7C80"/>
          </a:solid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Provider%20Network\Monitoring%20-%20Evaluation%202017\Monitoring%20TOOLS\DHHS-Monitoring-Tools-for-Providers-FINAL-7-1-19%20(7).xlsx" TargetMode="External"/><Relationship Id="rId1" Type="http://schemas.openxmlformats.org/officeDocument/2006/relationships/externalLinkPath" Target="file:///\\Fs01-p\departments\Provider%20Network\Monitoring%20-%20Evaluation%202017\Monitoring%20TOOLS\DHHS-Monitoring-Tools-for-Providers-FINAL-7-1-19%20(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Provider%20Networks\Monitoring%20-%20Evaluation%202017\Monitoring%20TOOLS\DHHS-Monitoring-Tools-for-Providers-FINAL-7-1-19.xlsx" TargetMode="External"/><Relationship Id="rId1" Type="http://schemas.openxmlformats.org/officeDocument/2006/relationships/externalLinkPath" Target="file:///\\Fs01-p\departments\Provider%20Networks\Monitoring%20-%20Evaluation%202017\Monitoring%20TOOLS\DHHS-Monitoring-Tools-for-Providers-FINAL-7-1-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Guidelines"/>
      <sheetName val="Overview"/>
      <sheetName val="Frequency-Licensed Surveys"/>
      <sheetName val="Workbook Set-up"/>
      <sheetName val="Data Validation"/>
      <sheetName val="OVERALL SUMMARY"/>
      <sheetName val="Post-Payment Generic Tool"/>
      <sheetName val="Staff Qual Generic"/>
      <sheetName val="Staff Qual ACTT"/>
      <sheetName val="Staff Qual CST"/>
      <sheetName val="Staff Qual Day Tx"/>
      <sheetName val="Staff Qual FBC"/>
      <sheetName val="Staff Qual IIH"/>
      <sheetName val="Staff Qual MCM"/>
      <sheetName val="Staff Qual MST"/>
      <sheetName val="Staff Qual PSR"/>
      <sheetName val="Staff PartialHosp-MedCRT- Dtx"/>
      <sheetName val="Staff Qual SAIOP-SACOT"/>
      <sheetName val="Post-Payment Innovations Waiver"/>
      <sheetName val="Staff Qual Innovations Waiver"/>
      <sheetName val="Post-Payment Opioid"/>
      <sheetName val="Staff Qual Opioid"/>
      <sheetName val="Post-Payment DA"/>
      <sheetName val="Staff Qual DA"/>
      <sheetName val="Post-Payment Residential"/>
      <sheetName val="Post-Payment PRTF"/>
      <sheetName val="Staff Qual Residential &amp; PRTF"/>
      <sheetName val="Staff Credentials"/>
      <sheetName val="Post-Payment TFC"/>
      <sheetName val="Sample Based on Paid Claims"/>
      <sheetName val="Personnel List"/>
      <sheetName val="Data Extra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Guidelines"/>
      <sheetName val="Overview"/>
      <sheetName val="Frequency-Licensed Surveys"/>
      <sheetName val="Workbook Set-up"/>
      <sheetName val="Data Validation"/>
      <sheetName val="OVERALL SUMMARY"/>
      <sheetName val="Post-Payment Generic Tool"/>
      <sheetName val="Staff Qual Generic"/>
      <sheetName val="Staff Qual ACTT"/>
      <sheetName val="Staff Qual CST"/>
      <sheetName val="Staff Qual Day Tx"/>
      <sheetName val="Staff Qual FBC"/>
      <sheetName val="Staff Qual IIH"/>
      <sheetName val="Staff Qual MCM"/>
      <sheetName val="Staff Qual MST"/>
      <sheetName val="Staff Qual PSR"/>
      <sheetName val="Staff PartialHosp-MedCRT- Dtx"/>
      <sheetName val="Staff Qual SAIOP-SACOT"/>
      <sheetName val="Post-Payment Innovations Waiver"/>
      <sheetName val="Staff Qual Innovations Waiver"/>
      <sheetName val="Post-Payment Opioid"/>
      <sheetName val="Staff Qual Opioid"/>
      <sheetName val="Post-Payment DA"/>
      <sheetName val="Staff Qual DA"/>
      <sheetName val="Post-Payment Residential"/>
      <sheetName val="Post-Payment PRTF"/>
      <sheetName val="Staff Qual Residential &amp; PRTF"/>
      <sheetName val="Staff Credentials"/>
      <sheetName val="Post-Payment TFC"/>
      <sheetName val="Sample Based on Paid Claims"/>
      <sheetName val="Personnel List"/>
      <sheetName val="Data Extra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cdhhs.gov/about/department-initiatives/healthy-opportunities/screening-question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D6B84-25A1-4113-924D-8DC04F757C61}">
  <sheetPr>
    <tabColor theme="2" tint="-9.9978637043366805E-2"/>
  </sheetPr>
  <dimension ref="A1:X42"/>
  <sheetViews>
    <sheetView topLeftCell="C9" workbookViewId="0">
      <selection activeCell="M26" sqref="M26"/>
    </sheetView>
  </sheetViews>
  <sheetFormatPr defaultRowHeight="14.45"/>
  <cols>
    <col min="1" max="1" width="3.5703125" customWidth="1"/>
    <col min="6" max="6" width="24.140625" bestFit="1" customWidth="1"/>
    <col min="22" max="22" width="12.42578125" customWidth="1"/>
  </cols>
  <sheetData>
    <row r="1" spans="1:24">
      <c r="A1" s="51"/>
      <c r="B1" s="51"/>
      <c r="C1" s="51"/>
      <c r="D1" s="51"/>
      <c r="E1" s="51"/>
      <c r="F1" s="51"/>
      <c r="G1" s="51"/>
      <c r="H1" s="51"/>
      <c r="I1" s="51"/>
      <c r="J1" s="51"/>
      <c r="K1" s="51"/>
      <c r="L1" s="51"/>
      <c r="M1" s="51"/>
      <c r="N1" s="51"/>
      <c r="O1" s="51"/>
      <c r="P1" s="51"/>
      <c r="Q1" s="51"/>
      <c r="R1" s="51"/>
      <c r="S1" s="51"/>
      <c r="T1" s="51"/>
      <c r="U1" s="51"/>
      <c r="V1" s="51"/>
      <c r="W1" s="51"/>
      <c r="X1" s="51"/>
    </row>
    <row r="2" spans="1:24">
      <c r="A2" s="51"/>
      <c r="B2" s="236"/>
      <c r="C2" s="237"/>
      <c r="D2" s="237"/>
      <c r="E2" s="237"/>
      <c r="F2" s="237"/>
      <c r="G2" s="237"/>
      <c r="H2" s="237"/>
      <c r="I2" s="237"/>
      <c r="J2" s="237"/>
      <c r="K2" s="237"/>
      <c r="L2" s="237"/>
      <c r="M2" s="237"/>
      <c r="N2" s="237"/>
      <c r="O2" s="237"/>
      <c r="P2" s="237"/>
      <c r="Q2" s="237"/>
      <c r="R2" s="237"/>
      <c r="S2" s="237"/>
      <c r="T2" s="237"/>
      <c r="U2" s="237"/>
      <c r="V2" s="238"/>
      <c r="W2" s="51"/>
      <c r="X2" s="51"/>
    </row>
    <row r="3" spans="1:24" ht="17.45">
      <c r="A3" s="51"/>
      <c r="B3" s="239"/>
      <c r="C3" s="402" t="s">
        <v>0</v>
      </c>
      <c r="D3" s="402"/>
      <c r="E3" s="402"/>
      <c r="F3" s="402"/>
      <c r="G3" s="402"/>
      <c r="H3" s="402"/>
      <c r="I3" s="402"/>
      <c r="J3" s="402"/>
      <c r="K3" s="402"/>
      <c r="L3" s="402"/>
      <c r="M3" s="402"/>
      <c r="N3" s="402"/>
      <c r="O3" s="402"/>
      <c r="P3" s="402"/>
      <c r="Q3" s="402"/>
      <c r="R3" s="402"/>
      <c r="S3" s="402"/>
      <c r="T3" s="402"/>
      <c r="U3" s="402"/>
      <c r="V3" s="240"/>
      <c r="W3" s="51"/>
      <c r="X3" s="51"/>
    </row>
    <row r="4" spans="1:24">
      <c r="A4" s="51"/>
      <c r="B4" s="239"/>
      <c r="C4" s="51"/>
      <c r="D4" s="51"/>
      <c r="E4" s="51"/>
      <c r="F4" s="51"/>
      <c r="G4" s="51"/>
      <c r="H4" s="51"/>
      <c r="I4" s="51"/>
      <c r="J4" s="51"/>
      <c r="K4" s="51"/>
      <c r="L4" s="51"/>
      <c r="M4" s="51"/>
      <c r="N4" s="51"/>
      <c r="O4" s="51"/>
      <c r="P4" s="51"/>
      <c r="Q4" s="51"/>
      <c r="R4" s="51"/>
      <c r="S4" s="51"/>
      <c r="T4" s="51"/>
      <c r="U4" s="51"/>
      <c r="V4" s="240"/>
      <c r="W4" s="51"/>
      <c r="X4" s="51"/>
    </row>
    <row r="5" spans="1:24" ht="15.6">
      <c r="A5" s="51"/>
      <c r="B5" s="239"/>
      <c r="C5" s="404" t="s">
        <v>1</v>
      </c>
      <c r="D5" s="404"/>
      <c r="E5" s="404"/>
      <c r="F5" s="404"/>
      <c r="G5" s="404"/>
      <c r="H5" s="404"/>
      <c r="I5" s="404"/>
      <c r="J5" s="404"/>
      <c r="K5" s="404"/>
      <c r="L5" s="404"/>
      <c r="M5" s="404"/>
      <c r="N5" s="404"/>
      <c r="O5" s="404"/>
      <c r="P5" s="404"/>
      <c r="Q5" s="404"/>
      <c r="R5" s="51"/>
      <c r="S5" s="51"/>
      <c r="T5" s="51"/>
      <c r="U5" s="51"/>
      <c r="V5" s="240"/>
      <c r="W5" s="51"/>
      <c r="X5" s="51"/>
    </row>
    <row r="6" spans="1:24" ht="15.6">
      <c r="A6" s="51"/>
      <c r="B6" s="239"/>
      <c r="C6" s="403" t="s">
        <v>2</v>
      </c>
      <c r="D6" s="403"/>
      <c r="E6" s="403"/>
      <c r="F6" s="403"/>
      <c r="G6" s="403"/>
      <c r="H6" s="403"/>
      <c r="I6" s="403"/>
      <c r="J6" s="403"/>
      <c r="K6" s="403"/>
      <c r="L6" s="403"/>
      <c r="M6" s="403"/>
      <c r="N6" s="403"/>
      <c r="O6" s="403"/>
      <c r="P6" s="403"/>
      <c r="Q6" s="403"/>
      <c r="R6" s="403"/>
      <c r="S6" s="51"/>
      <c r="T6" s="51"/>
      <c r="U6" s="51"/>
      <c r="V6" s="240"/>
      <c r="W6" s="51"/>
      <c r="X6" s="51"/>
    </row>
    <row r="7" spans="1:24" ht="15.6">
      <c r="A7" s="51"/>
      <c r="B7" s="239"/>
      <c r="C7" s="403" t="s">
        <v>3</v>
      </c>
      <c r="D7" s="403"/>
      <c r="E7" s="403"/>
      <c r="F7" s="403"/>
      <c r="G7" s="403"/>
      <c r="H7" s="403"/>
      <c r="I7" s="403"/>
      <c r="J7" s="403"/>
      <c r="K7" s="403"/>
      <c r="L7" s="403"/>
      <c r="M7" s="51"/>
      <c r="N7" s="51"/>
      <c r="O7" s="51"/>
      <c r="P7" s="51"/>
      <c r="Q7" s="51"/>
      <c r="R7" s="51"/>
      <c r="S7" s="51"/>
      <c r="T7" s="51"/>
      <c r="U7" s="51"/>
      <c r="V7" s="240"/>
      <c r="W7" s="51"/>
      <c r="X7" s="51"/>
    </row>
    <row r="8" spans="1:24">
      <c r="A8" s="51"/>
      <c r="B8" s="239"/>
      <c r="C8" s="51"/>
      <c r="D8" s="51"/>
      <c r="E8" s="51"/>
      <c r="F8" s="51"/>
      <c r="G8" s="51"/>
      <c r="H8" s="51"/>
      <c r="I8" s="51"/>
      <c r="J8" s="51"/>
      <c r="K8" s="51"/>
      <c r="L8" s="51"/>
      <c r="M8" s="51"/>
      <c r="N8" s="51"/>
      <c r="O8" s="51"/>
      <c r="P8" s="51"/>
      <c r="Q8" s="51"/>
      <c r="R8" s="51"/>
      <c r="S8" s="51"/>
      <c r="T8" s="51"/>
      <c r="U8" s="51"/>
      <c r="V8" s="240"/>
      <c r="W8" s="51"/>
      <c r="X8" s="51"/>
    </row>
    <row r="9" spans="1:24" ht="15.6">
      <c r="A9" s="51"/>
      <c r="B9" s="239"/>
      <c r="C9" s="241" t="s">
        <v>4</v>
      </c>
      <c r="D9" s="51"/>
      <c r="E9" s="51"/>
      <c r="F9" s="51"/>
      <c r="G9" s="51"/>
      <c r="H9" s="51"/>
      <c r="I9" s="51"/>
      <c r="J9" s="51"/>
      <c r="K9" s="51"/>
      <c r="L9" s="51"/>
      <c r="M9" s="51"/>
      <c r="N9" s="51"/>
      <c r="O9" s="51"/>
      <c r="P9" s="51"/>
      <c r="Q9" s="51"/>
      <c r="R9" s="51"/>
      <c r="S9" s="51"/>
      <c r="T9" s="51"/>
      <c r="U9" s="51"/>
      <c r="V9" s="240"/>
      <c r="W9" s="51"/>
      <c r="X9" s="51"/>
    </row>
    <row r="10" spans="1:24" ht="15.6">
      <c r="A10" s="51"/>
      <c r="B10" s="239"/>
      <c r="C10" s="241" t="s">
        <v>5</v>
      </c>
      <c r="D10" s="51"/>
      <c r="E10" s="51"/>
      <c r="F10" s="51"/>
      <c r="G10" s="51"/>
      <c r="H10" s="51"/>
      <c r="I10" s="51"/>
      <c r="J10" s="51"/>
      <c r="K10" s="51"/>
      <c r="L10" s="51"/>
      <c r="M10" s="51"/>
      <c r="N10" s="51"/>
      <c r="O10" s="51"/>
      <c r="P10" s="51"/>
      <c r="Q10" s="51"/>
      <c r="R10" s="51"/>
      <c r="S10" s="51"/>
      <c r="T10" s="51"/>
      <c r="U10" s="51"/>
      <c r="V10" s="240"/>
      <c r="W10" s="51"/>
      <c r="X10" s="51"/>
    </row>
    <row r="11" spans="1:24" ht="15.6">
      <c r="A11" s="51"/>
      <c r="B11" s="239"/>
      <c r="C11" s="242" t="s">
        <v>6</v>
      </c>
      <c r="D11" s="51"/>
      <c r="E11" s="51"/>
      <c r="F11" s="51"/>
      <c r="G11" s="51"/>
      <c r="H11" s="51"/>
      <c r="I11" s="51"/>
      <c r="J11" s="51"/>
      <c r="K11" s="51"/>
      <c r="L11" s="51"/>
      <c r="M11" s="51"/>
      <c r="N11" s="51"/>
      <c r="O11" s="51"/>
      <c r="P11" s="51"/>
      <c r="Q11" s="51"/>
      <c r="R11" s="51"/>
      <c r="S11" s="51"/>
      <c r="T11" s="51"/>
      <c r="U11" s="51"/>
      <c r="V11" s="240"/>
      <c r="W11" s="51"/>
      <c r="X11" s="51"/>
    </row>
    <row r="12" spans="1:24" ht="15.6">
      <c r="A12" s="51"/>
      <c r="B12" s="239"/>
      <c r="C12" s="242" t="s">
        <v>7</v>
      </c>
      <c r="D12" s="51"/>
      <c r="E12" s="51"/>
      <c r="F12" s="51"/>
      <c r="G12" s="51"/>
      <c r="H12" s="51"/>
      <c r="I12" s="51"/>
      <c r="J12" s="51"/>
      <c r="K12" s="51"/>
      <c r="L12" s="51"/>
      <c r="M12" s="51"/>
      <c r="N12" s="51"/>
      <c r="O12" s="51"/>
      <c r="P12" s="51"/>
      <c r="Q12" s="51"/>
      <c r="R12" s="51"/>
      <c r="S12" s="51"/>
      <c r="T12" s="51"/>
      <c r="U12" s="51"/>
      <c r="V12" s="240"/>
      <c r="W12" s="51"/>
      <c r="X12" s="51"/>
    </row>
    <row r="13" spans="1:24" ht="15.6">
      <c r="A13" s="51"/>
      <c r="B13" s="239"/>
      <c r="C13" s="242" t="s">
        <v>8</v>
      </c>
      <c r="D13" s="51"/>
      <c r="E13" s="51"/>
      <c r="F13" s="51"/>
      <c r="G13" s="51"/>
      <c r="H13" s="51"/>
      <c r="I13" s="51"/>
      <c r="J13" s="51"/>
      <c r="K13" s="51"/>
      <c r="L13" s="51"/>
      <c r="M13" s="51"/>
      <c r="N13" s="51"/>
      <c r="O13" s="51"/>
      <c r="P13" s="51"/>
      <c r="Q13" s="51"/>
      <c r="R13" s="51"/>
      <c r="S13" s="51"/>
      <c r="T13" s="51"/>
      <c r="U13" s="51"/>
      <c r="V13" s="240"/>
      <c r="W13" s="51"/>
      <c r="X13" s="51"/>
    </row>
    <row r="14" spans="1:24" ht="15.6">
      <c r="A14" s="51"/>
      <c r="B14" s="239"/>
      <c r="C14" s="241" t="s">
        <v>9</v>
      </c>
      <c r="D14" s="51"/>
      <c r="E14" s="51"/>
      <c r="F14" s="51"/>
      <c r="G14" s="51"/>
      <c r="H14" s="51"/>
      <c r="I14" s="51"/>
      <c r="J14" s="51"/>
      <c r="K14" s="51"/>
      <c r="L14" s="51"/>
      <c r="M14" s="51"/>
      <c r="N14" s="51"/>
      <c r="O14" s="51"/>
      <c r="P14" s="51"/>
      <c r="Q14" s="51"/>
      <c r="R14" s="51"/>
      <c r="S14" s="51"/>
      <c r="T14" s="51"/>
      <c r="U14" s="51"/>
      <c r="V14" s="240"/>
      <c r="W14" s="51"/>
      <c r="X14" s="51"/>
    </row>
    <row r="15" spans="1:24" ht="15.6">
      <c r="A15" s="51"/>
      <c r="B15" s="239"/>
      <c r="C15" s="241" t="s">
        <v>10</v>
      </c>
      <c r="D15" s="51"/>
      <c r="E15" s="51"/>
      <c r="F15" s="51"/>
      <c r="G15" s="51"/>
      <c r="H15" s="51"/>
      <c r="I15" s="51"/>
      <c r="J15" s="51"/>
      <c r="K15" s="51"/>
      <c r="L15" s="51"/>
      <c r="M15" s="51"/>
      <c r="N15" s="51"/>
      <c r="O15" s="51"/>
      <c r="P15" s="51"/>
      <c r="Q15" s="51"/>
      <c r="R15" s="51"/>
      <c r="S15" s="51"/>
      <c r="T15" s="51"/>
      <c r="U15" s="51"/>
      <c r="V15" s="240"/>
      <c r="W15" s="51"/>
      <c r="X15" s="51"/>
    </row>
    <row r="16" spans="1:24" ht="15.75" customHeight="1">
      <c r="A16" s="51"/>
      <c r="B16" s="239"/>
      <c r="C16" s="405" t="s">
        <v>11</v>
      </c>
      <c r="D16" s="405"/>
      <c r="E16" s="405"/>
      <c r="F16" s="405"/>
      <c r="G16" s="405"/>
      <c r="H16" s="405"/>
      <c r="I16" s="405"/>
      <c r="J16" s="405"/>
      <c r="K16" s="405"/>
      <c r="L16" s="405"/>
      <c r="M16" s="405"/>
      <c r="N16" s="405"/>
      <c r="O16" s="405"/>
      <c r="P16" s="405"/>
      <c r="Q16" s="405"/>
      <c r="R16" s="405"/>
      <c r="S16" s="405"/>
      <c r="T16" s="405"/>
      <c r="U16" s="405"/>
      <c r="V16" s="240"/>
      <c r="W16" s="51"/>
      <c r="X16" s="51"/>
    </row>
    <row r="17" spans="1:24" ht="21" customHeight="1">
      <c r="A17" s="51"/>
      <c r="B17" s="239"/>
      <c r="C17" s="405"/>
      <c r="D17" s="405"/>
      <c r="E17" s="405"/>
      <c r="F17" s="405"/>
      <c r="G17" s="405"/>
      <c r="H17" s="405"/>
      <c r="I17" s="405"/>
      <c r="J17" s="405"/>
      <c r="K17" s="405"/>
      <c r="L17" s="405"/>
      <c r="M17" s="405"/>
      <c r="N17" s="405"/>
      <c r="O17" s="405"/>
      <c r="P17" s="405"/>
      <c r="Q17" s="405"/>
      <c r="R17" s="405"/>
      <c r="S17" s="405"/>
      <c r="T17" s="405"/>
      <c r="U17" s="405"/>
      <c r="V17" s="240"/>
      <c r="W17" s="51"/>
      <c r="X17" s="51"/>
    </row>
    <row r="18" spans="1:24" ht="15.6" customHeight="1">
      <c r="A18" s="51"/>
      <c r="B18" s="239"/>
      <c r="C18" s="406" t="s">
        <v>12</v>
      </c>
      <c r="D18" s="406"/>
      <c r="E18" s="406"/>
      <c r="F18" s="406"/>
      <c r="G18" s="406"/>
      <c r="H18" s="406"/>
      <c r="I18" s="406"/>
      <c r="J18" s="406"/>
      <c r="K18" s="406"/>
      <c r="L18" s="406"/>
      <c r="M18" s="406"/>
      <c r="N18" s="406"/>
      <c r="O18" s="406"/>
      <c r="P18" s="406"/>
      <c r="Q18" s="406"/>
      <c r="R18" s="406"/>
      <c r="S18" s="406"/>
      <c r="T18" s="406"/>
      <c r="U18" s="406"/>
      <c r="V18" s="240"/>
      <c r="W18" s="51"/>
      <c r="X18" s="51"/>
    </row>
    <row r="19" spans="1:24" ht="18.95" customHeight="1">
      <c r="A19" s="51"/>
      <c r="B19" s="239"/>
      <c r="C19" s="406"/>
      <c r="D19" s="406"/>
      <c r="E19" s="406"/>
      <c r="F19" s="406"/>
      <c r="G19" s="406"/>
      <c r="H19" s="406"/>
      <c r="I19" s="406"/>
      <c r="J19" s="406"/>
      <c r="K19" s="406"/>
      <c r="L19" s="406"/>
      <c r="M19" s="406"/>
      <c r="N19" s="406"/>
      <c r="O19" s="406"/>
      <c r="P19" s="406"/>
      <c r="Q19" s="406"/>
      <c r="R19" s="406"/>
      <c r="S19" s="406"/>
      <c r="T19" s="406"/>
      <c r="U19" s="406"/>
      <c r="V19" s="240"/>
      <c r="W19" s="51"/>
      <c r="X19" s="51"/>
    </row>
    <row r="20" spans="1:24" ht="15.75" customHeight="1">
      <c r="A20" s="51"/>
      <c r="B20" s="239"/>
      <c r="C20" s="407" t="s">
        <v>13</v>
      </c>
      <c r="D20" s="407"/>
      <c r="E20" s="407"/>
      <c r="F20" s="407"/>
      <c r="G20" s="407"/>
      <c r="H20" s="407"/>
      <c r="I20" s="407"/>
      <c r="J20" s="407"/>
      <c r="K20" s="407"/>
      <c r="L20" s="407"/>
      <c r="M20" s="407"/>
      <c r="N20" s="407"/>
      <c r="O20" s="407"/>
      <c r="P20" s="407"/>
      <c r="Q20" s="407"/>
      <c r="R20" s="407"/>
      <c r="S20" s="407"/>
      <c r="T20" s="407"/>
      <c r="U20" s="407"/>
      <c r="V20" s="240"/>
      <c r="W20" s="51"/>
      <c r="X20" s="51"/>
    </row>
    <row r="21" spans="1:24" ht="14.45" customHeight="1">
      <c r="A21" s="51"/>
      <c r="B21" s="239"/>
      <c r="C21" s="407"/>
      <c r="D21" s="407"/>
      <c r="E21" s="407"/>
      <c r="F21" s="407"/>
      <c r="G21" s="407"/>
      <c r="H21" s="407"/>
      <c r="I21" s="407"/>
      <c r="J21" s="407"/>
      <c r="K21" s="407"/>
      <c r="L21" s="407"/>
      <c r="M21" s="407"/>
      <c r="N21" s="407"/>
      <c r="O21" s="407"/>
      <c r="P21" s="407"/>
      <c r="Q21" s="407"/>
      <c r="R21" s="407"/>
      <c r="S21" s="407"/>
      <c r="T21" s="407"/>
      <c r="U21" s="407"/>
      <c r="V21" s="240"/>
      <c r="W21" s="51"/>
      <c r="X21" s="51"/>
    </row>
    <row r="22" spans="1:24">
      <c r="A22" s="51"/>
      <c r="B22" s="239"/>
      <c r="C22" s="51"/>
      <c r="D22" s="51"/>
      <c r="E22" s="51"/>
      <c r="F22" s="51"/>
      <c r="G22" s="51"/>
      <c r="H22" s="51"/>
      <c r="I22" s="51"/>
      <c r="J22" s="51"/>
      <c r="K22" s="51"/>
      <c r="L22" s="51"/>
      <c r="M22" s="51"/>
      <c r="N22" s="51"/>
      <c r="O22" s="51"/>
      <c r="P22" s="51"/>
      <c r="Q22" s="51"/>
      <c r="R22" s="51"/>
      <c r="S22" s="51"/>
      <c r="T22" s="51"/>
      <c r="U22" s="51"/>
      <c r="V22" s="240"/>
      <c r="W22" s="51"/>
      <c r="X22" s="51"/>
    </row>
    <row r="23" spans="1:24" ht="15.6">
      <c r="A23" s="51"/>
      <c r="B23" s="239"/>
      <c r="C23" s="404" t="s">
        <v>14</v>
      </c>
      <c r="D23" s="404"/>
      <c r="E23" s="404"/>
      <c r="F23" s="404"/>
      <c r="G23" s="404"/>
      <c r="H23" s="404"/>
      <c r="I23" s="404"/>
      <c r="J23" s="404"/>
      <c r="K23" s="404"/>
      <c r="L23" s="404"/>
      <c r="M23" s="404"/>
      <c r="N23" s="404"/>
      <c r="O23" s="404"/>
      <c r="P23" s="404"/>
      <c r="Q23" s="404"/>
      <c r="R23" s="51"/>
      <c r="S23" s="51"/>
      <c r="T23" s="51"/>
      <c r="U23" s="51"/>
      <c r="V23" s="240"/>
      <c r="W23" s="51"/>
      <c r="X23" s="51"/>
    </row>
    <row r="24" spans="1:24" ht="15.6">
      <c r="A24" s="51"/>
      <c r="B24" s="239"/>
      <c r="C24" s="403" t="s">
        <v>15</v>
      </c>
      <c r="D24" s="403"/>
      <c r="E24" s="403"/>
      <c r="F24" s="403"/>
      <c r="G24" s="403"/>
      <c r="H24" s="403"/>
      <c r="I24" s="403"/>
      <c r="J24" s="403"/>
      <c r="K24" s="403"/>
      <c r="L24" s="403"/>
      <c r="M24" s="403"/>
      <c r="N24" s="403"/>
      <c r="O24" s="403"/>
      <c r="P24" s="403"/>
      <c r="Q24" s="403"/>
      <c r="R24" s="51"/>
      <c r="S24" s="51"/>
      <c r="T24" s="51"/>
      <c r="U24" s="51"/>
      <c r="V24" s="240"/>
      <c r="W24" s="51"/>
      <c r="X24" s="51"/>
    </row>
    <row r="25" spans="1:24" ht="15.6">
      <c r="A25" s="51"/>
      <c r="B25" s="239"/>
      <c r="C25" s="241" t="s">
        <v>16</v>
      </c>
      <c r="D25" s="51"/>
      <c r="E25" s="51"/>
      <c r="F25" s="51"/>
      <c r="G25" s="51"/>
      <c r="H25" s="51"/>
      <c r="I25" s="51"/>
      <c r="J25" s="51"/>
      <c r="K25" s="51"/>
      <c r="L25" s="51"/>
      <c r="M25" s="51"/>
      <c r="N25" s="51"/>
      <c r="O25" s="51"/>
      <c r="P25" s="51"/>
      <c r="Q25" s="51"/>
      <c r="R25" s="51"/>
      <c r="S25" s="51"/>
      <c r="T25" s="51"/>
      <c r="U25" s="51"/>
      <c r="V25" s="240"/>
      <c r="W25" s="51"/>
      <c r="X25" s="51"/>
    </row>
    <row r="26" spans="1:24" ht="15.6">
      <c r="A26" s="51"/>
      <c r="B26" s="239"/>
      <c r="C26" s="241" t="s">
        <v>17</v>
      </c>
      <c r="D26" s="51"/>
      <c r="E26" s="51"/>
      <c r="F26" s="51"/>
      <c r="G26" s="51"/>
      <c r="H26" s="51"/>
      <c r="I26" s="51"/>
      <c r="J26" s="51"/>
      <c r="K26" s="51"/>
      <c r="L26" s="51"/>
      <c r="M26" s="51"/>
      <c r="N26" s="51"/>
      <c r="O26" s="51"/>
      <c r="P26" s="51"/>
      <c r="Q26" s="51"/>
      <c r="R26" s="51"/>
      <c r="S26" s="51"/>
      <c r="T26" s="51"/>
      <c r="U26" s="51"/>
      <c r="V26" s="240"/>
      <c r="W26" s="51"/>
      <c r="X26" s="51"/>
    </row>
    <row r="27" spans="1:24" ht="15.6">
      <c r="A27" s="51"/>
      <c r="B27" s="239"/>
      <c r="C27" s="242" t="s">
        <v>18</v>
      </c>
      <c r="D27" s="51"/>
      <c r="E27" s="51"/>
      <c r="F27" s="51"/>
      <c r="G27" s="51"/>
      <c r="H27" s="51"/>
      <c r="I27" s="51"/>
      <c r="J27" s="51"/>
      <c r="K27" s="51"/>
      <c r="L27" s="51"/>
      <c r="M27" s="51"/>
      <c r="N27" s="51"/>
      <c r="O27" s="51"/>
      <c r="P27" s="51"/>
      <c r="Q27" s="51"/>
      <c r="R27" s="51"/>
      <c r="S27" s="51"/>
      <c r="T27" s="51"/>
      <c r="U27" s="51"/>
      <c r="V27" s="240"/>
      <c r="W27" s="51"/>
      <c r="X27" s="51"/>
    </row>
    <row r="28" spans="1:24" ht="15.6">
      <c r="A28" s="51"/>
      <c r="B28" s="239"/>
      <c r="C28" s="242" t="s">
        <v>19</v>
      </c>
      <c r="D28" s="51"/>
      <c r="E28" s="51"/>
      <c r="F28" s="51"/>
      <c r="G28" s="51"/>
      <c r="H28" s="51"/>
      <c r="I28" s="51"/>
      <c r="J28" s="51"/>
      <c r="K28" s="51"/>
      <c r="L28" s="51"/>
      <c r="M28" s="51"/>
      <c r="N28" s="51"/>
      <c r="O28" s="51"/>
      <c r="P28" s="51"/>
      <c r="Q28" s="51"/>
      <c r="R28" s="51"/>
      <c r="S28" s="51"/>
      <c r="T28" s="51"/>
      <c r="U28" s="51"/>
      <c r="V28" s="240"/>
      <c r="W28" s="51"/>
      <c r="X28" s="51"/>
    </row>
    <row r="29" spans="1:24" ht="15.6">
      <c r="A29" s="51"/>
      <c r="B29" s="239"/>
      <c r="C29" s="242" t="s">
        <v>20</v>
      </c>
      <c r="D29" s="51"/>
      <c r="E29" s="51"/>
      <c r="F29" s="51"/>
      <c r="G29" s="51"/>
      <c r="H29" s="51"/>
      <c r="I29" s="51"/>
      <c r="J29" s="51"/>
      <c r="K29" s="51"/>
      <c r="L29" s="51"/>
      <c r="M29" s="51"/>
      <c r="N29" s="51"/>
      <c r="O29" s="51"/>
      <c r="P29" s="51"/>
      <c r="Q29" s="51"/>
      <c r="R29" s="51"/>
      <c r="S29" s="51"/>
      <c r="T29" s="51"/>
      <c r="U29" s="51"/>
      <c r="V29" s="240"/>
      <c r="W29" s="51"/>
      <c r="X29" s="51"/>
    </row>
    <row r="30" spans="1:24" ht="15">
      <c r="A30" s="51"/>
      <c r="B30" s="239"/>
      <c r="C30" s="242" t="s">
        <v>21</v>
      </c>
      <c r="D30" s="51"/>
      <c r="E30" s="51"/>
      <c r="F30" s="51"/>
      <c r="G30" s="51"/>
      <c r="H30" s="51"/>
      <c r="I30" s="51"/>
      <c r="J30" s="51"/>
      <c r="K30" s="51"/>
      <c r="L30" s="51"/>
      <c r="M30" s="51"/>
      <c r="N30" s="51"/>
      <c r="O30" s="51"/>
      <c r="P30" s="51"/>
      <c r="Q30" s="51"/>
      <c r="R30" s="51"/>
      <c r="S30" s="51"/>
      <c r="T30" s="51"/>
      <c r="U30" s="51"/>
      <c r="V30" s="240"/>
      <c r="W30" s="51"/>
      <c r="X30" s="51"/>
    </row>
    <row r="31" spans="1:24" ht="15.6">
      <c r="A31" s="51"/>
      <c r="B31" s="239"/>
      <c r="C31" s="242" t="s">
        <v>22</v>
      </c>
      <c r="D31" s="51"/>
      <c r="E31" s="51"/>
      <c r="F31" s="51"/>
      <c r="G31" s="51"/>
      <c r="H31" s="51"/>
      <c r="I31" s="51"/>
      <c r="J31" s="51"/>
      <c r="K31" s="51"/>
      <c r="L31" s="51"/>
      <c r="M31" s="51"/>
      <c r="N31" s="51"/>
      <c r="O31" s="51"/>
      <c r="P31" s="51"/>
      <c r="Q31" s="51"/>
      <c r="R31" s="51"/>
      <c r="S31" s="51"/>
      <c r="T31" s="51"/>
      <c r="U31" s="51"/>
      <c r="V31" s="240"/>
      <c r="W31" s="51"/>
      <c r="X31" s="51"/>
    </row>
    <row r="32" spans="1:24" ht="15.6">
      <c r="A32" s="51"/>
      <c r="B32" s="239"/>
      <c r="C32" s="243" t="s">
        <v>23</v>
      </c>
      <c r="D32" s="51"/>
      <c r="E32" s="51"/>
      <c r="F32" s="51"/>
      <c r="G32" s="51"/>
      <c r="H32" s="51"/>
      <c r="I32" s="51"/>
      <c r="J32" s="51"/>
      <c r="K32" s="51"/>
      <c r="L32" s="51"/>
      <c r="M32" s="51"/>
      <c r="N32" s="51"/>
      <c r="O32" s="51"/>
      <c r="P32" s="51"/>
      <c r="Q32" s="51"/>
      <c r="R32" s="51"/>
      <c r="S32" s="51"/>
      <c r="T32" s="51"/>
      <c r="U32" s="51"/>
      <c r="V32" s="240"/>
      <c r="W32" s="51"/>
      <c r="X32" s="51"/>
    </row>
    <row r="33" spans="1:24">
      <c r="A33" s="51"/>
      <c r="B33" s="239"/>
      <c r="C33" s="51"/>
      <c r="D33" s="51"/>
      <c r="E33" s="51"/>
      <c r="F33" s="51"/>
      <c r="G33" s="51"/>
      <c r="H33" s="51"/>
      <c r="I33" s="51"/>
      <c r="J33" s="51"/>
      <c r="K33" s="51"/>
      <c r="L33" s="51"/>
      <c r="M33" s="51"/>
      <c r="N33" s="51"/>
      <c r="O33" s="51"/>
      <c r="P33" s="51"/>
      <c r="Q33" s="51"/>
      <c r="R33" s="51"/>
      <c r="S33" s="51"/>
      <c r="T33" s="51"/>
      <c r="U33" s="51"/>
      <c r="V33" s="240"/>
      <c r="W33" s="51"/>
      <c r="X33" s="51"/>
    </row>
    <row r="34" spans="1:24">
      <c r="A34" s="51"/>
      <c r="B34" s="239"/>
      <c r="C34" s="51"/>
      <c r="D34" s="51"/>
      <c r="E34" s="51"/>
      <c r="F34" s="51"/>
      <c r="G34" s="51"/>
      <c r="H34" s="51"/>
      <c r="I34" s="51"/>
      <c r="J34" s="51"/>
      <c r="K34" s="51"/>
      <c r="L34" s="51"/>
      <c r="M34" s="51"/>
      <c r="N34" s="51"/>
      <c r="O34" s="51"/>
      <c r="P34" s="51"/>
      <c r="Q34" s="51"/>
      <c r="R34" s="51"/>
      <c r="S34" s="51"/>
      <c r="T34" s="51"/>
      <c r="U34" s="51"/>
      <c r="V34" s="240"/>
      <c r="W34" s="51"/>
      <c r="X34" s="51"/>
    </row>
    <row r="35" spans="1:24">
      <c r="A35" s="51"/>
      <c r="B35" s="239"/>
      <c r="C35" s="51"/>
      <c r="D35" s="51"/>
      <c r="E35" s="51"/>
      <c r="F35" s="51"/>
      <c r="G35" s="51"/>
      <c r="H35" s="51"/>
      <c r="I35" s="51"/>
      <c r="J35" s="51"/>
      <c r="K35" s="51"/>
      <c r="L35" s="51"/>
      <c r="M35" s="51"/>
      <c r="N35" s="51"/>
      <c r="O35" s="51"/>
      <c r="P35" s="51"/>
      <c r="Q35" s="51"/>
      <c r="R35" s="51"/>
      <c r="S35" s="51"/>
      <c r="T35" s="51"/>
      <c r="U35" s="51"/>
      <c r="V35" s="240"/>
      <c r="W35" s="51"/>
      <c r="X35" s="51"/>
    </row>
    <row r="36" spans="1:24">
      <c r="A36" s="51"/>
      <c r="B36" s="239"/>
      <c r="C36" s="51"/>
      <c r="D36" s="51"/>
      <c r="E36" s="51"/>
      <c r="F36" s="51"/>
      <c r="G36" s="51"/>
      <c r="H36" s="51"/>
      <c r="I36" s="51"/>
      <c r="J36" s="51"/>
      <c r="K36" s="51"/>
      <c r="L36" s="51"/>
      <c r="M36" s="51"/>
      <c r="N36" s="51"/>
      <c r="O36" s="51"/>
      <c r="P36" s="51"/>
      <c r="Q36" s="51"/>
      <c r="R36" s="51"/>
      <c r="S36" s="51"/>
      <c r="T36" s="51"/>
      <c r="U36" s="51"/>
      <c r="V36" s="240"/>
      <c r="W36" s="51"/>
      <c r="X36" s="51"/>
    </row>
    <row r="37" spans="1:24">
      <c r="A37" s="51"/>
      <c r="B37" s="239"/>
      <c r="C37" s="51"/>
      <c r="D37" s="51"/>
      <c r="E37" s="51"/>
      <c r="F37" s="51"/>
      <c r="G37" s="51"/>
      <c r="H37" s="51"/>
      <c r="I37" s="51"/>
      <c r="J37" s="51"/>
      <c r="K37" s="51"/>
      <c r="L37" s="51"/>
      <c r="M37" s="51"/>
      <c r="N37" s="51"/>
      <c r="O37" s="51"/>
      <c r="P37" s="51"/>
      <c r="Q37" s="51"/>
      <c r="R37" s="51"/>
      <c r="S37" s="51"/>
      <c r="T37" s="51"/>
      <c r="U37" s="51"/>
      <c r="V37" s="240"/>
      <c r="W37" s="51"/>
      <c r="X37" s="51"/>
    </row>
    <row r="38" spans="1:24">
      <c r="A38" s="51"/>
      <c r="B38" s="239"/>
      <c r="C38" s="51"/>
      <c r="D38" s="51"/>
      <c r="E38" s="51"/>
      <c r="F38" s="51"/>
      <c r="G38" s="51"/>
      <c r="H38" s="51"/>
      <c r="I38" s="51"/>
      <c r="J38" s="51"/>
      <c r="K38" s="51"/>
      <c r="L38" s="51"/>
      <c r="M38" s="51"/>
      <c r="N38" s="51"/>
      <c r="O38" s="51"/>
      <c r="P38" s="51"/>
      <c r="Q38" s="51"/>
      <c r="R38" s="51"/>
      <c r="S38" s="51"/>
      <c r="T38" s="51"/>
      <c r="U38" s="51"/>
      <c r="V38" s="240"/>
      <c r="W38" s="51"/>
      <c r="X38" s="51"/>
    </row>
    <row r="39" spans="1:24">
      <c r="A39" s="51"/>
      <c r="B39" s="244"/>
      <c r="C39" s="245"/>
      <c r="D39" s="245"/>
      <c r="E39" s="245"/>
      <c r="F39" s="245"/>
      <c r="G39" s="245"/>
      <c r="H39" s="245"/>
      <c r="I39" s="245"/>
      <c r="J39" s="245"/>
      <c r="K39" s="245"/>
      <c r="L39" s="245"/>
      <c r="M39" s="245"/>
      <c r="N39" s="245"/>
      <c r="O39" s="245"/>
      <c r="P39" s="245"/>
      <c r="Q39" s="245"/>
      <c r="R39" s="245"/>
      <c r="S39" s="245"/>
      <c r="T39" s="245"/>
      <c r="U39" s="245"/>
      <c r="V39" s="246"/>
      <c r="W39" s="51"/>
      <c r="X39" s="51"/>
    </row>
    <row r="40" spans="1:24">
      <c r="A40" s="51"/>
      <c r="B40" s="51"/>
      <c r="C40" s="51"/>
      <c r="D40" s="51"/>
      <c r="E40" s="51"/>
      <c r="F40" s="51"/>
      <c r="G40" s="51"/>
      <c r="H40" s="51"/>
      <c r="I40" s="51"/>
      <c r="J40" s="51"/>
      <c r="K40" s="51"/>
      <c r="L40" s="51"/>
      <c r="M40" s="51"/>
      <c r="N40" s="51"/>
      <c r="O40" s="51"/>
      <c r="P40" s="51"/>
      <c r="Q40" s="51"/>
      <c r="R40" s="51"/>
      <c r="S40" s="51"/>
      <c r="T40" s="51"/>
      <c r="U40" s="51"/>
      <c r="V40" s="51"/>
      <c r="W40" s="51"/>
      <c r="X40" s="51"/>
    </row>
    <row r="41" spans="1:24">
      <c r="A41" s="51"/>
      <c r="B41" s="51"/>
      <c r="C41" s="51"/>
      <c r="D41" s="51"/>
      <c r="E41" s="51"/>
      <c r="F41" s="51"/>
      <c r="G41" s="51"/>
      <c r="H41" s="51"/>
      <c r="I41" s="51"/>
      <c r="J41" s="51"/>
      <c r="K41" s="51"/>
      <c r="L41" s="51"/>
      <c r="M41" s="51"/>
      <c r="N41" s="51"/>
      <c r="O41" s="51"/>
      <c r="P41" s="51"/>
      <c r="Q41" s="51"/>
      <c r="R41" s="51"/>
      <c r="S41" s="51"/>
      <c r="T41" s="51"/>
      <c r="U41" s="51"/>
      <c r="V41" s="51"/>
      <c r="W41" s="51"/>
      <c r="X41" s="51"/>
    </row>
    <row r="42" spans="1:24">
      <c r="A42" s="51"/>
      <c r="B42" s="51"/>
      <c r="C42" s="51"/>
      <c r="D42" s="51"/>
      <c r="E42" s="51"/>
      <c r="F42" s="51"/>
      <c r="G42" s="51"/>
      <c r="H42" s="51"/>
      <c r="I42" s="51"/>
      <c r="J42" s="51"/>
      <c r="K42" s="51"/>
      <c r="L42" s="51"/>
      <c r="M42" s="51"/>
      <c r="N42" s="51"/>
      <c r="O42" s="51"/>
      <c r="P42" s="51"/>
      <c r="Q42" s="51"/>
      <c r="R42" s="51"/>
      <c r="S42" s="51"/>
      <c r="T42" s="51"/>
      <c r="U42" s="51"/>
      <c r="V42" s="51"/>
      <c r="W42" s="51"/>
      <c r="X42" s="51"/>
    </row>
  </sheetData>
  <sheetProtection algorithmName="SHA-512" hashValue="HaEzraLL7egybEDtdO8/841DbDwGe7tGfTcE0QAt8d1j913k+RPRfYvIC1ZZut3Zzgc3Ed/uryMqPNxzU2w1Mg==" saltValue="zyXJgOJyZkTEYJBYedeaYQ==" spinCount="100000" sheet="1" objects="1" scenarios="1"/>
  <mergeCells count="9">
    <mergeCell ref="C3:U3"/>
    <mergeCell ref="C6:R6"/>
    <mergeCell ref="C7:L7"/>
    <mergeCell ref="C23:Q23"/>
    <mergeCell ref="C24:Q24"/>
    <mergeCell ref="C16:U17"/>
    <mergeCell ref="C18:U19"/>
    <mergeCell ref="C20:U21"/>
    <mergeCell ref="C5:Q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6E57E-BE2A-4C0E-A94B-E3E3B6050FBB}">
  <sheetPr>
    <tabColor theme="5"/>
  </sheetPr>
  <dimension ref="A1:OS100"/>
  <sheetViews>
    <sheetView zoomScale="90" zoomScaleNormal="90" workbookViewId="0">
      <pane xSplit="3" ySplit="14" topLeftCell="D15" activePane="bottomRight" state="frozen"/>
      <selection pane="bottomRight" activeCell="OO15" sqref="OO15"/>
      <selection pane="bottomLeft" activeCell="A12" sqref="A12"/>
      <selection pane="topRight" activeCell="D1" sqref="D1"/>
    </sheetView>
  </sheetViews>
  <sheetFormatPr defaultRowHeight="14.45"/>
  <cols>
    <col min="1" max="1" width="5.7109375" customWidth="1"/>
    <col min="2" max="2" width="87.140625" customWidth="1"/>
    <col min="3" max="3" width="67.42578125" customWidth="1"/>
    <col min="4" max="4" width="32.7109375" style="55" customWidth="1"/>
    <col min="5" max="5" width="32.7109375" customWidth="1"/>
    <col min="6" max="6" width="32.7109375" style="55" customWidth="1"/>
    <col min="7" max="7" width="32.7109375" customWidth="1"/>
    <col min="8" max="8" width="32.7109375" style="55" customWidth="1"/>
    <col min="9" max="9" width="32.7109375" customWidth="1"/>
    <col min="10" max="10" width="32.7109375" style="55" customWidth="1"/>
    <col min="11" max="11" width="32.7109375" customWidth="1"/>
    <col min="12" max="12" width="32.7109375" style="55" customWidth="1"/>
    <col min="13" max="33" width="32.7109375" customWidth="1"/>
    <col min="34" max="38" width="12.7109375" customWidth="1"/>
    <col min="39" max="40" width="10.7109375" style="51" customWidth="1"/>
    <col min="41" max="409" width="9.140625" style="51"/>
  </cols>
  <sheetData>
    <row r="1" spans="1:409" s="117" customFormat="1" ht="15" customHeight="1">
      <c r="A1" s="431" t="s">
        <v>47</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141"/>
      <c r="AN1" s="141"/>
      <c r="AO1" s="141"/>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c r="DV1" s="114"/>
      <c r="DW1" s="114"/>
      <c r="DX1" s="114"/>
      <c r="DY1" s="114"/>
      <c r="DZ1" s="114"/>
      <c r="EA1" s="114"/>
      <c r="EB1" s="114"/>
      <c r="EC1" s="114"/>
      <c r="ED1" s="114"/>
      <c r="EE1" s="114"/>
      <c r="EF1" s="114"/>
      <c r="EG1" s="114"/>
      <c r="EH1" s="114"/>
      <c r="EI1" s="114"/>
      <c r="EJ1" s="114"/>
      <c r="EK1" s="114"/>
      <c r="EL1" s="114"/>
      <c r="EM1" s="114"/>
      <c r="EN1" s="114"/>
      <c r="EO1" s="114"/>
      <c r="EP1" s="114"/>
      <c r="EQ1" s="114"/>
      <c r="ER1" s="114"/>
      <c r="ES1" s="114"/>
      <c r="ET1" s="114"/>
      <c r="EU1" s="114"/>
      <c r="EV1" s="114"/>
      <c r="EW1" s="114"/>
      <c r="EX1" s="114"/>
      <c r="EY1" s="114"/>
      <c r="EZ1" s="114"/>
      <c r="FA1" s="114"/>
      <c r="FB1" s="114"/>
      <c r="FC1" s="114"/>
      <c r="FD1" s="114"/>
      <c r="FE1" s="114"/>
      <c r="FF1" s="114"/>
      <c r="FG1" s="114"/>
      <c r="FH1" s="114"/>
      <c r="FI1" s="114"/>
      <c r="FJ1" s="114"/>
      <c r="FK1" s="114"/>
      <c r="FL1" s="114"/>
      <c r="FM1" s="114"/>
      <c r="FN1" s="114"/>
      <c r="FO1" s="114"/>
      <c r="FP1" s="114"/>
      <c r="FQ1" s="114"/>
      <c r="FR1" s="114"/>
      <c r="FS1" s="114"/>
      <c r="FT1" s="114"/>
      <c r="FU1" s="114"/>
      <c r="FV1" s="114"/>
      <c r="FW1" s="114"/>
      <c r="FX1" s="114"/>
      <c r="FY1" s="114"/>
      <c r="FZ1" s="114"/>
      <c r="GA1" s="114"/>
      <c r="GB1" s="114"/>
      <c r="GC1" s="114"/>
      <c r="GD1" s="114"/>
      <c r="GE1" s="114"/>
      <c r="GF1" s="114"/>
      <c r="GG1" s="114"/>
      <c r="GH1" s="114"/>
      <c r="GI1" s="114"/>
      <c r="GJ1" s="114"/>
      <c r="GK1" s="114"/>
      <c r="GL1" s="114"/>
      <c r="GM1" s="114"/>
      <c r="GN1" s="114"/>
      <c r="GO1" s="114"/>
      <c r="GP1" s="114"/>
      <c r="GQ1" s="114"/>
      <c r="GR1" s="114"/>
      <c r="GS1" s="114"/>
      <c r="GT1" s="114"/>
      <c r="GU1" s="114"/>
      <c r="GV1" s="114"/>
      <c r="GW1" s="114"/>
      <c r="GX1" s="114"/>
      <c r="GY1" s="114"/>
      <c r="GZ1" s="114"/>
      <c r="HA1" s="114"/>
      <c r="HB1" s="114"/>
      <c r="HC1" s="114"/>
      <c r="HD1" s="114"/>
      <c r="HE1" s="114"/>
      <c r="HF1" s="114"/>
      <c r="HG1" s="114"/>
      <c r="HH1" s="114"/>
      <c r="HI1" s="114"/>
      <c r="HJ1" s="114"/>
      <c r="HK1" s="114"/>
      <c r="HL1" s="114"/>
      <c r="HM1" s="114"/>
      <c r="HN1" s="114"/>
      <c r="HO1" s="114"/>
      <c r="HP1" s="114"/>
      <c r="HQ1" s="114"/>
      <c r="HR1" s="114"/>
      <c r="HS1" s="114"/>
      <c r="HT1" s="114"/>
      <c r="HU1" s="114"/>
      <c r="HV1" s="114"/>
      <c r="HW1" s="114"/>
      <c r="HX1" s="114"/>
      <c r="HY1" s="114"/>
      <c r="HZ1" s="114"/>
      <c r="IA1" s="114"/>
      <c r="IB1" s="114"/>
      <c r="IC1" s="114"/>
      <c r="ID1" s="114"/>
      <c r="IE1" s="114"/>
      <c r="IF1" s="114"/>
      <c r="IG1" s="114"/>
      <c r="IH1" s="114"/>
      <c r="II1" s="114"/>
      <c r="IJ1" s="114"/>
      <c r="IK1" s="114"/>
      <c r="IL1" s="114"/>
      <c r="IM1" s="114"/>
      <c r="IN1" s="114"/>
      <c r="IO1" s="114"/>
      <c r="IP1" s="114"/>
      <c r="IQ1" s="114"/>
      <c r="IR1" s="114"/>
      <c r="IS1" s="114"/>
      <c r="IT1" s="114"/>
      <c r="IU1" s="114"/>
      <c r="IV1" s="114"/>
      <c r="IW1" s="114"/>
      <c r="IX1" s="114"/>
      <c r="IY1" s="114"/>
      <c r="IZ1" s="114"/>
      <c r="JA1" s="114"/>
      <c r="JB1" s="114"/>
      <c r="JC1" s="114"/>
      <c r="JD1" s="114"/>
      <c r="JE1" s="114"/>
      <c r="JF1" s="114"/>
      <c r="JG1" s="114"/>
      <c r="JH1" s="114"/>
      <c r="JI1" s="114"/>
      <c r="JJ1" s="114"/>
      <c r="JK1" s="114"/>
      <c r="JL1" s="114"/>
      <c r="JM1" s="114"/>
      <c r="JN1" s="114"/>
      <c r="JO1" s="114"/>
      <c r="JP1" s="114"/>
      <c r="JQ1" s="114"/>
      <c r="JR1" s="114"/>
      <c r="JS1" s="114"/>
      <c r="JT1" s="114"/>
      <c r="JU1" s="114"/>
      <c r="JV1" s="114"/>
      <c r="JW1" s="114"/>
      <c r="JX1" s="114"/>
      <c r="JY1" s="114"/>
      <c r="JZ1" s="114"/>
      <c r="KA1" s="114"/>
      <c r="KB1" s="114"/>
      <c r="KC1" s="114"/>
      <c r="KD1" s="114"/>
      <c r="KE1" s="114"/>
      <c r="KF1" s="114"/>
      <c r="KG1" s="114"/>
      <c r="KH1" s="114"/>
      <c r="KI1" s="114"/>
      <c r="KJ1" s="114"/>
      <c r="KK1" s="114"/>
      <c r="KL1" s="114"/>
      <c r="KM1" s="114"/>
      <c r="KN1" s="114"/>
      <c r="KO1" s="114"/>
      <c r="KP1" s="114"/>
      <c r="KQ1" s="114"/>
      <c r="KR1" s="114"/>
      <c r="KS1" s="114"/>
      <c r="KT1" s="114"/>
      <c r="KU1" s="114"/>
      <c r="KV1" s="114"/>
      <c r="KW1" s="114"/>
      <c r="KX1" s="114"/>
      <c r="KY1" s="114"/>
      <c r="KZ1" s="114"/>
      <c r="LA1" s="114"/>
      <c r="LB1" s="114"/>
      <c r="LC1" s="114"/>
      <c r="LD1" s="114"/>
      <c r="LE1" s="114"/>
      <c r="LF1" s="114"/>
      <c r="LG1" s="114"/>
      <c r="LH1" s="114"/>
      <c r="LI1" s="114"/>
      <c r="LJ1" s="114"/>
      <c r="LK1" s="114"/>
      <c r="LL1" s="114"/>
      <c r="LM1" s="114"/>
      <c r="LN1" s="114"/>
      <c r="LO1" s="114"/>
      <c r="LP1" s="114"/>
      <c r="LQ1" s="114"/>
      <c r="LR1" s="114"/>
      <c r="LS1" s="114"/>
      <c r="LT1" s="114"/>
      <c r="LU1" s="114"/>
      <c r="LV1" s="114"/>
      <c r="LW1" s="114"/>
      <c r="LX1" s="114"/>
      <c r="LY1" s="114"/>
      <c r="LZ1" s="114"/>
      <c r="MA1" s="114"/>
      <c r="MB1" s="114"/>
      <c r="MC1" s="114"/>
      <c r="MD1" s="114"/>
      <c r="ME1" s="114"/>
      <c r="MF1" s="114"/>
      <c r="MG1" s="114"/>
      <c r="MH1" s="114"/>
      <c r="MI1" s="114"/>
      <c r="MJ1" s="114"/>
      <c r="MK1" s="114"/>
      <c r="ML1" s="114"/>
      <c r="MM1" s="114"/>
      <c r="MN1" s="114"/>
      <c r="MO1" s="114"/>
      <c r="MP1" s="114"/>
      <c r="MQ1" s="114"/>
      <c r="MR1" s="114"/>
      <c r="MS1" s="114"/>
      <c r="MT1" s="114"/>
      <c r="MU1" s="114"/>
      <c r="MV1" s="114"/>
      <c r="MW1" s="114"/>
      <c r="MX1" s="114"/>
      <c r="MY1" s="114"/>
      <c r="MZ1" s="114"/>
      <c r="NA1" s="114"/>
      <c r="NB1" s="114"/>
      <c r="NC1" s="114"/>
      <c r="ND1" s="114"/>
      <c r="NE1" s="114"/>
      <c r="NF1" s="114"/>
      <c r="NG1" s="114"/>
      <c r="NH1" s="114"/>
      <c r="NI1" s="114"/>
      <c r="NJ1" s="114"/>
      <c r="NK1" s="114"/>
      <c r="NL1" s="114"/>
      <c r="NM1" s="114"/>
      <c r="NN1" s="114"/>
      <c r="NO1" s="114"/>
      <c r="NP1" s="114"/>
      <c r="NQ1" s="114"/>
      <c r="NR1" s="114"/>
      <c r="NS1" s="114"/>
      <c r="NT1" s="114"/>
      <c r="NU1" s="114"/>
      <c r="NV1" s="114"/>
      <c r="NW1" s="114"/>
      <c r="NX1" s="114"/>
      <c r="NY1" s="114"/>
      <c r="NZ1" s="114"/>
      <c r="OA1" s="114"/>
      <c r="OB1" s="114"/>
      <c r="OC1" s="114"/>
      <c r="OD1" s="114"/>
      <c r="OE1" s="114"/>
      <c r="OF1" s="114"/>
      <c r="OG1" s="114"/>
      <c r="OH1" s="114"/>
      <c r="OI1" s="114"/>
      <c r="OJ1" s="114"/>
      <c r="OK1" s="114"/>
      <c r="OL1" s="114"/>
      <c r="OM1" s="114"/>
      <c r="ON1" s="114"/>
      <c r="OO1" s="114"/>
      <c r="OP1" s="114"/>
      <c r="OQ1" s="114"/>
      <c r="OR1" s="114"/>
      <c r="OS1" s="114"/>
    </row>
    <row r="2" spans="1:409" s="117" customFormat="1" ht="15" customHeight="1">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141"/>
      <c r="AN2" s="141"/>
      <c r="AO2" s="141"/>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c r="DI2" s="114"/>
      <c r="DJ2" s="114"/>
      <c r="DK2" s="114"/>
      <c r="DL2" s="114"/>
      <c r="DM2" s="114"/>
      <c r="DN2" s="114"/>
      <c r="DO2" s="114"/>
      <c r="DP2" s="114"/>
      <c r="DQ2" s="114"/>
      <c r="DR2" s="114"/>
      <c r="DS2" s="114"/>
      <c r="DT2" s="114"/>
      <c r="DU2" s="114"/>
      <c r="DV2" s="114"/>
      <c r="DW2" s="114"/>
      <c r="DX2" s="114"/>
      <c r="DY2" s="114"/>
      <c r="DZ2" s="114"/>
      <c r="EA2" s="114"/>
      <c r="EB2" s="114"/>
      <c r="EC2" s="114"/>
      <c r="ED2" s="114"/>
      <c r="EE2" s="114"/>
      <c r="EF2" s="114"/>
      <c r="EG2" s="114"/>
      <c r="EH2" s="114"/>
      <c r="EI2" s="114"/>
      <c r="EJ2" s="114"/>
      <c r="EK2" s="114"/>
      <c r="EL2" s="114"/>
      <c r="EM2" s="114"/>
      <c r="EN2" s="114"/>
      <c r="EO2" s="114"/>
      <c r="EP2" s="114"/>
      <c r="EQ2" s="114"/>
      <c r="ER2" s="114"/>
      <c r="ES2" s="114"/>
      <c r="ET2" s="114"/>
      <c r="EU2" s="114"/>
      <c r="EV2" s="114"/>
      <c r="EW2" s="114"/>
      <c r="EX2" s="114"/>
      <c r="EY2" s="114"/>
      <c r="EZ2" s="114"/>
      <c r="FA2" s="114"/>
      <c r="FB2" s="114"/>
      <c r="FC2" s="114"/>
      <c r="FD2" s="114"/>
      <c r="FE2" s="114"/>
      <c r="FF2" s="114"/>
      <c r="FG2" s="114"/>
      <c r="FH2" s="114"/>
      <c r="FI2" s="114"/>
      <c r="FJ2" s="114"/>
      <c r="FK2" s="114"/>
      <c r="FL2" s="114"/>
      <c r="FM2" s="114"/>
      <c r="FN2" s="114"/>
      <c r="FO2" s="114"/>
      <c r="FP2" s="114"/>
      <c r="FQ2" s="114"/>
      <c r="FR2" s="114"/>
      <c r="FS2" s="114"/>
      <c r="FT2" s="114"/>
      <c r="FU2" s="114"/>
      <c r="FV2" s="114"/>
      <c r="FW2" s="114"/>
      <c r="FX2" s="114"/>
      <c r="FY2" s="114"/>
      <c r="FZ2" s="114"/>
      <c r="GA2" s="114"/>
      <c r="GB2" s="114"/>
      <c r="GC2" s="114"/>
      <c r="GD2" s="114"/>
      <c r="GE2" s="114"/>
      <c r="GF2" s="114"/>
      <c r="GG2" s="114"/>
      <c r="GH2" s="114"/>
      <c r="GI2" s="114"/>
      <c r="GJ2" s="114"/>
      <c r="GK2" s="114"/>
      <c r="GL2" s="114"/>
      <c r="GM2" s="114"/>
      <c r="GN2" s="114"/>
      <c r="GO2" s="114"/>
      <c r="GP2" s="114"/>
      <c r="GQ2" s="114"/>
      <c r="GR2" s="114"/>
      <c r="GS2" s="114"/>
      <c r="GT2" s="114"/>
      <c r="GU2" s="114"/>
      <c r="GV2" s="114"/>
      <c r="GW2" s="114"/>
      <c r="GX2" s="114"/>
      <c r="GY2" s="114"/>
      <c r="GZ2" s="114"/>
      <c r="HA2" s="114"/>
      <c r="HB2" s="114"/>
      <c r="HC2" s="114"/>
      <c r="HD2" s="114"/>
      <c r="HE2" s="114"/>
      <c r="HF2" s="114"/>
      <c r="HG2" s="114"/>
      <c r="HH2" s="114"/>
      <c r="HI2" s="114"/>
      <c r="HJ2" s="114"/>
      <c r="HK2" s="114"/>
      <c r="HL2" s="114"/>
      <c r="HM2" s="114"/>
      <c r="HN2" s="114"/>
      <c r="HO2" s="114"/>
      <c r="HP2" s="114"/>
      <c r="HQ2" s="114"/>
      <c r="HR2" s="114"/>
      <c r="HS2" s="114"/>
      <c r="HT2" s="114"/>
      <c r="HU2" s="114"/>
      <c r="HV2" s="114"/>
      <c r="HW2" s="114"/>
      <c r="HX2" s="114"/>
      <c r="HY2" s="114"/>
      <c r="HZ2" s="114"/>
      <c r="IA2" s="114"/>
      <c r="IB2" s="114"/>
      <c r="IC2" s="114"/>
      <c r="ID2" s="114"/>
      <c r="IE2" s="114"/>
      <c r="IF2" s="114"/>
      <c r="IG2" s="114"/>
      <c r="IH2" s="114"/>
      <c r="II2" s="114"/>
      <c r="IJ2" s="114"/>
      <c r="IK2" s="114"/>
      <c r="IL2" s="114"/>
      <c r="IM2" s="114"/>
      <c r="IN2" s="114"/>
      <c r="IO2" s="114"/>
      <c r="IP2" s="114"/>
      <c r="IQ2" s="114"/>
      <c r="IR2" s="114"/>
      <c r="IS2" s="114"/>
      <c r="IT2" s="114"/>
      <c r="IU2" s="114"/>
      <c r="IV2" s="114"/>
      <c r="IW2" s="114"/>
      <c r="IX2" s="114"/>
      <c r="IY2" s="114"/>
      <c r="IZ2" s="114"/>
      <c r="JA2" s="114"/>
      <c r="JB2" s="114"/>
      <c r="JC2" s="114"/>
      <c r="JD2" s="114"/>
      <c r="JE2" s="114"/>
      <c r="JF2" s="114"/>
      <c r="JG2" s="114"/>
      <c r="JH2" s="114"/>
      <c r="JI2" s="114"/>
      <c r="JJ2" s="114"/>
      <c r="JK2" s="114"/>
      <c r="JL2" s="114"/>
      <c r="JM2" s="114"/>
      <c r="JN2" s="114"/>
      <c r="JO2" s="114"/>
      <c r="JP2" s="114"/>
      <c r="JQ2" s="114"/>
      <c r="JR2" s="114"/>
      <c r="JS2" s="114"/>
      <c r="JT2" s="114"/>
      <c r="JU2" s="114"/>
      <c r="JV2" s="114"/>
      <c r="JW2" s="114"/>
      <c r="JX2" s="114"/>
      <c r="JY2" s="114"/>
      <c r="JZ2" s="114"/>
      <c r="KA2" s="114"/>
      <c r="KB2" s="114"/>
      <c r="KC2" s="114"/>
      <c r="KD2" s="114"/>
      <c r="KE2" s="114"/>
      <c r="KF2" s="114"/>
      <c r="KG2" s="114"/>
      <c r="KH2" s="114"/>
      <c r="KI2" s="114"/>
      <c r="KJ2" s="114"/>
      <c r="KK2" s="114"/>
      <c r="KL2" s="114"/>
      <c r="KM2" s="114"/>
      <c r="KN2" s="114"/>
      <c r="KO2" s="114"/>
      <c r="KP2" s="114"/>
      <c r="KQ2" s="114"/>
      <c r="KR2" s="114"/>
      <c r="KS2" s="114"/>
      <c r="KT2" s="114"/>
      <c r="KU2" s="114"/>
      <c r="KV2" s="114"/>
      <c r="KW2" s="114"/>
      <c r="KX2" s="114"/>
      <c r="KY2" s="114"/>
      <c r="KZ2" s="114"/>
      <c r="LA2" s="114"/>
      <c r="LB2" s="114"/>
      <c r="LC2" s="114"/>
      <c r="LD2" s="114"/>
      <c r="LE2" s="114"/>
      <c r="LF2" s="114"/>
      <c r="LG2" s="114"/>
      <c r="LH2" s="114"/>
      <c r="LI2" s="114"/>
      <c r="LJ2" s="114"/>
      <c r="LK2" s="114"/>
      <c r="LL2" s="114"/>
      <c r="LM2" s="114"/>
      <c r="LN2" s="114"/>
      <c r="LO2" s="114"/>
      <c r="LP2" s="114"/>
      <c r="LQ2" s="114"/>
      <c r="LR2" s="114"/>
      <c r="LS2" s="114"/>
      <c r="LT2" s="114"/>
      <c r="LU2" s="114"/>
      <c r="LV2" s="114"/>
      <c r="LW2" s="114"/>
      <c r="LX2" s="114"/>
      <c r="LY2" s="114"/>
      <c r="LZ2" s="114"/>
      <c r="MA2" s="114"/>
      <c r="MB2" s="114"/>
      <c r="MC2" s="114"/>
      <c r="MD2" s="114"/>
      <c r="ME2" s="114"/>
      <c r="MF2" s="114"/>
      <c r="MG2" s="114"/>
      <c r="MH2" s="114"/>
      <c r="MI2" s="114"/>
      <c r="MJ2" s="114"/>
      <c r="MK2" s="114"/>
      <c r="ML2" s="114"/>
      <c r="MM2" s="114"/>
      <c r="MN2" s="114"/>
      <c r="MO2" s="114"/>
      <c r="MP2" s="114"/>
      <c r="MQ2" s="114"/>
      <c r="MR2" s="114"/>
      <c r="MS2" s="114"/>
      <c r="MT2" s="114"/>
      <c r="MU2" s="114"/>
      <c r="MV2" s="114"/>
      <c r="MW2" s="114"/>
      <c r="MX2" s="114"/>
      <c r="MY2" s="114"/>
      <c r="MZ2" s="114"/>
      <c r="NA2" s="114"/>
      <c r="NB2" s="114"/>
      <c r="NC2" s="114"/>
      <c r="ND2" s="114"/>
      <c r="NE2" s="114"/>
      <c r="NF2" s="114"/>
      <c r="NG2" s="114"/>
      <c r="NH2" s="114"/>
      <c r="NI2" s="114"/>
      <c r="NJ2" s="114"/>
      <c r="NK2" s="114"/>
      <c r="NL2" s="114"/>
      <c r="NM2" s="114"/>
      <c r="NN2" s="114"/>
      <c r="NO2" s="114"/>
      <c r="NP2" s="114"/>
      <c r="NQ2" s="114"/>
      <c r="NR2" s="114"/>
      <c r="NS2" s="114"/>
      <c r="NT2" s="114"/>
      <c r="NU2" s="114"/>
      <c r="NV2" s="114"/>
      <c r="NW2" s="114"/>
      <c r="NX2" s="114"/>
      <c r="NY2" s="114"/>
      <c r="NZ2" s="114"/>
      <c r="OA2" s="114"/>
      <c r="OB2" s="114"/>
      <c r="OC2" s="114"/>
      <c r="OD2" s="114"/>
      <c r="OE2" s="114"/>
      <c r="OF2" s="114"/>
      <c r="OG2" s="114"/>
      <c r="OH2" s="114"/>
      <c r="OI2" s="114"/>
      <c r="OJ2" s="114"/>
      <c r="OK2" s="114"/>
      <c r="OL2" s="114"/>
      <c r="OM2" s="114"/>
      <c r="ON2" s="114"/>
      <c r="OO2" s="114"/>
      <c r="OP2" s="114"/>
      <c r="OQ2" s="114"/>
      <c r="OR2" s="114"/>
      <c r="OS2" s="114"/>
    </row>
    <row r="3" spans="1:409" s="117" customFormat="1" ht="13.9">
      <c r="A3" s="423" t="s">
        <v>27</v>
      </c>
      <c r="B3" s="424"/>
      <c r="C3" s="409">
        <f>'Workbook Set-up'!B5</f>
        <v>0</v>
      </c>
      <c r="D3" s="409"/>
      <c r="E3" s="155"/>
      <c r="F3" s="119"/>
      <c r="G3" s="118"/>
      <c r="H3" s="119"/>
      <c r="I3" s="118"/>
      <c r="J3" s="119"/>
      <c r="K3" s="118"/>
      <c r="L3" s="119"/>
      <c r="M3" s="118"/>
      <c r="N3" s="118"/>
      <c r="O3" s="118"/>
      <c r="P3" s="118"/>
      <c r="Q3" s="118"/>
      <c r="R3" s="118"/>
      <c r="S3" s="118"/>
      <c r="T3" s="118"/>
      <c r="U3" s="118"/>
      <c r="V3" s="118"/>
      <c r="W3" s="118"/>
      <c r="X3" s="118"/>
      <c r="Y3" s="118"/>
      <c r="Z3" s="118"/>
      <c r="AA3" s="118"/>
      <c r="AB3" s="118"/>
      <c r="AC3" s="118"/>
      <c r="AD3" s="118"/>
      <c r="AE3" s="118"/>
      <c r="AF3" s="118"/>
      <c r="AG3" s="118"/>
      <c r="AH3" s="119"/>
      <c r="AI3" s="119"/>
      <c r="AJ3" s="119"/>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c r="GI3" s="114"/>
      <c r="GJ3" s="114"/>
      <c r="GK3" s="114"/>
      <c r="GL3" s="114"/>
      <c r="GM3" s="114"/>
      <c r="GN3" s="114"/>
      <c r="GO3" s="114"/>
      <c r="GP3" s="114"/>
      <c r="GQ3" s="114"/>
      <c r="GR3" s="114"/>
      <c r="GS3" s="114"/>
      <c r="GT3" s="114"/>
      <c r="GU3" s="114"/>
      <c r="GV3" s="114"/>
      <c r="GW3" s="114"/>
      <c r="GX3" s="114"/>
      <c r="GY3" s="114"/>
      <c r="GZ3" s="114"/>
      <c r="HA3" s="114"/>
      <c r="HB3" s="114"/>
      <c r="HC3" s="114"/>
      <c r="HD3" s="114"/>
      <c r="HE3" s="114"/>
      <c r="HF3" s="114"/>
      <c r="HG3" s="114"/>
      <c r="HH3" s="114"/>
      <c r="HI3" s="114"/>
      <c r="HJ3" s="114"/>
      <c r="HK3" s="114"/>
      <c r="HL3" s="114"/>
      <c r="HM3" s="114"/>
      <c r="HN3" s="114"/>
      <c r="HO3" s="114"/>
      <c r="HP3" s="114"/>
      <c r="HQ3" s="114"/>
      <c r="HR3" s="114"/>
      <c r="HS3" s="114"/>
      <c r="HT3" s="114"/>
      <c r="HU3" s="114"/>
      <c r="HV3" s="114"/>
      <c r="HW3" s="114"/>
      <c r="HX3" s="114"/>
      <c r="HY3" s="114"/>
      <c r="HZ3" s="114"/>
      <c r="IA3" s="114"/>
      <c r="IB3" s="114"/>
      <c r="IC3" s="114"/>
      <c r="ID3" s="114"/>
      <c r="IE3" s="114"/>
      <c r="IF3" s="114"/>
      <c r="IG3" s="114"/>
      <c r="IH3" s="114"/>
      <c r="II3" s="114"/>
      <c r="IJ3" s="114"/>
      <c r="IK3" s="114"/>
      <c r="IL3" s="114"/>
      <c r="IM3" s="114"/>
      <c r="IN3" s="114"/>
      <c r="IO3" s="114"/>
      <c r="IP3" s="114"/>
      <c r="IQ3" s="114"/>
      <c r="IR3" s="114"/>
      <c r="IS3" s="114"/>
      <c r="IT3" s="114"/>
      <c r="IU3" s="114"/>
      <c r="IV3" s="114"/>
      <c r="IW3" s="114"/>
      <c r="IX3" s="114"/>
      <c r="IY3" s="114"/>
      <c r="IZ3" s="114"/>
      <c r="JA3" s="114"/>
      <c r="JB3" s="114"/>
      <c r="JC3" s="114"/>
      <c r="JD3" s="114"/>
      <c r="JE3" s="114"/>
      <c r="JF3" s="114"/>
      <c r="JG3" s="114"/>
      <c r="JH3" s="114"/>
      <c r="JI3" s="114"/>
      <c r="JJ3" s="114"/>
      <c r="JK3" s="114"/>
      <c r="JL3" s="114"/>
      <c r="JM3" s="114"/>
      <c r="JN3" s="114"/>
      <c r="JO3" s="114"/>
      <c r="JP3" s="114"/>
      <c r="JQ3" s="114"/>
      <c r="JR3" s="114"/>
      <c r="JS3" s="114"/>
      <c r="JT3" s="114"/>
      <c r="JU3" s="114"/>
      <c r="JV3" s="114"/>
      <c r="JW3" s="114"/>
      <c r="JX3" s="114"/>
      <c r="JY3" s="114"/>
      <c r="JZ3" s="114"/>
      <c r="KA3" s="114"/>
      <c r="KB3" s="114"/>
      <c r="KC3" s="114"/>
      <c r="KD3" s="114"/>
      <c r="KE3" s="114"/>
      <c r="KF3" s="114"/>
      <c r="KG3" s="114"/>
      <c r="KH3" s="114"/>
      <c r="KI3" s="114"/>
      <c r="KJ3" s="114"/>
      <c r="KK3" s="114"/>
      <c r="KL3" s="114"/>
      <c r="KM3" s="114"/>
      <c r="KN3" s="114"/>
      <c r="KO3" s="114"/>
      <c r="KP3" s="114"/>
      <c r="KQ3" s="114"/>
      <c r="KR3" s="114"/>
      <c r="KS3" s="114"/>
      <c r="KT3" s="114"/>
      <c r="KU3" s="114"/>
      <c r="KV3" s="114"/>
      <c r="KW3" s="114"/>
      <c r="KX3" s="114"/>
      <c r="KY3" s="114"/>
      <c r="KZ3" s="114"/>
      <c r="LA3" s="114"/>
      <c r="LB3" s="114"/>
      <c r="LC3" s="114"/>
      <c r="LD3" s="114"/>
      <c r="LE3" s="114"/>
      <c r="LF3" s="114"/>
      <c r="LG3" s="114"/>
      <c r="LH3" s="114"/>
      <c r="LI3" s="114"/>
      <c r="LJ3" s="114"/>
      <c r="LK3" s="114"/>
      <c r="LL3" s="114"/>
      <c r="LM3" s="114"/>
      <c r="LN3" s="114"/>
      <c r="LO3" s="114"/>
      <c r="LP3" s="114"/>
      <c r="LQ3" s="114"/>
      <c r="LR3" s="114"/>
      <c r="LS3" s="114"/>
      <c r="LT3" s="114"/>
      <c r="LU3" s="114"/>
      <c r="LV3" s="114"/>
      <c r="LW3" s="114"/>
      <c r="LX3" s="114"/>
      <c r="LY3" s="114"/>
      <c r="LZ3" s="114"/>
      <c r="MA3" s="114"/>
      <c r="MB3" s="114"/>
      <c r="MC3" s="114"/>
      <c r="MD3" s="114"/>
      <c r="ME3" s="114"/>
      <c r="MF3" s="114"/>
      <c r="MG3" s="114"/>
      <c r="MH3" s="114"/>
      <c r="MI3" s="114"/>
      <c r="MJ3" s="114"/>
      <c r="MK3" s="114"/>
      <c r="ML3" s="114"/>
      <c r="MM3" s="114"/>
      <c r="MN3" s="114"/>
      <c r="MO3" s="114"/>
      <c r="MP3" s="114"/>
      <c r="MQ3" s="114"/>
      <c r="MR3" s="114"/>
      <c r="MS3" s="114"/>
      <c r="MT3" s="114"/>
      <c r="MU3" s="114"/>
      <c r="MV3" s="114"/>
      <c r="MW3" s="114"/>
      <c r="MX3" s="114"/>
      <c r="MY3" s="114"/>
      <c r="MZ3" s="114"/>
      <c r="NA3" s="114"/>
      <c r="NB3" s="114"/>
      <c r="NC3" s="114"/>
      <c r="ND3" s="114"/>
      <c r="NE3" s="114"/>
      <c r="NF3" s="114"/>
      <c r="NG3" s="114"/>
      <c r="NH3" s="114"/>
      <c r="NI3" s="114"/>
      <c r="NJ3" s="114"/>
      <c r="NK3" s="114"/>
      <c r="NL3" s="114"/>
      <c r="NM3" s="114"/>
      <c r="NN3" s="114"/>
      <c r="NO3" s="114"/>
      <c r="NP3" s="114"/>
      <c r="NQ3" s="114"/>
      <c r="NR3" s="114"/>
      <c r="NS3" s="114"/>
      <c r="NT3" s="114"/>
      <c r="NU3" s="114"/>
      <c r="NV3" s="114"/>
      <c r="NW3" s="114"/>
      <c r="NX3" s="114"/>
      <c r="NY3" s="114"/>
      <c r="NZ3" s="114"/>
      <c r="OA3" s="114"/>
      <c r="OB3" s="114"/>
      <c r="OC3" s="114"/>
      <c r="OD3" s="114"/>
      <c r="OE3" s="114"/>
      <c r="OF3" s="114"/>
      <c r="OG3" s="114"/>
      <c r="OH3" s="114"/>
      <c r="OI3" s="114"/>
      <c r="OJ3" s="114"/>
      <c r="OK3" s="114"/>
      <c r="OL3" s="114"/>
      <c r="OM3" s="114"/>
      <c r="ON3" s="114"/>
      <c r="OO3" s="114"/>
      <c r="OP3" s="114"/>
      <c r="OQ3" s="114"/>
      <c r="OR3" s="114"/>
      <c r="OS3" s="114"/>
    </row>
    <row r="4" spans="1:409" s="117" customFormat="1" ht="13.9">
      <c r="A4" s="423" t="s">
        <v>28</v>
      </c>
      <c r="B4" s="424"/>
      <c r="C4" s="409">
        <f>'Workbook Set-up'!B6</f>
        <v>0</v>
      </c>
      <c r="D4" s="409"/>
      <c r="E4" s="155"/>
      <c r="F4" s="121"/>
      <c r="G4" s="120"/>
      <c r="H4" s="121"/>
      <c r="I4" s="120"/>
      <c r="J4" s="121"/>
      <c r="K4" s="120"/>
      <c r="L4" s="121"/>
      <c r="M4" s="120"/>
      <c r="N4" s="120"/>
      <c r="O4" s="120"/>
      <c r="P4" s="120"/>
      <c r="Q4" s="120"/>
      <c r="R4" s="120"/>
      <c r="S4" s="120"/>
      <c r="T4" s="120"/>
      <c r="U4" s="120"/>
      <c r="V4" s="120"/>
      <c r="W4" s="120"/>
      <c r="X4" s="120"/>
      <c r="Y4" s="120"/>
      <c r="Z4" s="120"/>
      <c r="AA4" s="120"/>
      <c r="AB4" s="120"/>
      <c r="AC4" s="120"/>
      <c r="AD4" s="120"/>
      <c r="AE4" s="120"/>
      <c r="AF4" s="120"/>
      <c r="AG4" s="120"/>
      <c r="AH4" s="121"/>
      <c r="AI4" s="121"/>
      <c r="AJ4" s="121"/>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c r="GI4" s="114"/>
      <c r="GJ4" s="114"/>
      <c r="GK4" s="114"/>
      <c r="GL4" s="114"/>
      <c r="GM4" s="114"/>
      <c r="GN4" s="114"/>
      <c r="GO4" s="114"/>
      <c r="GP4" s="114"/>
      <c r="GQ4" s="114"/>
      <c r="GR4" s="114"/>
      <c r="GS4" s="114"/>
      <c r="GT4" s="114"/>
      <c r="GU4" s="114"/>
      <c r="GV4" s="114"/>
      <c r="GW4" s="114"/>
      <c r="GX4" s="114"/>
      <c r="GY4" s="114"/>
      <c r="GZ4" s="114"/>
      <c r="HA4" s="114"/>
      <c r="HB4" s="114"/>
      <c r="HC4" s="114"/>
      <c r="HD4" s="114"/>
      <c r="HE4" s="114"/>
      <c r="HF4" s="114"/>
      <c r="HG4" s="114"/>
      <c r="HH4" s="114"/>
      <c r="HI4" s="114"/>
      <c r="HJ4" s="114"/>
      <c r="HK4" s="114"/>
      <c r="HL4" s="114"/>
      <c r="HM4" s="114"/>
      <c r="HN4" s="114"/>
      <c r="HO4" s="114"/>
      <c r="HP4" s="114"/>
      <c r="HQ4" s="114"/>
      <c r="HR4" s="114"/>
      <c r="HS4" s="114"/>
      <c r="HT4" s="114"/>
      <c r="HU4" s="114"/>
      <c r="HV4" s="114"/>
      <c r="HW4" s="114"/>
      <c r="HX4" s="114"/>
      <c r="HY4" s="114"/>
      <c r="HZ4" s="114"/>
      <c r="IA4" s="114"/>
      <c r="IB4" s="114"/>
      <c r="IC4" s="114"/>
      <c r="ID4" s="114"/>
      <c r="IE4" s="114"/>
      <c r="IF4" s="114"/>
      <c r="IG4" s="114"/>
      <c r="IH4" s="114"/>
      <c r="II4" s="114"/>
      <c r="IJ4" s="114"/>
      <c r="IK4" s="114"/>
      <c r="IL4" s="114"/>
      <c r="IM4" s="114"/>
      <c r="IN4" s="114"/>
      <c r="IO4" s="114"/>
      <c r="IP4" s="114"/>
      <c r="IQ4" s="114"/>
      <c r="IR4" s="114"/>
      <c r="IS4" s="114"/>
      <c r="IT4" s="114"/>
      <c r="IU4" s="114"/>
      <c r="IV4" s="114"/>
      <c r="IW4" s="114"/>
      <c r="IX4" s="114"/>
      <c r="IY4" s="114"/>
      <c r="IZ4" s="114"/>
      <c r="JA4" s="114"/>
      <c r="JB4" s="114"/>
      <c r="JC4" s="114"/>
      <c r="JD4" s="114"/>
      <c r="JE4" s="114"/>
      <c r="JF4" s="114"/>
      <c r="JG4" s="114"/>
      <c r="JH4" s="114"/>
      <c r="JI4" s="114"/>
      <c r="JJ4" s="114"/>
      <c r="JK4" s="114"/>
      <c r="JL4" s="114"/>
      <c r="JM4" s="114"/>
      <c r="JN4" s="114"/>
      <c r="JO4" s="114"/>
      <c r="JP4" s="114"/>
      <c r="JQ4" s="114"/>
      <c r="JR4" s="114"/>
      <c r="JS4" s="114"/>
      <c r="JT4" s="114"/>
      <c r="JU4" s="114"/>
      <c r="JV4" s="114"/>
      <c r="JW4" s="114"/>
      <c r="JX4" s="114"/>
      <c r="JY4" s="114"/>
      <c r="JZ4" s="114"/>
      <c r="KA4" s="114"/>
      <c r="KB4" s="114"/>
      <c r="KC4" s="114"/>
      <c r="KD4" s="114"/>
      <c r="KE4" s="114"/>
      <c r="KF4" s="114"/>
      <c r="KG4" s="114"/>
      <c r="KH4" s="114"/>
      <c r="KI4" s="114"/>
      <c r="KJ4" s="114"/>
      <c r="KK4" s="114"/>
      <c r="KL4" s="114"/>
      <c r="KM4" s="114"/>
      <c r="KN4" s="114"/>
      <c r="KO4" s="114"/>
      <c r="KP4" s="114"/>
      <c r="KQ4" s="114"/>
      <c r="KR4" s="114"/>
      <c r="KS4" s="114"/>
      <c r="KT4" s="114"/>
      <c r="KU4" s="114"/>
      <c r="KV4" s="114"/>
      <c r="KW4" s="114"/>
      <c r="KX4" s="114"/>
      <c r="KY4" s="114"/>
      <c r="KZ4" s="114"/>
      <c r="LA4" s="114"/>
      <c r="LB4" s="114"/>
      <c r="LC4" s="114"/>
      <c r="LD4" s="114"/>
      <c r="LE4" s="114"/>
      <c r="LF4" s="114"/>
      <c r="LG4" s="114"/>
      <c r="LH4" s="114"/>
      <c r="LI4" s="114"/>
      <c r="LJ4" s="114"/>
      <c r="LK4" s="114"/>
      <c r="LL4" s="114"/>
      <c r="LM4" s="114"/>
      <c r="LN4" s="114"/>
      <c r="LO4" s="114"/>
      <c r="LP4" s="114"/>
      <c r="LQ4" s="114"/>
      <c r="LR4" s="114"/>
      <c r="LS4" s="114"/>
      <c r="LT4" s="114"/>
      <c r="LU4" s="114"/>
      <c r="LV4" s="114"/>
      <c r="LW4" s="114"/>
      <c r="LX4" s="114"/>
      <c r="LY4" s="114"/>
      <c r="LZ4" s="114"/>
      <c r="MA4" s="114"/>
      <c r="MB4" s="114"/>
      <c r="MC4" s="114"/>
      <c r="MD4" s="114"/>
      <c r="ME4" s="114"/>
      <c r="MF4" s="114"/>
      <c r="MG4" s="114"/>
      <c r="MH4" s="114"/>
      <c r="MI4" s="114"/>
      <c r="MJ4" s="114"/>
      <c r="MK4" s="114"/>
      <c r="ML4" s="114"/>
      <c r="MM4" s="114"/>
      <c r="MN4" s="114"/>
      <c r="MO4" s="114"/>
      <c r="MP4" s="114"/>
      <c r="MQ4" s="114"/>
      <c r="MR4" s="114"/>
      <c r="MS4" s="114"/>
      <c r="MT4" s="114"/>
      <c r="MU4" s="114"/>
      <c r="MV4" s="114"/>
      <c r="MW4" s="114"/>
      <c r="MX4" s="114"/>
      <c r="MY4" s="114"/>
      <c r="MZ4" s="114"/>
      <c r="NA4" s="114"/>
      <c r="NB4" s="114"/>
      <c r="NC4" s="114"/>
      <c r="ND4" s="114"/>
      <c r="NE4" s="114"/>
      <c r="NF4" s="114"/>
      <c r="NG4" s="114"/>
      <c r="NH4" s="114"/>
      <c r="NI4" s="114"/>
      <c r="NJ4" s="114"/>
      <c r="NK4" s="114"/>
      <c r="NL4" s="114"/>
      <c r="NM4" s="114"/>
      <c r="NN4" s="114"/>
      <c r="NO4" s="114"/>
      <c r="NP4" s="114"/>
      <c r="NQ4" s="114"/>
      <c r="NR4" s="114"/>
      <c r="NS4" s="114"/>
      <c r="NT4" s="114"/>
      <c r="NU4" s="114"/>
      <c r="NV4" s="114"/>
      <c r="NW4" s="114"/>
      <c r="NX4" s="114"/>
      <c r="NY4" s="114"/>
      <c r="NZ4" s="114"/>
      <c r="OA4" s="114"/>
      <c r="OB4" s="114"/>
      <c r="OC4" s="114"/>
      <c r="OD4" s="114"/>
      <c r="OE4" s="114"/>
      <c r="OF4" s="114"/>
      <c r="OG4" s="114"/>
      <c r="OH4" s="114"/>
      <c r="OI4" s="114"/>
      <c r="OJ4" s="114"/>
      <c r="OK4" s="114"/>
      <c r="OL4" s="114"/>
      <c r="OM4" s="114"/>
      <c r="ON4" s="114"/>
      <c r="OO4" s="114"/>
      <c r="OP4" s="114"/>
      <c r="OQ4" s="114"/>
      <c r="OR4" s="114"/>
      <c r="OS4" s="114"/>
    </row>
    <row r="5" spans="1:409" s="117" customFormat="1" ht="13.9">
      <c r="A5" s="393"/>
      <c r="B5" s="394" t="s">
        <v>32</v>
      </c>
      <c r="C5" s="409">
        <f>'Workbook Set-up'!B10</f>
        <v>0</v>
      </c>
      <c r="D5" s="409"/>
      <c r="E5" s="155"/>
      <c r="F5" s="121"/>
      <c r="G5" s="120"/>
      <c r="H5" s="121"/>
      <c r="I5" s="120"/>
      <c r="J5" s="121"/>
      <c r="K5" s="120"/>
      <c r="L5" s="121"/>
      <c r="M5" s="120"/>
      <c r="N5" s="120"/>
      <c r="O5" s="120"/>
      <c r="P5" s="120"/>
      <c r="Q5" s="120"/>
      <c r="R5" s="120"/>
      <c r="S5" s="120"/>
      <c r="T5" s="120"/>
      <c r="U5" s="120"/>
      <c r="V5" s="120"/>
      <c r="W5" s="120"/>
      <c r="X5" s="120"/>
      <c r="Y5" s="120"/>
      <c r="Z5" s="120"/>
      <c r="AA5" s="120"/>
      <c r="AB5" s="120"/>
      <c r="AC5" s="120"/>
      <c r="AD5" s="120"/>
      <c r="AE5" s="120"/>
      <c r="AF5" s="120"/>
      <c r="AG5" s="120"/>
      <c r="AH5" s="121"/>
      <c r="AI5" s="121"/>
      <c r="AJ5" s="121"/>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c r="DM5" s="114"/>
      <c r="DN5" s="114"/>
      <c r="DO5" s="114"/>
      <c r="DP5" s="114"/>
      <c r="DQ5" s="114"/>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c r="GI5" s="114"/>
      <c r="GJ5" s="114"/>
      <c r="GK5" s="114"/>
      <c r="GL5" s="114"/>
      <c r="GM5" s="114"/>
      <c r="GN5" s="114"/>
      <c r="GO5" s="114"/>
      <c r="GP5" s="114"/>
      <c r="GQ5" s="114"/>
      <c r="GR5" s="114"/>
      <c r="GS5" s="114"/>
      <c r="GT5" s="114"/>
      <c r="GU5" s="114"/>
      <c r="GV5" s="114"/>
      <c r="GW5" s="114"/>
      <c r="GX5" s="114"/>
      <c r="GY5" s="114"/>
      <c r="GZ5" s="114"/>
      <c r="HA5" s="114"/>
      <c r="HB5" s="114"/>
      <c r="HC5" s="114"/>
      <c r="HD5" s="114"/>
      <c r="HE5" s="114"/>
      <c r="HF5" s="114"/>
      <c r="HG5" s="114"/>
      <c r="HH5" s="114"/>
      <c r="HI5" s="114"/>
      <c r="HJ5" s="114"/>
      <c r="HK5" s="114"/>
      <c r="HL5" s="114"/>
      <c r="HM5" s="114"/>
      <c r="HN5" s="114"/>
      <c r="HO5" s="114"/>
      <c r="HP5" s="114"/>
      <c r="HQ5" s="114"/>
      <c r="HR5" s="114"/>
      <c r="HS5" s="114"/>
      <c r="HT5" s="114"/>
      <c r="HU5" s="114"/>
      <c r="HV5" s="114"/>
      <c r="HW5" s="114"/>
      <c r="HX5" s="114"/>
      <c r="HY5" s="114"/>
      <c r="HZ5" s="114"/>
      <c r="IA5" s="114"/>
      <c r="IB5" s="114"/>
      <c r="IC5" s="114"/>
      <c r="ID5" s="114"/>
      <c r="IE5" s="114"/>
      <c r="IF5" s="114"/>
      <c r="IG5" s="114"/>
      <c r="IH5" s="114"/>
      <c r="II5" s="114"/>
      <c r="IJ5" s="114"/>
      <c r="IK5" s="114"/>
      <c r="IL5" s="114"/>
      <c r="IM5" s="114"/>
      <c r="IN5" s="114"/>
      <c r="IO5" s="114"/>
      <c r="IP5" s="114"/>
      <c r="IQ5" s="114"/>
      <c r="IR5" s="114"/>
      <c r="IS5" s="114"/>
      <c r="IT5" s="114"/>
      <c r="IU5" s="114"/>
      <c r="IV5" s="114"/>
      <c r="IW5" s="114"/>
      <c r="IX5" s="114"/>
      <c r="IY5" s="114"/>
      <c r="IZ5" s="114"/>
      <c r="JA5" s="114"/>
      <c r="JB5" s="114"/>
      <c r="JC5" s="114"/>
      <c r="JD5" s="114"/>
      <c r="JE5" s="114"/>
      <c r="JF5" s="114"/>
      <c r="JG5" s="114"/>
      <c r="JH5" s="114"/>
      <c r="JI5" s="114"/>
      <c r="JJ5" s="114"/>
      <c r="JK5" s="114"/>
      <c r="JL5" s="114"/>
      <c r="JM5" s="114"/>
      <c r="JN5" s="114"/>
      <c r="JO5" s="114"/>
      <c r="JP5" s="114"/>
      <c r="JQ5" s="114"/>
      <c r="JR5" s="114"/>
      <c r="JS5" s="114"/>
      <c r="JT5" s="114"/>
      <c r="JU5" s="114"/>
      <c r="JV5" s="114"/>
      <c r="JW5" s="114"/>
      <c r="JX5" s="114"/>
      <c r="JY5" s="114"/>
      <c r="JZ5" s="114"/>
      <c r="KA5" s="114"/>
      <c r="KB5" s="114"/>
      <c r="KC5" s="114"/>
      <c r="KD5" s="114"/>
      <c r="KE5" s="114"/>
      <c r="KF5" s="114"/>
      <c r="KG5" s="114"/>
      <c r="KH5" s="114"/>
      <c r="KI5" s="114"/>
      <c r="KJ5" s="114"/>
      <c r="KK5" s="114"/>
      <c r="KL5" s="114"/>
      <c r="KM5" s="114"/>
      <c r="KN5" s="114"/>
      <c r="KO5" s="114"/>
      <c r="KP5" s="114"/>
      <c r="KQ5" s="114"/>
      <c r="KR5" s="114"/>
      <c r="KS5" s="114"/>
      <c r="KT5" s="114"/>
      <c r="KU5" s="114"/>
      <c r="KV5" s="114"/>
      <c r="KW5" s="114"/>
      <c r="KX5" s="114"/>
      <c r="KY5" s="114"/>
      <c r="KZ5" s="114"/>
      <c r="LA5" s="114"/>
      <c r="LB5" s="114"/>
      <c r="LC5" s="114"/>
      <c r="LD5" s="114"/>
      <c r="LE5" s="114"/>
      <c r="LF5" s="114"/>
      <c r="LG5" s="114"/>
      <c r="LH5" s="114"/>
      <c r="LI5" s="114"/>
      <c r="LJ5" s="114"/>
      <c r="LK5" s="114"/>
      <c r="LL5" s="114"/>
      <c r="LM5" s="114"/>
      <c r="LN5" s="114"/>
      <c r="LO5" s="114"/>
      <c r="LP5" s="114"/>
      <c r="LQ5" s="114"/>
      <c r="LR5" s="114"/>
      <c r="LS5" s="114"/>
      <c r="LT5" s="114"/>
      <c r="LU5" s="114"/>
      <c r="LV5" s="114"/>
      <c r="LW5" s="114"/>
      <c r="LX5" s="114"/>
      <c r="LY5" s="114"/>
      <c r="LZ5" s="114"/>
      <c r="MA5" s="114"/>
      <c r="MB5" s="114"/>
      <c r="MC5" s="114"/>
      <c r="MD5" s="114"/>
      <c r="ME5" s="114"/>
      <c r="MF5" s="114"/>
      <c r="MG5" s="114"/>
      <c r="MH5" s="114"/>
      <c r="MI5" s="114"/>
      <c r="MJ5" s="114"/>
      <c r="MK5" s="114"/>
      <c r="ML5" s="114"/>
      <c r="MM5" s="114"/>
      <c r="MN5" s="114"/>
      <c r="MO5" s="114"/>
      <c r="MP5" s="114"/>
      <c r="MQ5" s="114"/>
      <c r="MR5" s="114"/>
      <c r="MS5" s="114"/>
      <c r="MT5" s="114"/>
      <c r="MU5" s="114"/>
      <c r="MV5" s="114"/>
      <c r="MW5" s="114"/>
      <c r="MX5" s="114"/>
      <c r="MY5" s="114"/>
      <c r="MZ5" s="114"/>
      <c r="NA5" s="114"/>
      <c r="NB5" s="114"/>
      <c r="NC5" s="114"/>
      <c r="ND5" s="114"/>
      <c r="NE5" s="114"/>
      <c r="NF5" s="114"/>
      <c r="NG5" s="114"/>
      <c r="NH5" s="114"/>
      <c r="NI5" s="114"/>
      <c r="NJ5" s="114"/>
      <c r="NK5" s="114"/>
      <c r="NL5" s="114"/>
      <c r="NM5" s="114"/>
      <c r="NN5" s="114"/>
      <c r="NO5" s="114"/>
      <c r="NP5" s="114"/>
      <c r="NQ5" s="114"/>
      <c r="NR5" s="114"/>
      <c r="NS5" s="114"/>
      <c r="NT5" s="114"/>
      <c r="NU5" s="114"/>
      <c r="NV5" s="114"/>
      <c r="NW5" s="114"/>
      <c r="NX5" s="114"/>
      <c r="NY5" s="114"/>
      <c r="NZ5" s="114"/>
      <c r="OA5" s="114"/>
      <c r="OB5" s="114"/>
      <c r="OC5" s="114"/>
      <c r="OD5" s="114"/>
      <c r="OE5" s="114"/>
      <c r="OF5" s="114"/>
      <c r="OG5" s="114"/>
      <c r="OH5" s="114"/>
      <c r="OI5" s="114"/>
      <c r="OJ5" s="114"/>
      <c r="OK5" s="114"/>
      <c r="OL5" s="114"/>
      <c r="OM5" s="114"/>
      <c r="ON5" s="114"/>
      <c r="OO5" s="114"/>
      <c r="OP5" s="114"/>
      <c r="OQ5" s="114"/>
      <c r="OR5" s="114"/>
      <c r="OS5" s="114"/>
    </row>
    <row r="6" spans="1:409" s="117" customFormat="1" ht="13.9">
      <c r="A6" s="423" t="s">
        <v>33</v>
      </c>
      <c r="B6" s="424"/>
      <c r="C6" s="409">
        <f>'Workbook Set-up'!B11</f>
        <v>0</v>
      </c>
      <c r="D6" s="409"/>
      <c r="E6" s="155"/>
      <c r="F6" s="121"/>
      <c r="G6" s="120"/>
      <c r="H6" s="121"/>
      <c r="I6" s="120"/>
      <c r="J6" s="121"/>
      <c r="K6" s="120"/>
      <c r="L6" s="121"/>
      <c r="M6" s="120"/>
      <c r="N6" s="120"/>
      <c r="O6" s="120"/>
      <c r="P6" s="120"/>
      <c r="Q6" s="120"/>
      <c r="R6" s="120"/>
      <c r="S6" s="120"/>
      <c r="T6" s="120"/>
      <c r="U6" s="120"/>
      <c r="V6" s="120"/>
      <c r="W6" s="120"/>
      <c r="X6" s="120"/>
      <c r="Y6" s="120"/>
      <c r="Z6" s="120"/>
      <c r="AA6" s="120"/>
      <c r="AB6" s="120"/>
      <c r="AC6" s="120"/>
      <c r="AD6" s="120"/>
      <c r="AE6" s="120"/>
      <c r="AF6" s="120"/>
      <c r="AG6" s="120"/>
      <c r="AH6" s="121"/>
      <c r="AI6" s="121"/>
      <c r="AJ6" s="121"/>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c r="DM6" s="114"/>
      <c r="DN6" s="114"/>
      <c r="DO6" s="114"/>
      <c r="DP6" s="114"/>
      <c r="DQ6" s="114"/>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c r="GI6" s="114"/>
      <c r="GJ6" s="114"/>
      <c r="GK6" s="114"/>
      <c r="GL6" s="114"/>
      <c r="GM6" s="114"/>
      <c r="GN6" s="114"/>
      <c r="GO6" s="114"/>
      <c r="GP6" s="114"/>
      <c r="GQ6" s="114"/>
      <c r="GR6" s="114"/>
      <c r="GS6" s="114"/>
      <c r="GT6" s="114"/>
      <c r="GU6" s="114"/>
      <c r="GV6" s="114"/>
      <c r="GW6" s="114"/>
      <c r="GX6" s="114"/>
      <c r="GY6" s="114"/>
      <c r="GZ6" s="114"/>
      <c r="HA6" s="114"/>
      <c r="HB6" s="114"/>
      <c r="HC6" s="114"/>
      <c r="HD6" s="114"/>
      <c r="HE6" s="114"/>
      <c r="HF6" s="114"/>
      <c r="HG6" s="114"/>
      <c r="HH6" s="114"/>
      <c r="HI6" s="114"/>
      <c r="HJ6" s="114"/>
      <c r="HK6" s="114"/>
      <c r="HL6" s="114"/>
      <c r="HM6" s="114"/>
      <c r="HN6" s="114"/>
      <c r="HO6" s="114"/>
      <c r="HP6" s="114"/>
      <c r="HQ6" s="114"/>
      <c r="HR6" s="114"/>
      <c r="HS6" s="114"/>
      <c r="HT6" s="114"/>
      <c r="HU6" s="114"/>
      <c r="HV6" s="114"/>
      <c r="HW6" s="114"/>
      <c r="HX6" s="114"/>
      <c r="HY6" s="114"/>
      <c r="HZ6" s="114"/>
      <c r="IA6" s="114"/>
      <c r="IB6" s="114"/>
      <c r="IC6" s="114"/>
      <c r="ID6" s="114"/>
      <c r="IE6" s="114"/>
      <c r="IF6" s="114"/>
      <c r="IG6" s="114"/>
      <c r="IH6" s="114"/>
      <c r="II6" s="114"/>
      <c r="IJ6" s="114"/>
      <c r="IK6" s="114"/>
      <c r="IL6" s="114"/>
      <c r="IM6" s="114"/>
      <c r="IN6" s="114"/>
      <c r="IO6" s="114"/>
      <c r="IP6" s="114"/>
      <c r="IQ6" s="114"/>
      <c r="IR6" s="114"/>
      <c r="IS6" s="114"/>
      <c r="IT6" s="114"/>
      <c r="IU6" s="114"/>
      <c r="IV6" s="114"/>
      <c r="IW6" s="114"/>
      <c r="IX6" s="114"/>
      <c r="IY6" s="114"/>
      <c r="IZ6" s="114"/>
      <c r="JA6" s="114"/>
      <c r="JB6" s="114"/>
      <c r="JC6" s="114"/>
      <c r="JD6" s="114"/>
      <c r="JE6" s="114"/>
      <c r="JF6" s="114"/>
      <c r="JG6" s="114"/>
      <c r="JH6" s="114"/>
      <c r="JI6" s="114"/>
      <c r="JJ6" s="114"/>
      <c r="JK6" s="114"/>
      <c r="JL6" s="114"/>
      <c r="JM6" s="114"/>
      <c r="JN6" s="114"/>
      <c r="JO6" s="114"/>
      <c r="JP6" s="114"/>
      <c r="JQ6" s="114"/>
      <c r="JR6" s="114"/>
      <c r="JS6" s="114"/>
      <c r="JT6" s="114"/>
      <c r="JU6" s="114"/>
      <c r="JV6" s="114"/>
      <c r="JW6" s="114"/>
      <c r="JX6" s="114"/>
      <c r="JY6" s="114"/>
      <c r="JZ6" s="114"/>
      <c r="KA6" s="114"/>
      <c r="KB6" s="114"/>
      <c r="KC6" s="114"/>
      <c r="KD6" s="114"/>
      <c r="KE6" s="114"/>
      <c r="KF6" s="114"/>
      <c r="KG6" s="114"/>
      <c r="KH6" s="114"/>
      <c r="KI6" s="114"/>
      <c r="KJ6" s="114"/>
      <c r="KK6" s="114"/>
      <c r="KL6" s="114"/>
      <c r="KM6" s="114"/>
      <c r="KN6" s="114"/>
      <c r="KO6" s="114"/>
      <c r="KP6" s="114"/>
      <c r="KQ6" s="114"/>
      <c r="KR6" s="114"/>
      <c r="KS6" s="114"/>
      <c r="KT6" s="114"/>
      <c r="KU6" s="114"/>
      <c r="KV6" s="114"/>
      <c r="KW6" s="114"/>
      <c r="KX6" s="114"/>
      <c r="KY6" s="114"/>
      <c r="KZ6" s="114"/>
      <c r="LA6" s="114"/>
      <c r="LB6" s="114"/>
      <c r="LC6" s="114"/>
      <c r="LD6" s="114"/>
      <c r="LE6" s="114"/>
      <c r="LF6" s="114"/>
      <c r="LG6" s="114"/>
      <c r="LH6" s="114"/>
      <c r="LI6" s="114"/>
      <c r="LJ6" s="114"/>
      <c r="LK6" s="114"/>
      <c r="LL6" s="114"/>
      <c r="LM6" s="114"/>
      <c r="LN6" s="114"/>
      <c r="LO6" s="114"/>
      <c r="LP6" s="114"/>
      <c r="LQ6" s="114"/>
      <c r="LR6" s="114"/>
      <c r="LS6" s="114"/>
      <c r="LT6" s="114"/>
      <c r="LU6" s="114"/>
      <c r="LV6" s="114"/>
      <c r="LW6" s="114"/>
      <c r="LX6" s="114"/>
      <c r="LY6" s="114"/>
      <c r="LZ6" s="114"/>
      <c r="MA6" s="114"/>
      <c r="MB6" s="114"/>
      <c r="MC6" s="114"/>
      <c r="MD6" s="114"/>
      <c r="ME6" s="114"/>
      <c r="MF6" s="114"/>
      <c r="MG6" s="114"/>
      <c r="MH6" s="114"/>
      <c r="MI6" s="114"/>
      <c r="MJ6" s="114"/>
      <c r="MK6" s="114"/>
      <c r="ML6" s="114"/>
      <c r="MM6" s="114"/>
      <c r="MN6" s="114"/>
      <c r="MO6" s="114"/>
      <c r="MP6" s="114"/>
      <c r="MQ6" s="114"/>
      <c r="MR6" s="114"/>
      <c r="MS6" s="114"/>
      <c r="MT6" s="114"/>
      <c r="MU6" s="114"/>
      <c r="MV6" s="114"/>
      <c r="MW6" s="114"/>
      <c r="MX6" s="114"/>
      <c r="MY6" s="114"/>
      <c r="MZ6" s="114"/>
      <c r="NA6" s="114"/>
      <c r="NB6" s="114"/>
      <c r="NC6" s="114"/>
      <c r="ND6" s="114"/>
      <c r="NE6" s="114"/>
      <c r="NF6" s="114"/>
      <c r="NG6" s="114"/>
      <c r="NH6" s="114"/>
      <c r="NI6" s="114"/>
      <c r="NJ6" s="114"/>
      <c r="NK6" s="114"/>
      <c r="NL6" s="114"/>
      <c r="NM6" s="114"/>
      <c r="NN6" s="114"/>
      <c r="NO6" s="114"/>
      <c r="NP6" s="114"/>
      <c r="NQ6" s="114"/>
      <c r="NR6" s="114"/>
      <c r="NS6" s="114"/>
      <c r="NT6" s="114"/>
      <c r="NU6" s="114"/>
      <c r="NV6" s="114"/>
      <c r="NW6" s="114"/>
      <c r="NX6" s="114"/>
      <c r="NY6" s="114"/>
      <c r="NZ6" s="114"/>
      <c r="OA6" s="114"/>
      <c r="OB6" s="114"/>
      <c r="OC6" s="114"/>
      <c r="OD6" s="114"/>
      <c r="OE6" s="114"/>
      <c r="OF6" s="114"/>
      <c r="OG6" s="114"/>
      <c r="OH6" s="114"/>
      <c r="OI6" s="114"/>
      <c r="OJ6" s="114"/>
      <c r="OK6" s="114"/>
      <c r="OL6" s="114"/>
      <c r="OM6" s="114"/>
      <c r="ON6" s="114"/>
      <c r="OO6" s="114"/>
      <c r="OP6" s="114"/>
      <c r="OQ6" s="114"/>
      <c r="OR6" s="114"/>
      <c r="OS6" s="114"/>
    </row>
    <row r="7" spans="1:409" s="117" customFormat="1" thickBot="1">
      <c r="A7" s="423" t="s">
        <v>49</v>
      </c>
      <c r="B7" s="424"/>
      <c r="C7" s="410" t="str">
        <f>IF(AND('Workbook Set-up'!$B$12="",'Workbook Set-up'!$B$13=""),"",IF('Workbook Set-up'!$B$12='Workbook Set-up'!$B$13,TEXT('Workbook Set-up'!$B$12,"m/d/yyyy"),IF('Workbook Set-up'!$B$12&lt;&gt;'Workbook Set-up'!$B$13,TEXT('Workbook Set-up'!$B$12,"m/d/yyyy")&amp;" to "&amp;TEXT('Workbook Set-up'!$B$13,"m/d/yyyy"),"")))</f>
        <v/>
      </c>
      <c r="D7" s="473"/>
      <c r="E7" s="155"/>
      <c r="F7" s="121"/>
      <c r="G7" s="120"/>
      <c r="H7" s="121"/>
      <c r="I7" s="120"/>
      <c r="J7" s="121"/>
      <c r="K7" s="120"/>
      <c r="L7" s="121"/>
      <c r="M7" s="120"/>
      <c r="N7" s="120"/>
      <c r="O7" s="120"/>
      <c r="P7" s="120"/>
      <c r="Q7" s="120"/>
      <c r="R7" s="120"/>
      <c r="S7" s="120"/>
      <c r="T7" s="120"/>
      <c r="U7" s="120"/>
      <c r="V7" s="120"/>
      <c r="W7" s="120"/>
      <c r="X7" s="120"/>
      <c r="Y7" s="120"/>
      <c r="Z7" s="120"/>
      <c r="AA7" s="120"/>
      <c r="AB7" s="120"/>
      <c r="AC7" s="120"/>
      <c r="AD7" s="120"/>
      <c r="AE7" s="120"/>
      <c r="AF7" s="120"/>
      <c r="AG7" s="120"/>
      <c r="AH7" s="121"/>
      <c r="AI7" s="121"/>
      <c r="AJ7" s="121"/>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c r="IH7" s="114"/>
      <c r="II7" s="114"/>
      <c r="IJ7" s="114"/>
      <c r="IK7" s="114"/>
      <c r="IL7" s="114"/>
      <c r="IM7" s="114"/>
      <c r="IN7" s="114"/>
      <c r="IO7" s="114"/>
      <c r="IP7" s="114"/>
      <c r="IQ7" s="114"/>
      <c r="IR7" s="114"/>
      <c r="IS7" s="114"/>
      <c r="IT7" s="114"/>
      <c r="IU7" s="114"/>
      <c r="IV7" s="114"/>
      <c r="IW7" s="114"/>
      <c r="IX7" s="114"/>
      <c r="IY7" s="114"/>
      <c r="IZ7" s="114"/>
      <c r="JA7" s="114"/>
      <c r="JB7" s="114"/>
      <c r="JC7" s="114"/>
      <c r="JD7" s="114"/>
      <c r="JE7" s="114"/>
      <c r="JF7" s="114"/>
      <c r="JG7" s="114"/>
      <c r="JH7" s="114"/>
      <c r="JI7" s="114"/>
      <c r="JJ7" s="114"/>
      <c r="JK7" s="114"/>
      <c r="JL7" s="114"/>
      <c r="JM7" s="114"/>
      <c r="JN7" s="114"/>
      <c r="JO7" s="114"/>
      <c r="JP7" s="114"/>
      <c r="JQ7" s="114"/>
      <c r="JR7" s="114"/>
      <c r="JS7" s="114"/>
      <c r="JT7" s="114"/>
      <c r="JU7" s="114"/>
      <c r="JV7" s="114"/>
      <c r="JW7" s="114"/>
      <c r="JX7" s="114"/>
      <c r="JY7" s="114"/>
      <c r="JZ7" s="114"/>
      <c r="KA7" s="114"/>
      <c r="KB7" s="114"/>
      <c r="KC7" s="114"/>
      <c r="KD7" s="114"/>
      <c r="KE7" s="114"/>
      <c r="KF7" s="114"/>
      <c r="KG7" s="114"/>
      <c r="KH7" s="114"/>
      <c r="KI7" s="114"/>
      <c r="KJ7" s="114"/>
      <c r="KK7" s="114"/>
      <c r="KL7" s="114"/>
      <c r="KM7" s="114"/>
      <c r="KN7" s="114"/>
      <c r="KO7" s="114"/>
      <c r="KP7" s="114"/>
      <c r="KQ7" s="114"/>
      <c r="KR7" s="114"/>
      <c r="KS7" s="114"/>
      <c r="KT7" s="114"/>
      <c r="KU7" s="114"/>
      <c r="KV7" s="114"/>
      <c r="KW7" s="114"/>
      <c r="KX7" s="114"/>
      <c r="KY7" s="114"/>
      <c r="KZ7" s="114"/>
      <c r="LA7" s="114"/>
      <c r="LB7" s="114"/>
      <c r="LC7" s="114"/>
      <c r="LD7" s="114"/>
      <c r="LE7" s="114"/>
      <c r="LF7" s="114"/>
      <c r="LG7" s="114"/>
      <c r="LH7" s="114"/>
      <c r="LI7" s="114"/>
      <c r="LJ7" s="114"/>
      <c r="LK7" s="114"/>
      <c r="LL7" s="114"/>
      <c r="LM7" s="114"/>
      <c r="LN7" s="114"/>
      <c r="LO7" s="114"/>
      <c r="LP7" s="114"/>
      <c r="LQ7" s="114"/>
      <c r="LR7" s="114"/>
      <c r="LS7" s="114"/>
      <c r="LT7" s="114"/>
      <c r="LU7" s="114"/>
      <c r="LV7" s="114"/>
      <c r="LW7" s="114"/>
      <c r="LX7" s="114"/>
      <c r="LY7" s="114"/>
      <c r="LZ7" s="114"/>
      <c r="MA7" s="114"/>
      <c r="MB7" s="114"/>
      <c r="MC7" s="114"/>
      <c r="MD7" s="114"/>
      <c r="ME7" s="114"/>
      <c r="MF7" s="114"/>
      <c r="MG7" s="114"/>
      <c r="MH7" s="114"/>
      <c r="MI7" s="114"/>
      <c r="MJ7" s="114"/>
      <c r="MK7" s="114"/>
      <c r="ML7" s="114"/>
      <c r="MM7" s="114"/>
      <c r="MN7" s="114"/>
      <c r="MO7" s="114"/>
      <c r="MP7" s="114"/>
      <c r="MQ7" s="114"/>
      <c r="MR7" s="114"/>
      <c r="MS7" s="114"/>
      <c r="MT7" s="114"/>
      <c r="MU7" s="114"/>
      <c r="MV7" s="114"/>
      <c r="MW7" s="114"/>
      <c r="MX7" s="114"/>
      <c r="MY7" s="114"/>
      <c r="MZ7" s="114"/>
      <c r="NA7" s="114"/>
      <c r="NB7" s="114"/>
      <c r="NC7" s="114"/>
      <c r="ND7" s="114"/>
      <c r="NE7" s="114"/>
      <c r="NF7" s="114"/>
      <c r="NG7" s="114"/>
      <c r="NH7" s="114"/>
      <c r="NI7" s="114"/>
      <c r="NJ7" s="114"/>
      <c r="NK7" s="114"/>
      <c r="NL7" s="114"/>
      <c r="NM7" s="114"/>
      <c r="NN7" s="114"/>
      <c r="NO7" s="114"/>
      <c r="NP7" s="114"/>
      <c r="NQ7" s="114"/>
      <c r="NR7" s="114"/>
      <c r="NS7" s="114"/>
      <c r="NT7" s="114"/>
      <c r="NU7" s="114"/>
      <c r="NV7" s="114"/>
      <c r="NW7" s="114"/>
      <c r="NX7" s="114"/>
      <c r="NY7" s="114"/>
      <c r="NZ7" s="114"/>
      <c r="OA7" s="114"/>
      <c r="OB7" s="114"/>
      <c r="OC7" s="114"/>
      <c r="OD7" s="114"/>
      <c r="OE7" s="114"/>
      <c r="OF7" s="114"/>
      <c r="OG7" s="114"/>
      <c r="OH7" s="114"/>
      <c r="OI7" s="114"/>
      <c r="OJ7" s="114"/>
      <c r="OK7" s="114"/>
      <c r="OL7" s="114"/>
      <c r="OM7" s="114"/>
      <c r="ON7" s="114"/>
      <c r="OO7" s="114"/>
      <c r="OP7" s="114"/>
      <c r="OQ7" s="114"/>
      <c r="OR7" s="114"/>
      <c r="OS7" s="114"/>
    </row>
    <row r="8" spans="1:409" ht="15" customHeight="1">
      <c r="A8" s="51"/>
      <c r="B8" s="467" t="s">
        <v>497</v>
      </c>
      <c r="C8" s="468"/>
      <c r="D8" s="133" t="s">
        <v>225</v>
      </c>
      <c r="E8" s="133" t="s">
        <v>225</v>
      </c>
      <c r="F8" s="133" t="s">
        <v>225</v>
      </c>
      <c r="G8" s="133" t="s">
        <v>225</v>
      </c>
      <c r="H8" s="133" t="s">
        <v>225</v>
      </c>
      <c r="I8" s="133" t="s">
        <v>225</v>
      </c>
      <c r="J8" s="133" t="s">
        <v>225</v>
      </c>
      <c r="K8" s="133" t="s">
        <v>225</v>
      </c>
      <c r="L8" s="133" t="s">
        <v>225</v>
      </c>
      <c r="M8" s="133" t="s">
        <v>225</v>
      </c>
      <c r="N8" s="133" t="s">
        <v>225</v>
      </c>
      <c r="O8" s="133" t="s">
        <v>225</v>
      </c>
      <c r="P8" s="133" t="s">
        <v>225</v>
      </c>
      <c r="Q8" s="133" t="s">
        <v>225</v>
      </c>
      <c r="R8" s="133" t="s">
        <v>225</v>
      </c>
      <c r="S8" s="133" t="s">
        <v>225</v>
      </c>
      <c r="T8" s="133" t="s">
        <v>225</v>
      </c>
      <c r="U8" s="133" t="s">
        <v>225</v>
      </c>
      <c r="V8" s="133" t="s">
        <v>225</v>
      </c>
      <c r="W8" s="133" t="s">
        <v>225</v>
      </c>
      <c r="X8" s="133" t="s">
        <v>225</v>
      </c>
      <c r="Y8" s="133" t="s">
        <v>225</v>
      </c>
      <c r="Z8" s="133" t="s">
        <v>225</v>
      </c>
      <c r="AA8" s="133" t="s">
        <v>225</v>
      </c>
      <c r="AB8" s="133" t="s">
        <v>225</v>
      </c>
      <c r="AC8" s="133" t="s">
        <v>225</v>
      </c>
      <c r="AD8" s="133" t="s">
        <v>225</v>
      </c>
      <c r="AE8" s="133" t="s">
        <v>225</v>
      </c>
      <c r="AF8" s="133" t="s">
        <v>225</v>
      </c>
      <c r="AG8" s="133" t="s">
        <v>225</v>
      </c>
      <c r="AH8" s="455" t="s">
        <v>226</v>
      </c>
      <c r="AI8" s="456"/>
      <c r="AJ8" s="456"/>
      <c r="AK8" s="456"/>
      <c r="AL8" s="457"/>
    </row>
    <row r="9" spans="1:409" ht="15" customHeight="1">
      <c r="A9" s="51"/>
      <c r="B9" s="469"/>
      <c r="C9" s="470"/>
      <c r="D9" s="133" t="s">
        <v>227</v>
      </c>
      <c r="E9" s="133" t="s">
        <v>227</v>
      </c>
      <c r="F9" s="133" t="s">
        <v>227</v>
      </c>
      <c r="G9" s="133" t="s">
        <v>227</v>
      </c>
      <c r="H9" s="133" t="s">
        <v>227</v>
      </c>
      <c r="I9" s="133" t="s">
        <v>227</v>
      </c>
      <c r="J9" s="133" t="s">
        <v>227</v>
      </c>
      <c r="K9" s="133" t="s">
        <v>227</v>
      </c>
      <c r="L9" s="133" t="s">
        <v>227</v>
      </c>
      <c r="M9" s="133" t="s">
        <v>227</v>
      </c>
      <c r="N9" s="133" t="s">
        <v>227</v>
      </c>
      <c r="O9" s="133" t="s">
        <v>227</v>
      </c>
      <c r="P9" s="133" t="s">
        <v>227</v>
      </c>
      <c r="Q9" s="133" t="s">
        <v>227</v>
      </c>
      <c r="R9" s="133" t="s">
        <v>227</v>
      </c>
      <c r="S9" s="133" t="s">
        <v>227</v>
      </c>
      <c r="T9" s="133" t="s">
        <v>227</v>
      </c>
      <c r="U9" s="133" t="s">
        <v>227</v>
      </c>
      <c r="V9" s="133" t="s">
        <v>227</v>
      </c>
      <c r="W9" s="133" t="s">
        <v>227</v>
      </c>
      <c r="X9" s="133" t="s">
        <v>227</v>
      </c>
      <c r="Y9" s="133" t="s">
        <v>227</v>
      </c>
      <c r="Z9" s="133" t="s">
        <v>227</v>
      </c>
      <c r="AA9" s="133" t="s">
        <v>227</v>
      </c>
      <c r="AB9" s="133" t="s">
        <v>227</v>
      </c>
      <c r="AC9" s="133" t="s">
        <v>227</v>
      </c>
      <c r="AD9" s="133" t="s">
        <v>227</v>
      </c>
      <c r="AE9" s="133" t="s">
        <v>227</v>
      </c>
      <c r="AF9" s="133" t="s">
        <v>227</v>
      </c>
      <c r="AG9" s="133" t="s">
        <v>227</v>
      </c>
      <c r="AH9" s="458"/>
      <c r="AI9" s="459"/>
      <c r="AJ9" s="459"/>
      <c r="AK9" s="459"/>
      <c r="AL9" s="460"/>
    </row>
    <row r="10" spans="1:409" ht="15" customHeight="1">
      <c r="A10" s="51"/>
      <c r="B10" s="469"/>
      <c r="C10" s="470"/>
      <c r="D10" s="123" t="s">
        <v>228</v>
      </c>
      <c r="E10" s="123" t="s">
        <v>228</v>
      </c>
      <c r="F10" s="123" t="s">
        <v>228</v>
      </c>
      <c r="G10" s="123" t="s">
        <v>228</v>
      </c>
      <c r="H10" s="123" t="s">
        <v>228</v>
      </c>
      <c r="I10" s="123" t="s">
        <v>228</v>
      </c>
      <c r="J10" s="123" t="s">
        <v>228</v>
      </c>
      <c r="K10" s="123" t="s">
        <v>228</v>
      </c>
      <c r="L10" s="123" t="s">
        <v>228</v>
      </c>
      <c r="M10" s="123" t="s">
        <v>228</v>
      </c>
      <c r="N10" s="123" t="s">
        <v>228</v>
      </c>
      <c r="O10" s="123" t="s">
        <v>228</v>
      </c>
      <c r="P10" s="123" t="s">
        <v>228</v>
      </c>
      <c r="Q10" s="123" t="s">
        <v>228</v>
      </c>
      <c r="R10" s="123" t="s">
        <v>228</v>
      </c>
      <c r="S10" s="123" t="s">
        <v>228</v>
      </c>
      <c r="T10" s="123" t="s">
        <v>228</v>
      </c>
      <c r="U10" s="123" t="s">
        <v>228</v>
      </c>
      <c r="V10" s="123" t="s">
        <v>228</v>
      </c>
      <c r="W10" s="123" t="s">
        <v>228</v>
      </c>
      <c r="X10" s="123" t="s">
        <v>228</v>
      </c>
      <c r="Y10" s="123" t="s">
        <v>228</v>
      </c>
      <c r="Z10" s="123" t="s">
        <v>228</v>
      </c>
      <c r="AA10" s="123" t="s">
        <v>228</v>
      </c>
      <c r="AB10" s="123" t="s">
        <v>228</v>
      </c>
      <c r="AC10" s="123" t="s">
        <v>228</v>
      </c>
      <c r="AD10" s="123" t="s">
        <v>228</v>
      </c>
      <c r="AE10" s="123" t="s">
        <v>228</v>
      </c>
      <c r="AF10" s="123" t="s">
        <v>228</v>
      </c>
      <c r="AG10" s="123" t="s">
        <v>228</v>
      </c>
      <c r="AH10" s="458"/>
      <c r="AI10" s="459"/>
      <c r="AJ10" s="459"/>
      <c r="AK10" s="459"/>
      <c r="AL10" s="460"/>
    </row>
    <row r="11" spans="1:409" ht="15" customHeight="1">
      <c r="A11" s="51"/>
      <c r="B11" s="469"/>
      <c r="C11" s="470"/>
      <c r="D11" s="123" t="s">
        <v>229</v>
      </c>
      <c r="E11" s="123" t="s">
        <v>229</v>
      </c>
      <c r="F11" s="123" t="s">
        <v>229</v>
      </c>
      <c r="G11" s="123" t="s">
        <v>229</v>
      </c>
      <c r="H11" s="123" t="s">
        <v>229</v>
      </c>
      <c r="I11" s="123" t="s">
        <v>229</v>
      </c>
      <c r="J11" s="123" t="s">
        <v>229</v>
      </c>
      <c r="K11" s="123" t="s">
        <v>229</v>
      </c>
      <c r="L11" s="123" t="s">
        <v>229</v>
      </c>
      <c r="M11" s="123" t="s">
        <v>229</v>
      </c>
      <c r="N11" s="123" t="s">
        <v>229</v>
      </c>
      <c r="O11" s="123" t="s">
        <v>229</v>
      </c>
      <c r="P11" s="123" t="s">
        <v>229</v>
      </c>
      <c r="Q11" s="123" t="s">
        <v>229</v>
      </c>
      <c r="R11" s="123" t="s">
        <v>229</v>
      </c>
      <c r="S11" s="123" t="s">
        <v>229</v>
      </c>
      <c r="T11" s="123" t="s">
        <v>229</v>
      </c>
      <c r="U11" s="123" t="s">
        <v>229</v>
      </c>
      <c r="V11" s="123" t="s">
        <v>229</v>
      </c>
      <c r="W11" s="123" t="s">
        <v>229</v>
      </c>
      <c r="X11" s="123" t="s">
        <v>229</v>
      </c>
      <c r="Y11" s="123" t="s">
        <v>229</v>
      </c>
      <c r="Z11" s="123" t="s">
        <v>229</v>
      </c>
      <c r="AA11" s="123" t="s">
        <v>229</v>
      </c>
      <c r="AB11" s="123" t="s">
        <v>229</v>
      </c>
      <c r="AC11" s="123" t="s">
        <v>229</v>
      </c>
      <c r="AD11" s="123" t="s">
        <v>229</v>
      </c>
      <c r="AE11" s="123" t="s">
        <v>229</v>
      </c>
      <c r="AF11" s="123" t="s">
        <v>229</v>
      </c>
      <c r="AG11" s="123" t="s">
        <v>229</v>
      </c>
      <c r="AH11" s="458"/>
      <c r="AI11" s="459"/>
      <c r="AJ11" s="459"/>
      <c r="AK11" s="459"/>
      <c r="AL11" s="460"/>
    </row>
    <row r="12" spans="1:409" ht="15" customHeight="1">
      <c r="A12" s="51"/>
      <c r="B12" s="469"/>
      <c r="C12" s="470"/>
      <c r="D12" s="123" t="s">
        <v>230</v>
      </c>
      <c r="E12" s="123" t="s">
        <v>230</v>
      </c>
      <c r="F12" s="123" t="s">
        <v>230</v>
      </c>
      <c r="G12" s="123" t="s">
        <v>230</v>
      </c>
      <c r="H12" s="123" t="s">
        <v>230</v>
      </c>
      <c r="I12" s="123" t="s">
        <v>230</v>
      </c>
      <c r="J12" s="123" t="s">
        <v>230</v>
      </c>
      <c r="K12" s="123" t="s">
        <v>230</v>
      </c>
      <c r="L12" s="123" t="s">
        <v>230</v>
      </c>
      <c r="M12" s="123" t="s">
        <v>230</v>
      </c>
      <c r="N12" s="123" t="s">
        <v>230</v>
      </c>
      <c r="O12" s="123" t="s">
        <v>230</v>
      </c>
      <c r="P12" s="123" t="s">
        <v>230</v>
      </c>
      <c r="Q12" s="123" t="s">
        <v>230</v>
      </c>
      <c r="R12" s="123" t="s">
        <v>230</v>
      </c>
      <c r="S12" s="123" t="s">
        <v>230</v>
      </c>
      <c r="T12" s="123" t="s">
        <v>230</v>
      </c>
      <c r="U12" s="123" t="s">
        <v>230</v>
      </c>
      <c r="V12" s="123" t="s">
        <v>230</v>
      </c>
      <c r="W12" s="123" t="s">
        <v>230</v>
      </c>
      <c r="X12" s="123" t="s">
        <v>230</v>
      </c>
      <c r="Y12" s="123" t="s">
        <v>230</v>
      </c>
      <c r="Z12" s="123" t="s">
        <v>230</v>
      </c>
      <c r="AA12" s="123" t="s">
        <v>230</v>
      </c>
      <c r="AB12" s="123" t="s">
        <v>230</v>
      </c>
      <c r="AC12" s="123" t="s">
        <v>230</v>
      </c>
      <c r="AD12" s="123" t="s">
        <v>230</v>
      </c>
      <c r="AE12" s="123" t="s">
        <v>230</v>
      </c>
      <c r="AF12" s="123" t="s">
        <v>230</v>
      </c>
      <c r="AG12" s="123" t="s">
        <v>230</v>
      </c>
      <c r="AH12" s="458"/>
      <c r="AI12" s="459"/>
      <c r="AJ12" s="459"/>
      <c r="AK12" s="459"/>
      <c r="AL12" s="460"/>
    </row>
    <row r="13" spans="1:409" s="51" customFormat="1" ht="15" customHeight="1">
      <c r="B13" s="471"/>
      <c r="C13" s="472"/>
      <c r="D13" s="374" t="s">
        <v>231</v>
      </c>
      <c r="E13" s="374" t="s">
        <v>231</v>
      </c>
      <c r="F13" s="374" t="s">
        <v>231</v>
      </c>
      <c r="G13" s="374" t="s">
        <v>231</v>
      </c>
      <c r="H13" s="374" t="s">
        <v>231</v>
      </c>
      <c r="I13" s="374" t="s">
        <v>231</v>
      </c>
      <c r="J13" s="374" t="s">
        <v>231</v>
      </c>
      <c r="K13" s="374" t="s">
        <v>231</v>
      </c>
      <c r="L13" s="374" t="s">
        <v>231</v>
      </c>
      <c r="M13" s="374" t="s">
        <v>231</v>
      </c>
      <c r="N13" s="374" t="s">
        <v>231</v>
      </c>
      <c r="O13" s="374" t="s">
        <v>231</v>
      </c>
      <c r="P13" s="374" t="s">
        <v>231</v>
      </c>
      <c r="Q13" s="374" t="s">
        <v>231</v>
      </c>
      <c r="R13" s="374" t="s">
        <v>231</v>
      </c>
      <c r="S13" s="374" t="s">
        <v>231</v>
      </c>
      <c r="T13" s="374" t="s">
        <v>231</v>
      </c>
      <c r="U13" s="374" t="s">
        <v>231</v>
      </c>
      <c r="V13" s="374" t="s">
        <v>231</v>
      </c>
      <c r="W13" s="374" t="s">
        <v>231</v>
      </c>
      <c r="X13" s="374" t="s">
        <v>231</v>
      </c>
      <c r="Y13" s="374" t="s">
        <v>231</v>
      </c>
      <c r="Z13" s="374" t="s">
        <v>231</v>
      </c>
      <c r="AA13" s="374" t="s">
        <v>231</v>
      </c>
      <c r="AB13" s="374" t="s">
        <v>231</v>
      </c>
      <c r="AC13" s="374" t="s">
        <v>231</v>
      </c>
      <c r="AD13" s="374" t="s">
        <v>231</v>
      </c>
      <c r="AE13" s="374" t="s">
        <v>231</v>
      </c>
      <c r="AF13" s="374" t="s">
        <v>231</v>
      </c>
      <c r="AG13" s="374" t="s">
        <v>231</v>
      </c>
      <c r="AH13" s="458"/>
      <c r="AI13" s="459"/>
      <c r="AJ13" s="459"/>
      <c r="AK13" s="459"/>
      <c r="AL13" s="460"/>
    </row>
    <row r="14" spans="1:409" s="52" customFormat="1" ht="35.450000000000003" customHeight="1">
      <c r="A14" s="134" t="s">
        <v>232</v>
      </c>
      <c r="B14" s="53" t="s">
        <v>498</v>
      </c>
      <c r="C14" s="371" t="s">
        <v>234</v>
      </c>
      <c r="D14" s="53">
        <v>1</v>
      </c>
      <c r="E14" s="53">
        <v>2</v>
      </c>
      <c r="F14" s="53">
        <v>3</v>
      </c>
      <c r="G14" s="53">
        <v>4</v>
      </c>
      <c r="H14" s="53">
        <v>5</v>
      </c>
      <c r="I14" s="53">
        <v>6</v>
      </c>
      <c r="J14" s="53">
        <v>7</v>
      </c>
      <c r="K14" s="53">
        <v>8</v>
      </c>
      <c r="L14" s="53">
        <v>9</v>
      </c>
      <c r="M14" s="53">
        <v>10</v>
      </c>
      <c r="N14" s="53">
        <v>11</v>
      </c>
      <c r="O14" s="53">
        <v>12</v>
      </c>
      <c r="P14" s="53">
        <v>13</v>
      </c>
      <c r="Q14" s="53">
        <v>14</v>
      </c>
      <c r="R14" s="53">
        <v>15</v>
      </c>
      <c r="S14" s="53">
        <v>16</v>
      </c>
      <c r="T14" s="53">
        <v>17</v>
      </c>
      <c r="U14" s="53">
        <v>18</v>
      </c>
      <c r="V14" s="53">
        <v>19</v>
      </c>
      <c r="W14" s="53">
        <v>20</v>
      </c>
      <c r="X14" s="53">
        <v>21</v>
      </c>
      <c r="Y14" s="53">
        <v>22</v>
      </c>
      <c r="Z14" s="53">
        <v>23</v>
      </c>
      <c r="AA14" s="53">
        <v>24</v>
      </c>
      <c r="AB14" s="53">
        <v>25</v>
      </c>
      <c r="AC14" s="53">
        <v>26</v>
      </c>
      <c r="AD14" s="53">
        <v>27</v>
      </c>
      <c r="AE14" s="53">
        <v>28</v>
      </c>
      <c r="AF14" s="53">
        <v>29</v>
      </c>
      <c r="AG14" s="86">
        <v>30</v>
      </c>
      <c r="AH14" s="87" t="s">
        <v>237</v>
      </c>
      <c r="AI14" s="83" t="s">
        <v>238</v>
      </c>
      <c r="AJ14" s="83" t="s">
        <v>239</v>
      </c>
      <c r="AK14" s="83" t="s">
        <v>240</v>
      </c>
      <c r="AL14" s="88" t="s">
        <v>54</v>
      </c>
    </row>
    <row r="15" spans="1:409" ht="156.75" customHeight="1">
      <c r="A15" s="190">
        <v>1</v>
      </c>
      <c r="B15" s="154" t="s">
        <v>499</v>
      </c>
      <c r="C15" s="257" t="s">
        <v>500</v>
      </c>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161"/>
      <c r="AH15" s="30">
        <f>COUNTIF(D15:AG15,"=Met")</f>
        <v>0</v>
      </c>
      <c r="AI15" s="31">
        <f>IF(SUM(AH15,AJ15)=0,0,AH15/SUM(AH15,AJ15))</f>
        <v>0</v>
      </c>
      <c r="AJ15" s="32">
        <f>COUNTIF(D15:AG15,"Not Met")</f>
        <v>0</v>
      </c>
      <c r="AK15" s="31">
        <f>IF(SUM(AH15,AJ15)=0,0,AJ15/SUM(AH15,AJ15))</f>
        <v>0</v>
      </c>
      <c r="AL15" s="33">
        <f>COUNTIF(D15:AG15,"N/A")</f>
        <v>0</v>
      </c>
    </row>
    <row r="16" spans="1:409" ht="76.5" customHeight="1">
      <c r="A16" s="190">
        <v>2</v>
      </c>
      <c r="B16" s="154" t="s">
        <v>501</v>
      </c>
      <c r="C16" s="257" t="s">
        <v>500</v>
      </c>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161"/>
      <c r="AH16" s="30">
        <f t="shared" ref="AH16:AH41" si="0">COUNTIF(D16:AG16,"=Met")</f>
        <v>0</v>
      </c>
      <c r="AI16" s="31">
        <f t="shared" ref="AI16:AI41" si="1">IF(SUM(AH16,AJ16)=0,0,AH16/SUM(AH16,AJ16))</f>
        <v>0</v>
      </c>
      <c r="AJ16" s="32">
        <f t="shared" ref="AJ16:AJ41" si="2">COUNTIF(D16:AG16,"Not Met")</f>
        <v>0</v>
      </c>
      <c r="AK16" s="31">
        <f t="shared" ref="AK16:AK41" si="3">IF(SUM(AH16,AJ16)=0,0,AJ16/SUM(AH16,AJ16))</f>
        <v>0</v>
      </c>
      <c r="AL16" s="33">
        <f t="shared" ref="AL16:AL41" si="4">COUNTIF(D16:AG16,"N/A")</f>
        <v>0</v>
      </c>
    </row>
    <row r="17" spans="1:38" ht="102" customHeight="1">
      <c r="A17" s="190">
        <v>3</v>
      </c>
      <c r="B17" s="154" t="s">
        <v>502</v>
      </c>
      <c r="C17" s="257" t="s">
        <v>500</v>
      </c>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161"/>
      <c r="AH17" s="30">
        <f t="shared" si="0"/>
        <v>0</v>
      </c>
      <c r="AI17" s="31">
        <f t="shared" si="1"/>
        <v>0</v>
      </c>
      <c r="AJ17" s="32">
        <f t="shared" si="2"/>
        <v>0</v>
      </c>
      <c r="AK17" s="31">
        <f t="shared" si="3"/>
        <v>0</v>
      </c>
      <c r="AL17" s="33">
        <f t="shared" si="4"/>
        <v>0</v>
      </c>
    </row>
    <row r="18" spans="1:38" ht="87.75" customHeight="1">
      <c r="A18" s="190">
        <v>4</v>
      </c>
      <c r="B18" s="154" t="s">
        <v>503</v>
      </c>
      <c r="C18" s="257" t="s">
        <v>500</v>
      </c>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161"/>
      <c r="AH18" s="30">
        <f t="shared" si="0"/>
        <v>0</v>
      </c>
      <c r="AI18" s="31">
        <f t="shared" si="1"/>
        <v>0</v>
      </c>
      <c r="AJ18" s="32">
        <f t="shared" si="2"/>
        <v>0</v>
      </c>
      <c r="AK18" s="31">
        <f t="shared" si="3"/>
        <v>0</v>
      </c>
      <c r="AL18" s="33">
        <f t="shared" si="4"/>
        <v>0</v>
      </c>
    </row>
    <row r="19" spans="1:38" ht="88.5" customHeight="1">
      <c r="A19" s="190">
        <v>5</v>
      </c>
      <c r="B19" s="154" t="s">
        <v>504</v>
      </c>
      <c r="C19" s="257" t="s">
        <v>500</v>
      </c>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161"/>
      <c r="AH19" s="30">
        <f t="shared" si="0"/>
        <v>0</v>
      </c>
      <c r="AI19" s="31">
        <f t="shared" si="1"/>
        <v>0</v>
      </c>
      <c r="AJ19" s="32">
        <f t="shared" si="2"/>
        <v>0</v>
      </c>
      <c r="AK19" s="31">
        <f t="shared" si="3"/>
        <v>0</v>
      </c>
      <c r="AL19" s="33">
        <f t="shared" si="4"/>
        <v>0</v>
      </c>
    </row>
    <row r="20" spans="1:38" ht="86.25" customHeight="1">
      <c r="A20" s="190">
        <v>6</v>
      </c>
      <c r="B20" s="154" t="s">
        <v>505</v>
      </c>
      <c r="C20" s="257" t="s">
        <v>500</v>
      </c>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161"/>
      <c r="AH20" s="30">
        <f t="shared" si="0"/>
        <v>0</v>
      </c>
      <c r="AI20" s="31">
        <f t="shared" si="1"/>
        <v>0</v>
      </c>
      <c r="AJ20" s="32">
        <f t="shared" si="2"/>
        <v>0</v>
      </c>
      <c r="AK20" s="31">
        <f t="shared" si="3"/>
        <v>0</v>
      </c>
      <c r="AL20" s="33">
        <f t="shared" si="4"/>
        <v>0</v>
      </c>
    </row>
    <row r="21" spans="1:38" ht="181.5" customHeight="1">
      <c r="A21" s="190">
        <v>7</v>
      </c>
      <c r="B21" s="154" t="s">
        <v>506</v>
      </c>
      <c r="C21" s="257" t="s">
        <v>500</v>
      </c>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161"/>
      <c r="AH21" s="30">
        <f t="shared" si="0"/>
        <v>0</v>
      </c>
      <c r="AI21" s="31">
        <f t="shared" si="1"/>
        <v>0</v>
      </c>
      <c r="AJ21" s="32">
        <f t="shared" si="2"/>
        <v>0</v>
      </c>
      <c r="AK21" s="31">
        <f t="shared" si="3"/>
        <v>0</v>
      </c>
      <c r="AL21" s="33">
        <f t="shared" si="4"/>
        <v>0</v>
      </c>
    </row>
    <row r="22" spans="1:38" ht="89.25" customHeight="1">
      <c r="A22" s="190">
        <v>8</v>
      </c>
      <c r="B22" s="154" t="s">
        <v>507</v>
      </c>
      <c r="C22" s="257" t="s">
        <v>500</v>
      </c>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161"/>
      <c r="AH22" s="30">
        <f t="shared" si="0"/>
        <v>0</v>
      </c>
      <c r="AI22" s="31">
        <f t="shared" si="1"/>
        <v>0</v>
      </c>
      <c r="AJ22" s="32">
        <f t="shared" si="2"/>
        <v>0</v>
      </c>
      <c r="AK22" s="31">
        <f t="shared" si="3"/>
        <v>0</v>
      </c>
      <c r="AL22" s="33">
        <f t="shared" si="4"/>
        <v>0</v>
      </c>
    </row>
    <row r="23" spans="1:38" ht="76.5" customHeight="1">
      <c r="A23" s="190">
        <v>9</v>
      </c>
      <c r="B23" s="154" t="s">
        <v>508</v>
      </c>
      <c r="C23" s="257" t="s">
        <v>500</v>
      </c>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161"/>
      <c r="AH23" s="30">
        <f t="shared" si="0"/>
        <v>0</v>
      </c>
      <c r="AI23" s="31">
        <f t="shared" si="1"/>
        <v>0</v>
      </c>
      <c r="AJ23" s="32">
        <f t="shared" si="2"/>
        <v>0</v>
      </c>
      <c r="AK23" s="31">
        <f t="shared" si="3"/>
        <v>0</v>
      </c>
      <c r="AL23" s="33">
        <f t="shared" si="4"/>
        <v>0</v>
      </c>
    </row>
    <row r="24" spans="1:38" ht="102.75" customHeight="1">
      <c r="A24" s="190">
        <v>10</v>
      </c>
      <c r="B24" s="154" t="s">
        <v>509</v>
      </c>
      <c r="C24" s="257" t="s">
        <v>500</v>
      </c>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161"/>
      <c r="AH24" s="30">
        <f t="shared" si="0"/>
        <v>0</v>
      </c>
      <c r="AI24" s="31">
        <f t="shared" si="1"/>
        <v>0</v>
      </c>
      <c r="AJ24" s="32">
        <f t="shared" si="2"/>
        <v>0</v>
      </c>
      <c r="AK24" s="31">
        <f t="shared" si="3"/>
        <v>0</v>
      </c>
      <c r="AL24" s="33">
        <f t="shared" si="4"/>
        <v>0</v>
      </c>
    </row>
    <row r="25" spans="1:38" ht="89.25" customHeight="1">
      <c r="A25" s="190">
        <v>11</v>
      </c>
      <c r="B25" s="156" t="s">
        <v>510</v>
      </c>
      <c r="C25" s="257" t="s">
        <v>500</v>
      </c>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161"/>
      <c r="AH25" s="30">
        <f t="shared" si="0"/>
        <v>0</v>
      </c>
      <c r="AI25" s="31">
        <f t="shared" si="1"/>
        <v>0</v>
      </c>
      <c r="AJ25" s="32">
        <f t="shared" si="2"/>
        <v>0</v>
      </c>
      <c r="AK25" s="31">
        <f t="shared" si="3"/>
        <v>0</v>
      </c>
      <c r="AL25" s="33">
        <f t="shared" si="4"/>
        <v>0</v>
      </c>
    </row>
    <row r="26" spans="1:38" ht="91.5" customHeight="1">
      <c r="A26" s="190">
        <v>12</v>
      </c>
      <c r="B26" s="156" t="s">
        <v>511</v>
      </c>
      <c r="C26" s="257" t="s">
        <v>500</v>
      </c>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161"/>
      <c r="AH26" s="30">
        <f t="shared" si="0"/>
        <v>0</v>
      </c>
      <c r="AI26" s="31">
        <f t="shared" si="1"/>
        <v>0</v>
      </c>
      <c r="AJ26" s="32">
        <f t="shared" si="2"/>
        <v>0</v>
      </c>
      <c r="AK26" s="31">
        <f t="shared" si="3"/>
        <v>0</v>
      </c>
      <c r="AL26" s="33">
        <f t="shared" si="4"/>
        <v>0</v>
      </c>
    </row>
    <row r="27" spans="1:38" ht="78.75" customHeight="1">
      <c r="A27" s="190">
        <v>13</v>
      </c>
      <c r="B27" s="156" t="s">
        <v>512</v>
      </c>
      <c r="C27" s="257" t="s">
        <v>500</v>
      </c>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161"/>
      <c r="AH27" s="30">
        <f t="shared" si="0"/>
        <v>0</v>
      </c>
      <c r="AI27" s="31">
        <f t="shared" si="1"/>
        <v>0</v>
      </c>
      <c r="AJ27" s="32">
        <f t="shared" si="2"/>
        <v>0</v>
      </c>
      <c r="AK27" s="31">
        <f t="shared" si="3"/>
        <v>0</v>
      </c>
      <c r="AL27" s="33">
        <f t="shared" si="4"/>
        <v>0</v>
      </c>
    </row>
    <row r="28" spans="1:38" ht="89.25" customHeight="1">
      <c r="A28" s="190">
        <v>14</v>
      </c>
      <c r="B28" s="156" t="s">
        <v>513</v>
      </c>
      <c r="C28" s="257" t="s">
        <v>500</v>
      </c>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161"/>
      <c r="AH28" s="30">
        <f t="shared" si="0"/>
        <v>0</v>
      </c>
      <c r="AI28" s="31">
        <f t="shared" si="1"/>
        <v>0</v>
      </c>
      <c r="AJ28" s="32">
        <f t="shared" si="2"/>
        <v>0</v>
      </c>
      <c r="AK28" s="31">
        <f t="shared" si="3"/>
        <v>0</v>
      </c>
      <c r="AL28" s="33">
        <f t="shared" si="4"/>
        <v>0</v>
      </c>
    </row>
    <row r="29" spans="1:38" ht="77.25" customHeight="1">
      <c r="A29" s="190">
        <v>15</v>
      </c>
      <c r="B29" s="156" t="s">
        <v>514</v>
      </c>
      <c r="C29" s="257" t="s">
        <v>500</v>
      </c>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161"/>
      <c r="AH29" s="30">
        <f t="shared" si="0"/>
        <v>0</v>
      </c>
      <c r="AI29" s="31">
        <f t="shared" si="1"/>
        <v>0</v>
      </c>
      <c r="AJ29" s="32">
        <f t="shared" si="2"/>
        <v>0</v>
      </c>
      <c r="AK29" s="31">
        <f t="shared" si="3"/>
        <v>0</v>
      </c>
      <c r="AL29" s="33">
        <f t="shared" si="4"/>
        <v>0</v>
      </c>
    </row>
    <row r="30" spans="1:38" ht="138.75" customHeight="1">
      <c r="A30" s="190">
        <v>16</v>
      </c>
      <c r="B30" s="156" t="s">
        <v>515</v>
      </c>
      <c r="C30" s="257" t="s">
        <v>500</v>
      </c>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161"/>
      <c r="AH30" s="30">
        <f t="shared" si="0"/>
        <v>0</v>
      </c>
      <c r="AI30" s="31">
        <f t="shared" si="1"/>
        <v>0</v>
      </c>
      <c r="AJ30" s="32">
        <f t="shared" si="2"/>
        <v>0</v>
      </c>
      <c r="AK30" s="31">
        <f t="shared" si="3"/>
        <v>0</v>
      </c>
      <c r="AL30" s="33">
        <f t="shared" si="4"/>
        <v>0</v>
      </c>
    </row>
    <row r="31" spans="1:38" ht="90.75" customHeight="1">
      <c r="A31" s="190">
        <v>17</v>
      </c>
      <c r="B31" s="156" t="s">
        <v>516</v>
      </c>
      <c r="C31" s="257" t="s">
        <v>500</v>
      </c>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161"/>
      <c r="AH31" s="30">
        <f t="shared" si="0"/>
        <v>0</v>
      </c>
      <c r="AI31" s="31">
        <f t="shared" si="1"/>
        <v>0</v>
      </c>
      <c r="AJ31" s="32">
        <f t="shared" si="2"/>
        <v>0</v>
      </c>
      <c r="AK31" s="31">
        <f t="shared" si="3"/>
        <v>0</v>
      </c>
      <c r="AL31" s="33">
        <f t="shared" si="4"/>
        <v>0</v>
      </c>
    </row>
    <row r="32" spans="1:38" ht="76.5" customHeight="1">
      <c r="A32" s="190">
        <v>18</v>
      </c>
      <c r="B32" s="156" t="s">
        <v>517</v>
      </c>
      <c r="C32" s="257" t="s">
        <v>500</v>
      </c>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161"/>
      <c r="AH32" s="30">
        <f t="shared" si="0"/>
        <v>0</v>
      </c>
      <c r="AI32" s="31">
        <f t="shared" si="1"/>
        <v>0</v>
      </c>
      <c r="AJ32" s="32">
        <f t="shared" si="2"/>
        <v>0</v>
      </c>
      <c r="AK32" s="31">
        <f t="shared" si="3"/>
        <v>0</v>
      </c>
      <c r="AL32" s="33">
        <f t="shared" si="4"/>
        <v>0</v>
      </c>
    </row>
    <row r="33" spans="1:38" ht="90.75" customHeight="1">
      <c r="A33" s="190">
        <v>19</v>
      </c>
      <c r="B33" s="156" t="s">
        <v>518</v>
      </c>
      <c r="C33" s="257" t="s">
        <v>500</v>
      </c>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161"/>
      <c r="AH33" s="30">
        <f t="shared" si="0"/>
        <v>0</v>
      </c>
      <c r="AI33" s="31">
        <f t="shared" si="1"/>
        <v>0</v>
      </c>
      <c r="AJ33" s="32">
        <f t="shared" si="2"/>
        <v>0</v>
      </c>
      <c r="AK33" s="31">
        <f t="shared" si="3"/>
        <v>0</v>
      </c>
      <c r="AL33" s="33">
        <f t="shared" si="4"/>
        <v>0</v>
      </c>
    </row>
    <row r="34" spans="1:38" ht="72.75" customHeight="1">
      <c r="A34" s="190">
        <v>20</v>
      </c>
      <c r="B34" s="156" t="s">
        <v>519</v>
      </c>
      <c r="C34" s="257" t="s">
        <v>500</v>
      </c>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161"/>
      <c r="AH34" s="30">
        <f t="shared" si="0"/>
        <v>0</v>
      </c>
      <c r="AI34" s="31">
        <f t="shared" si="1"/>
        <v>0</v>
      </c>
      <c r="AJ34" s="32">
        <f t="shared" si="2"/>
        <v>0</v>
      </c>
      <c r="AK34" s="31">
        <f t="shared" si="3"/>
        <v>0</v>
      </c>
      <c r="AL34" s="33">
        <f t="shared" si="4"/>
        <v>0</v>
      </c>
    </row>
    <row r="35" spans="1:38" ht="99.75" customHeight="1">
      <c r="A35" s="190">
        <v>21</v>
      </c>
      <c r="B35" s="156" t="s">
        <v>520</v>
      </c>
      <c r="C35" s="257" t="s">
        <v>500</v>
      </c>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161"/>
      <c r="AH35" s="30">
        <f t="shared" si="0"/>
        <v>0</v>
      </c>
      <c r="AI35" s="31">
        <f t="shared" si="1"/>
        <v>0</v>
      </c>
      <c r="AJ35" s="32">
        <f t="shared" si="2"/>
        <v>0</v>
      </c>
      <c r="AK35" s="31">
        <f t="shared" si="3"/>
        <v>0</v>
      </c>
      <c r="AL35" s="33">
        <f t="shared" si="4"/>
        <v>0</v>
      </c>
    </row>
    <row r="36" spans="1:38" ht="140.25" customHeight="1">
      <c r="A36" s="190">
        <v>22</v>
      </c>
      <c r="B36" s="156" t="s">
        <v>521</v>
      </c>
      <c r="C36" s="257" t="s">
        <v>500</v>
      </c>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161"/>
      <c r="AH36" s="30">
        <f t="shared" si="0"/>
        <v>0</v>
      </c>
      <c r="AI36" s="31">
        <f t="shared" si="1"/>
        <v>0</v>
      </c>
      <c r="AJ36" s="32">
        <f t="shared" si="2"/>
        <v>0</v>
      </c>
      <c r="AK36" s="31">
        <f t="shared" si="3"/>
        <v>0</v>
      </c>
      <c r="AL36" s="33">
        <f t="shared" si="4"/>
        <v>0</v>
      </c>
    </row>
    <row r="37" spans="1:38" ht="102" customHeight="1">
      <c r="A37" s="190">
        <v>23</v>
      </c>
      <c r="B37" s="156" t="s">
        <v>522</v>
      </c>
      <c r="C37" s="257" t="s">
        <v>500</v>
      </c>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161"/>
      <c r="AH37" s="30">
        <f t="shared" si="0"/>
        <v>0</v>
      </c>
      <c r="AI37" s="31">
        <f t="shared" si="1"/>
        <v>0</v>
      </c>
      <c r="AJ37" s="32">
        <f t="shared" si="2"/>
        <v>0</v>
      </c>
      <c r="AK37" s="31">
        <f t="shared" si="3"/>
        <v>0</v>
      </c>
      <c r="AL37" s="33">
        <f t="shared" si="4"/>
        <v>0</v>
      </c>
    </row>
    <row r="38" spans="1:38" ht="78.75" customHeight="1">
      <c r="A38" s="190">
        <v>24</v>
      </c>
      <c r="B38" s="156" t="s">
        <v>523</v>
      </c>
      <c r="C38" s="257" t="s">
        <v>524</v>
      </c>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161"/>
      <c r="AH38" s="30">
        <f t="shared" si="0"/>
        <v>0</v>
      </c>
      <c r="AI38" s="31">
        <f t="shared" si="1"/>
        <v>0</v>
      </c>
      <c r="AJ38" s="32">
        <f t="shared" si="2"/>
        <v>0</v>
      </c>
      <c r="AK38" s="31">
        <f t="shared" si="3"/>
        <v>0</v>
      </c>
      <c r="AL38" s="33">
        <f t="shared" si="4"/>
        <v>0</v>
      </c>
    </row>
    <row r="39" spans="1:38" ht="76.5" customHeight="1">
      <c r="A39" s="190">
        <v>25</v>
      </c>
      <c r="B39" s="156" t="s">
        <v>525</v>
      </c>
      <c r="C39" s="257" t="s">
        <v>524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161"/>
      <c r="AH39" s="30">
        <f t="shared" si="0"/>
        <v>0</v>
      </c>
      <c r="AI39" s="31">
        <f t="shared" si="1"/>
        <v>0</v>
      </c>
      <c r="AJ39" s="32">
        <f t="shared" si="2"/>
        <v>0</v>
      </c>
      <c r="AK39" s="31">
        <f t="shared" si="3"/>
        <v>0</v>
      </c>
      <c r="AL39" s="33">
        <f t="shared" si="4"/>
        <v>0</v>
      </c>
    </row>
    <row r="40" spans="1:38" ht="86.25" customHeight="1">
      <c r="A40" s="190">
        <v>26</v>
      </c>
      <c r="B40" s="156" t="s">
        <v>526</v>
      </c>
      <c r="C40" s="257" t="s">
        <v>524</v>
      </c>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161"/>
      <c r="AH40" s="30">
        <f t="shared" si="0"/>
        <v>0</v>
      </c>
      <c r="AI40" s="31">
        <f t="shared" si="1"/>
        <v>0</v>
      </c>
      <c r="AJ40" s="32">
        <f t="shared" si="2"/>
        <v>0</v>
      </c>
      <c r="AK40" s="31">
        <f t="shared" si="3"/>
        <v>0</v>
      </c>
      <c r="AL40" s="33">
        <f t="shared" si="4"/>
        <v>0</v>
      </c>
    </row>
    <row r="41" spans="1:38" ht="87.75" customHeight="1" thickBot="1">
      <c r="A41" s="190">
        <v>27</v>
      </c>
      <c r="B41" s="156" t="s">
        <v>527</v>
      </c>
      <c r="C41" s="257" t="s">
        <v>524</v>
      </c>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161"/>
      <c r="AH41" s="30">
        <f t="shared" si="0"/>
        <v>0</v>
      </c>
      <c r="AI41" s="31">
        <f t="shared" si="1"/>
        <v>0</v>
      </c>
      <c r="AJ41" s="32">
        <f t="shared" si="2"/>
        <v>0</v>
      </c>
      <c r="AK41" s="31">
        <f t="shared" si="3"/>
        <v>0</v>
      </c>
      <c r="AL41" s="33">
        <f t="shared" si="4"/>
        <v>0</v>
      </c>
    </row>
    <row r="42" spans="1:38" s="51" customFormat="1">
      <c r="A42" s="93"/>
      <c r="B42" s="51" t="s">
        <v>528</v>
      </c>
      <c r="C42" s="147" t="s">
        <v>423</v>
      </c>
      <c r="D42" s="138">
        <f>COUNTIF(D15:D41,"=Met")</f>
        <v>0</v>
      </c>
      <c r="E42" s="138">
        <f t="shared" ref="E42:AG42" si="5">COUNTIF(E15:E41,"=Met")</f>
        <v>0</v>
      </c>
      <c r="F42" s="138">
        <f t="shared" si="5"/>
        <v>0</v>
      </c>
      <c r="G42" s="138">
        <f t="shared" si="5"/>
        <v>0</v>
      </c>
      <c r="H42" s="138">
        <f t="shared" si="5"/>
        <v>0</v>
      </c>
      <c r="I42" s="138">
        <f t="shared" si="5"/>
        <v>0</v>
      </c>
      <c r="J42" s="138">
        <f t="shared" si="5"/>
        <v>0</v>
      </c>
      <c r="K42" s="138">
        <f t="shared" si="5"/>
        <v>0</v>
      </c>
      <c r="L42" s="138">
        <f t="shared" si="5"/>
        <v>0</v>
      </c>
      <c r="M42" s="138">
        <f t="shared" si="5"/>
        <v>0</v>
      </c>
      <c r="N42" s="138">
        <f t="shared" si="5"/>
        <v>0</v>
      </c>
      <c r="O42" s="138">
        <f t="shared" si="5"/>
        <v>0</v>
      </c>
      <c r="P42" s="138">
        <f t="shared" si="5"/>
        <v>0</v>
      </c>
      <c r="Q42" s="138">
        <f t="shared" si="5"/>
        <v>0</v>
      </c>
      <c r="R42" s="138">
        <f t="shared" si="5"/>
        <v>0</v>
      </c>
      <c r="S42" s="138">
        <f t="shared" si="5"/>
        <v>0</v>
      </c>
      <c r="T42" s="138">
        <f t="shared" si="5"/>
        <v>0</v>
      </c>
      <c r="U42" s="138">
        <f t="shared" si="5"/>
        <v>0</v>
      </c>
      <c r="V42" s="138">
        <f t="shared" si="5"/>
        <v>0</v>
      </c>
      <c r="W42" s="138">
        <f t="shared" si="5"/>
        <v>0</v>
      </c>
      <c r="X42" s="138">
        <f t="shared" si="5"/>
        <v>0</v>
      </c>
      <c r="Y42" s="138">
        <f t="shared" si="5"/>
        <v>0</v>
      </c>
      <c r="Z42" s="138">
        <f t="shared" si="5"/>
        <v>0</v>
      </c>
      <c r="AA42" s="138">
        <f t="shared" si="5"/>
        <v>0</v>
      </c>
      <c r="AB42" s="138">
        <f t="shared" si="5"/>
        <v>0</v>
      </c>
      <c r="AC42" s="138">
        <f t="shared" si="5"/>
        <v>0</v>
      </c>
      <c r="AD42" s="138">
        <f t="shared" si="5"/>
        <v>0</v>
      </c>
      <c r="AE42" s="138">
        <f t="shared" si="5"/>
        <v>0</v>
      </c>
      <c r="AF42" s="138">
        <f t="shared" si="5"/>
        <v>0</v>
      </c>
      <c r="AG42" s="139">
        <f t="shared" si="5"/>
        <v>0</v>
      </c>
    </row>
    <row r="43" spans="1:38">
      <c r="A43" s="93"/>
      <c r="B43" s="51"/>
      <c r="C43" s="148" t="s">
        <v>57</v>
      </c>
      <c r="D43" s="84">
        <f t="shared" ref="D43" si="6">IF(SUM(D42,D44)=0,0,D42/SUM(D42,D44))</f>
        <v>0</v>
      </c>
      <c r="E43" s="84">
        <f t="shared" ref="E43:AG43" si="7">IF(SUM(E42,E44)=0,0,E42/SUM(E42,E44))</f>
        <v>0</v>
      </c>
      <c r="F43" s="84">
        <f t="shared" si="7"/>
        <v>0</v>
      </c>
      <c r="G43" s="84">
        <f t="shared" si="7"/>
        <v>0</v>
      </c>
      <c r="H43" s="84">
        <f t="shared" si="7"/>
        <v>0</v>
      </c>
      <c r="I43" s="84">
        <f t="shared" si="7"/>
        <v>0</v>
      </c>
      <c r="J43" s="84">
        <f t="shared" si="7"/>
        <v>0</v>
      </c>
      <c r="K43" s="84">
        <f t="shared" si="7"/>
        <v>0</v>
      </c>
      <c r="L43" s="84">
        <f t="shared" si="7"/>
        <v>0</v>
      </c>
      <c r="M43" s="84">
        <f t="shared" si="7"/>
        <v>0</v>
      </c>
      <c r="N43" s="84">
        <f t="shared" si="7"/>
        <v>0</v>
      </c>
      <c r="O43" s="84">
        <f t="shared" si="7"/>
        <v>0</v>
      </c>
      <c r="P43" s="84">
        <f t="shared" si="7"/>
        <v>0</v>
      </c>
      <c r="Q43" s="84">
        <f t="shared" si="7"/>
        <v>0</v>
      </c>
      <c r="R43" s="84">
        <f t="shared" si="7"/>
        <v>0</v>
      </c>
      <c r="S43" s="84">
        <f t="shared" si="7"/>
        <v>0</v>
      </c>
      <c r="T43" s="84">
        <f t="shared" si="7"/>
        <v>0</v>
      </c>
      <c r="U43" s="84">
        <f t="shared" si="7"/>
        <v>0</v>
      </c>
      <c r="V43" s="84">
        <f t="shared" si="7"/>
        <v>0</v>
      </c>
      <c r="W43" s="84">
        <f t="shared" si="7"/>
        <v>0</v>
      </c>
      <c r="X43" s="84">
        <f t="shared" si="7"/>
        <v>0</v>
      </c>
      <c r="Y43" s="84">
        <f t="shared" si="7"/>
        <v>0</v>
      </c>
      <c r="Z43" s="84">
        <f t="shared" si="7"/>
        <v>0</v>
      </c>
      <c r="AA43" s="84">
        <f t="shared" si="7"/>
        <v>0</v>
      </c>
      <c r="AB43" s="84">
        <f t="shared" si="7"/>
        <v>0</v>
      </c>
      <c r="AC43" s="84">
        <f t="shared" si="7"/>
        <v>0</v>
      </c>
      <c r="AD43" s="84">
        <f t="shared" si="7"/>
        <v>0</v>
      </c>
      <c r="AE43" s="84">
        <f t="shared" si="7"/>
        <v>0</v>
      </c>
      <c r="AF43" s="84">
        <f t="shared" si="7"/>
        <v>0</v>
      </c>
      <c r="AG43" s="102">
        <f t="shared" si="7"/>
        <v>0</v>
      </c>
      <c r="AH43" s="51"/>
      <c r="AI43" s="51"/>
      <c r="AJ43" s="51"/>
      <c r="AK43" s="51"/>
      <c r="AL43" s="51"/>
    </row>
    <row r="44" spans="1:38">
      <c r="A44" s="93"/>
      <c r="B44" s="51"/>
      <c r="C44" s="148" t="s">
        <v>424</v>
      </c>
      <c r="D44" s="85">
        <f>COUNTIF(D15:D41,"=Not Met")</f>
        <v>0</v>
      </c>
      <c r="E44" s="85">
        <f t="shared" ref="E44:AG44" si="8">COUNTIF(E15:E41,"=Not Met")</f>
        <v>0</v>
      </c>
      <c r="F44" s="85">
        <f t="shared" si="8"/>
        <v>0</v>
      </c>
      <c r="G44" s="85">
        <f t="shared" si="8"/>
        <v>0</v>
      </c>
      <c r="H44" s="85">
        <f t="shared" si="8"/>
        <v>0</v>
      </c>
      <c r="I44" s="85">
        <f t="shared" si="8"/>
        <v>0</v>
      </c>
      <c r="J44" s="85">
        <f t="shared" si="8"/>
        <v>0</v>
      </c>
      <c r="K44" s="85">
        <f t="shared" si="8"/>
        <v>0</v>
      </c>
      <c r="L44" s="85">
        <f t="shared" si="8"/>
        <v>0</v>
      </c>
      <c r="M44" s="85">
        <f t="shared" si="8"/>
        <v>0</v>
      </c>
      <c r="N44" s="85">
        <f t="shared" si="8"/>
        <v>0</v>
      </c>
      <c r="O44" s="85">
        <f t="shared" si="8"/>
        <v>0</v>
      </c>
      <c r="P44" s="85">
        <f t="shared" si="8"/>
        <v>0</v>
      </c>
      <c r="Q44" s="85">
        <f t="shared" si="8"/>
        <v>0</v>
      </c>
      <c r="R44" s="85">
        <f t="shared" si="8"/>
        <v>0</v>
      </c>
      <c r="S44" s="85">
        <f t="shared" si="8"/>
        <v>0</v>
      </c>
      <c r="T44" s="85">
        <f t="shared" si="8"/>
        <v>0</v>
      </c>
      <c r="U44" s="85">
        <f t="shared" si="8"/>
        <v>0</v>
      </c>
      <c r="V44" s="85">
        <f t="shared" si="8"/>
        <v>0</v>
      </c>
      <c r="W44" s="85">
        <f t="shared" si="8"/>
        <v>0</v>
      </c>
      <c r="X44" s="85">
        <f t="shared" si="8"/>
        <v>0</v>
      </c>
      <c r="Y44" s="85">
        <f t="shared" si="8"/>
        <v>0</v>
      </c>
      <c r="Z44" s="85">
        <f t="shared" si="8"/>
        <v>0</v>
      </c>
      <c r="AA44" s="85">
        <f t="shared" si="8"/>
        <v>0</v>
      </c>
      <c r="AB44" s="85">
        <f t="shared" si="8"/>
        <v>0</v>
      </c>
      <c r="AC44" s="85">
        <f t="shared" si="8"/>
        <v>0</v>
      </c>
      <c r="AD44" s="85">
        <f t="shared" si="8"/>
        <v>0</v>
      </c>
      <c r="AE44" s="85">
        <f t="shared" si="8"/>
        <v>0</v>
      </c>
      <c r="AF44" s="85">
        <f t="shared" si="8"/>
        <v>0</v>
      </c>
      <c r="AG44" s="103">
        <f t="shared" si="8"/>
        <v>0</v>
      </c>
      <c r="AH44" s="51"/>
      <c r="AI44" s="51"/>
      <c r="AJ44" s="51"/>
      <c r="AK44" s="51"/>
      <c r="AL44" s="51"/>
    </row>
    <row r="45" spans="1:38">
      <c r="A45" s="93"/>
      <c r="B45" s="51"/>
      <c r="C45" s="148" t="s">
        <v>425</v>
      </c>
      <c r="D45" s="84">
        <f t="shared" ref="D45" si="9">IF(SUM(D42,D44)=0,0,D44/SUM(D42,D44))</f>
        <v>0</v>
      </c>
      <c r="E45" s="84">
        <f t="shared" ref="E45:AG45" si="10">IF(SUM(E42,E44)=0,0,E44/SUM(E42,E44))</f>
        <v>0</v>
      </c>
      <c r="F45" s="84">
        <f t="shared" si="10"/>
        <v>0</v>
      </c>
      <c r="G45" s="84">
        <f t="shared" si="10"/>
        <v>0</v>
      </c>
      <c r="H45" s="84">
        <f t="shared" si="10"/>
        <v>0</v>
      </c>
      <c r="I45" s="84">
        <f t="shared" si="10"/>
        <v>0</v>
      </c>
      <c r="J45" s="84">
        <f t="shared" si="10"/>
        <v>0</v>
      </c>
      <c r="K45" s="84">
        <f t="shared" si="10"/>
        <v>0</v>
      </c>
      <c r="L45" s="84">
        <f t="shared" si="10"/>
        <v>0</v>
      </c>
      <c r="M45" s="84">
        <f t="shared" si="10"/>
        <v>0</v>
      </c>
      <c r="N45" s="84">
        <f t="shared" si="10"/>
        <v>0</v>
      </c>
      <c r="O45" s="84">
        <f t="shared" si="10"/>
        <v>0</v>
      </c>
      <c r="P45" s="84">
        <f t="shared" si="10"/>
        <v>0</v>
      </c>
      <c r="Q45" s="84">
        <f t="shared" si="10"/>
        <v>0</v>
      </c>
      <c r="R45" s="84">
        <f t="shared" si="10"/>
        <v>0</v>
      </c>
      <c r="S45" s="84">
        <f t="shared" si="10"/>
        <v>0</v>
      </c>
      <c r="T45" s="84">
        <f t="shared" si="10"/>
        <v>0</v>
      </c>
      <c r="U45" s="84">
        <f t="shared" si="10"/>
        <v>0</v>
      </c>
      <c r="V45" s="84">
        <f t="shared" si="10"/>
        <v>0</v>
      </c>
      <c r="W45" s="84">
        <f t="shared" si="10"/>
        <v>0</v>
      </c>
      <c r="X45" s="84">
        <f t="shared" si="10"/>
        <v>0</v>
      </c>
      <c r="Y45" s="84">
        <f t="shared" si="10"/>
        <v>0</v>
      </c>
      <c r="Z45" s="84">
        <f t="shared" si="10"/>
        <v>0</v>
      </c>
      <c r="AA45" s="84">
        <f t="shared" si="10"/>
        <v>0</v>
      </c>
      <c r="AB45" s="84">
        <f t="shared" si="10"/>
        <v>0</v>
      </c>
      <c r="AC45" s="84">
        <f t="shared" si="10"/>
        <v>0</v>
      </c>
      <c r="AD45" s="84">
        <f t="shared" si="10"/>
        <v>0</v>
      </c>
      <c r="AE45" s="84">
        <f t="shared" si="10"/>
        <v>0</v>
      </c>
      <c r="AF45" s="84">
        <f t="shared" si="10"/>
        <v>0</v>
      </c>
      <c r="AG45" s="102">
        <f t="shared" si="10"/>
        <v>0</v>
      </c>
      <c r="AH45" s="51"/>
      <c r="AI45" s="51"/>
      <c r="AJ45" s="51"/>
      <c r="AK45" s="51"/>
      <c r="AL45" s="51"/>
    </row>
    <row r="46" spans="1:38" ht="15" thickBot="1">
      <c r="A46" s="93"/>
      <c r="B46" s="51"/>
      <c r="C46" s="149" t="s">
        <v>426</v>
      </c>
      <c r="D46" s="104">
        <f>COUNTIF(D15:D41,"=N/A")</f>
        <v>0</v>
      </c>
      <c r="E46" s="104">
        <f t="shared" ref="E46:AG46" si="11">COUNTIF(E15:E41,"=N/A")</f>
        <v>0</v>
      </c>
      <c r="F46" s="104">
        <f t="shared" si="11"/>
        <v>0</v>
      </c>
      <c r="G46" s="104">
        <f t="shared" si="11"/>
        <v>0</v>
      </c>
      <c r="H46" s="104">
        <f t="shared" si="11"/>
        <v>0</v>
      </c>
      <c r="I46" s="104">
        <f t="shared" si="11"/>
        <v>0</v>
      </c>
      <c r="J46" s="104">
        <f t="shared" si="11"/>
        <v>0</v>
      </c>
      <c r="K46" s="104">
        <f t="shared" si="11"/>
        <v>0</v>
      </c>
      <c r="L46" s="104">
        <f t="shared" si="11"/>
        <v>0</v>
      </c>
      <c r="M46" s="104">
        <f t="shared" si="11"/>
        <v>0</v>
      </c>
      <c r="N46" s="104">
        <f t="shared" si="11"/>
        <v>0</v>
      </c>
      <c r="O46" s="104">
        <f t="shared" si="11"/>
        <v>0</v>
      </c>
      <c r="P46" s="104">
        <f t="shared" si="11"/>
        <v>0</v>
      </c>
      <c r="Q46" s="104">
        <f t="shared" si="11"/>
        <v>0</v>
      </c>
      <c r="R46" s="104">
        <f t="shared" si="11"/>
        <v>0</v>
      </c>
      <c r="S46" s="104">
        <f t="shared" si="11"/>
        <v>0</v>
      </c>
      <c r="T46" s="104">
        <f t="shared" si="11"/>
        <v>0</v>
      </c>
      <c r="U46" s="104">
        <f t="shared" si="11"/>
        <v>0</v>
      </c>
      <c r="V46" s="104">
        <f t="shared" si="11"/>
        <v>0</v>
      </c>
      <c r="W46" s="104">
        <f t="shared" si="11"/>
        <v>0</v>
      </c>
      <c r="X46" s="104">
        <f t="shared" si="11"/>
        <v>0</v>
      </c>
      <c r="Y46" s="104">
        <f t="shared" si="11"/>
        <v>0</v>
      </c>
      <c r="Z46" s="104">
        <f t="shared" si="11"/>
        <v>0</v>
      </c>
      <c r="AA46" s="104">
        <f t="shared" si="11"/>
        <v>0</v>
      </c>
      <c r="AB46" s="104">
        <f t="shared" si="11"/>
        <v>0</v>
      </c>
      <c r="AC46" s="104">
        <f t="shared" si="11"/>
        <v>0</v>
      </c>
      <c r="AD46" s="104">
        <f t="shared" si="11"/>
        <v>0</v>
      </c>
      <c r="AE46" s="104">
        <f t="shared" si="11"/>
        <v>0</v>
      </c>
      <c r="AF46" s="104">
        <f t="shared" si="11"/>
        <v>0</v>
      </c>
      <c r="AG46" s="105">
        <f t="shared" si="11"/>
        <v>0</v>
      </c>
      <c r="AH46" s="51"/>
      <c r="AI46" s="51"/>
      <c r="AJ46" s="51"/>
      <c r="AK46" s="51"/>
      <c r="AL46" s="51"/>
    </row>
    <row r="47" spans="1:38">
      <c r="A47" s="51"/>
      <c r="B47" s="51"/>
      <c r="C47" s="51"/>
      <c r="D47" s="54"/>
      <c r="E47" s="51"/>
      <c r="F47" s="54"/>
      <c r="G47" s="51"/>
      <c r="H47" s="54"/>
      <c r="I47" s="51"/>
      <c r="J47" s="54"/>
      <c r="K47" s="51"/>
      <c r="L47" s="54"/>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row>
    <row r="48" spans="1:38">
      <c r="A48" s="51"/>
      <c r="B48" s="51"/>
      <c r="C48" s="51"/>
      <c r="D48" s="54"/>
      <c r="E48" s="51"/>
      <c r="F48" s="54"/>
      <c r="G48" s="51"/>
      <c r="H48" s="54"/>
      <c r="I48" s="51"/>
      <c r="J48" s="54"/>
      <c r="K48" s="51"/>
      <c r="L48" s="54"/>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row>
    <row r="49" spans="1:38">
      <c r="A49" s="51"/>
      <c r="B49" s="51"/>
      <c r="C49" s="51"/>
      <c r="D49" s="425" t="s">
        <v>427</v>
      </c>
      <c r="E49" s="426"/>
      <c r="F49" s="426"/>
      <c r="G49" s="426"/>
      <c r="H49" s="427"/>
      <c r="I49" s="425" t="s">
        <v>428</v>
      </c>
      <c r="J49" s="426"/>
      <c r="K49" s="426"/>
      <c r="L49" s="426"/>
      <c r="M49" s="427"/>
      <c r="N49" s="425" t="s">
        <v>429</v>
      </c>
      <c r="O49" s="426"/>
      <c r="P49" s="426"/>
      <c r="Q49" s="426"/>
      <c r="R49" s="427"/>
      <c r="S49" s="425" t="s">
        <v>430</v>
      </c>
      <c r="T49" s="426"/>
      <c r="U49" s="426"/>
      <c r="V49" s="426"/>
      <c r="W49" s="427"/>
      <c r="X49" s="425" t="s">
        <v>529</v>
      </c>
      <c r="Y49" s="426"/>
      <c r="Z49" s="426"/>
      <c r="AA49" s="426"/>
      <c r="AB49" s="427"/>
      <c r="AC49" s="425" t="s">
        <v>459</v>
      </c>
      <c r="AD49" s="426"/>
      <c r="AE49" s="426"/>
      <c r="AF49" s="426"/>
      <c r="AG49" s="427"/>
      <c r="AH49" s="51"/>
      <c r="AI49" s="51"/>
      <c r="AJ49" s="51"/>
      <c r="AK49" s="51"/>
      <c r="AL49" s="51"/>
    </row>
    <row r="50" spans="1:38" ht="409.6" customHeight="1">
      <c r="A50" s="51"/>
      <c r="B50" s="51"/>
      <c r="C50" s="51"/>
      <c r="D50" s="464"/>
      <c r="E50" s="465"/>
      <c r="F50" s="465"/>
      <c r="G50" s="465"/>
      <c r="H50" s="466"/>
      <c r="I50" s="464"/>
      <c r="J50" s="465"/>
      <c r="K50" s="465"/>
      <c r="L50" s="465"/>
      <c r="M50" s="466"/>
      <c r="N50" s="464"/>
      <c r="O50" s="465"/>
      <c r="P50" s="465"/>
      <c r="Q50" s="465"/>
      <c r="R50" s="466"/>
      <c r="S50" s="464"/>
      <c r="T50" s="465"/>
      <c r="U50" s="465"/>
      <c r="V50" s="465"/>
      <c r="W50" s="466"/>
      <c r="X50" s="464"/>
      <c r="Y50" s="465"/>
      <c r="Z50" s="465"/>
      <c r="AA50" s="465"/>
      <c r="AB50" s="466"/>
      <c r="AC50" s="464"/>
      <c r="AD50" s="465"/>
      <c r="AE50" s="465"/>
      <c r="AF50" s="465"/>
      <c r="AG50" s="466"/>
      <c r="AH50" s="51"/>
      <c r="AI50" s="51"/>
      <c r="AJ50" s="51"/>
      <c r="AK50" s="51"/>
      <c r="AL50" s="51"/>
    </row>
    <row r="95" spans="4:4">
      <c r="D95" s="54"/>
    </row>
    <row r="100" spans="4:12" s="51" customFormat="1">
      <c r="D100" s="55"/>
      <c r="F100" s="54"/>
      <c r="H100" s="54"/>
      <c r="J100" s="54"/>
      <c r="L100" s="54"/>
    </row>
  </sheetData>
  <sheetProtection algorithmName="SHA-512" hashValue="HrSMFWlNkanMnYSjUKVDucHnFKq8m/5hJgptsXsJJacMj9hA/kzJTUlvA7wI6+ui9zG3ALiDPdTOVrxda3Vu+A==" saltValue="UTImtVhY3589wMhoSQOssA==" spinCount="100000" sheet="1" objects="1" scenarios="1"/>
  <protectedRanges>
    <protectedRange sqref="D50:AG50" name="Comments"/>
    <protectedRange sqref="D8:AG12" name="Dates_1"/>
  </protectedRanges>
  <mergeCells count="24">
    <mergeCell ref="C5:D5"/>
    <mergeCell ref="AC49:AG49"/>
    <mergeCell ref="AC50:AG50"/>
    <mergeCell ref="N50:R50"/>
    <mergeCell ref="S49:W49"/>
    <mergeCell ref="S50:W50"/>
    <mergeCell ref="X49:AB49"/>
    <mergeCell ref="X50:AB50"/>
    <mergeCell ref="A1:AL2"/>
    <mergeCell ref="AH8:AL13"/>
    <mergeCell ref="D49:H49"/>
    <mergeCell ref="I49:M49"/>
    <mergeCell ref="D50:H50"/>
    <mergeCell ref="I50:M50"/>
    <mergeCell ref="B8:C13"/>
    <mergeCell ref="C3:D3"/>
    <mergeCell ref="C4:D4"/>
    <mergeCell ref="C6:D6"/>
    <mergeCell ref="C7:D7"/>
    <mergeCell ref="A6:B6"/>
    <mergeCell ref="A7:B7"/>
    <mergeCell ref="A3:B3"/>
    <mergeCell ref="A4:B4"/>
    <mergeCell ref="N49:R49"/>
  </mergeCells>
  <conditionalFormatting sqref="D15:AG41">
    <cfRule type="cellIs" dxfId="39" priority="1" operator="equal">
      <formula>"N/A"</formula>
    </cfRule>
    <cfRule type="cellIs" dxfId="38" priority="2" operator="equal">
      <formula>"Not Met"</formula>
    </cfRule>
  </conditionalFormatting>
  <dataValidations count="1">
    <dataValidation type="list" allowBlank="1" showInputMessage="1" showErrorMessage="1" sqref="D15:AG41" xr:uid="{4342FF87-66A9-45E3-8938-3C5F2C8BA5DB}">
      <formula1>"Met,Not Met,N/A"</formula1>
    </dataValidation>
  </dataValidations>
  <pageMargins left="0.7" right="0.7" top="0.75" bottom="0.75" header="0.3" footer="0.3"/>
  <ignoredErrors>
    <ignoredError sqref="D14:AG14 C42:AG46 E15:AG15"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4BFC-DB7A-4504-B83F-0B438F79EBCB}">
  <sheetPr>
    <tabColor theme="5"/>
  </sheetPr>
  <dimension ref="A1"/>
  <sheetViews>
    <sheetView workbookViewId="0">
      <selection activeCell="F30" sqref="F30"/>
    </sheetView>
  </sheetViews>
  <sheetFormatPr defaultRowHeight="14.4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1DD8D-428D-4221-A4F6-0755053DCDD5}">
  <sheetPr>
    <tabColor rgb="FF7030A0"/>
  </sheetPr>
  <dimension ref="A1:CT62"/>
  <sheetViews>
    <sheetView workbookViewId="0">
      <pane xSplit="2" ySplit="11" topLeftCell="C17" activePane="bottomRight" state="frozen"/>
      <selection pane="bottomRight" activeCell="B27" sqref="B27"/>
      <selection pane="bottomLeft" activeCell="A12" sqref="A12"/>
      <selection pane="topRight" activeCell="C1" sqref="C1"/>
    </sheetView>
  </sheetViews>
  <sheetFormatPr defaultColWidth="8.85546875" defaultRowHeight="14.45"/>
  <cols>
    <col min="1" max="1" width="3.7109375" style="4" customWidth="1"/>
    <col min="2" max="2" width="33.28515625" style="2" customWidth="1"/>
    <col min="3" max="92" width="14.7109375" style="3" customWidth="1"/>
    <col min="93" max="97" width="5.7109375" style="1" customWidth="1"/>
    <col min="98" max="16384" width="8.85546875" style="1"/>
  </cols>
  <sheetData>
    <row r="1" spans="1:97" ht="15.75" customHeight="1">
      <c r="A1" s="477" t="s">
        <v>530</v>
      </c>
      <c r="B1" s="477"/>
      <c r="C1" s="477"/>
      <c r="D1" s="477"/>
      <c r="E1" s="477"/>
      <c r="F1" s="477"/>
      <c r="G1" s="477"/>
      <c r="H1" s="477"/>
      <c r="I1" s="477"/>
      <c r="J1" s="477"/>
      <c r="K1" s="477"/>
      <c r="L1" s="477"/>
      <c r="M1" s="477"/>
      <c r="N1" s="477"/>
      <c r="O1" s="477"/>
      <c r="P1" s="397"/>
      <c r="Q1" s="397"/>
      <c r="R1" s="477"/>
      <c r="S1" s="477"/>
      <c r="T1" s="477"/>
      <c r="U1" s="477"/>
      <c r="V1" s="477"/>
      <c r="W1" s="477"/>
      <c r="X1" s="477"/>
      <c r="Y1" s="477"/>
      <c r="Z1" s="477"/>
      <c r="AA1" s="477"/>
      <c r="AB1" s="477"/>
      <c r="AC1" s="477"/>
      <c r="AD1" s="477"/>
      <c r="AE1" s="477"/>
      <c r="AF1" s="477"/>
      <c r="AG1" s="477"/>
      <c r="AH1" s="477"/>
      <c r="AI1" s="477"/>
      <c r="AJ1" s="477"/>
      <c r="AK1" s="397"/>
      <c r="AL1" s="397"/>
      <c r="AM1" s="477"/>
      <c r="AN1" s="477"/>
      <c r="AO1" s="477"/>
      <c r="AP1" s="477"/>
      <c r="AQ1" s="477"/>
      <c r="AR1" s="477"/>
      <c r="AS1" s="477"/>
      <c r="AT1" s="477"/>
      <c r="AU1" s="477"/>
      <c r="AV1" s="477"/>
      <c r="AW1" s="477"/>
      <c r="AX1" s="477"/>
      <c r="AY1" s="477"/>
      <c r="AZ1" s="477"/>
      <c r="BA1" s="477"/>
      <c r="BB1" s="477"/>
      <c r="BC1" s="477"/>
      <c r="BD1" s="477"/>
      <c r="BE1" s="477"/>
      <c r="BF1" s="397"/>
      <c r="BG1" s="397"/>
      <c r="BH1" s="477"/>
      <c r="BI1" s="477"/>
      <c r="BJ1" s="477"/>
      <c r="BK1" s="477"/>
      <c r="BL1" s="477"/>
      <c r="BM1" s="477"/>
      <c r="BN1" s="477"/>
      <c r="BO1" s="477"/>
      <c r="BP1" s="477"/>
      <c r="BQ1" s="477"/>
      <c r="BR1" s="477"/>
      <c r="BS1" s="477"/>
      <c r="BT1" s="477"/>
      <c r="BU1" s="477"/>
      <c r="BV1" s="477"/>
      <c r="BW1" s="477"/>
      <c r="BX1" s="477"/>
      <c r="BY1" s="477"/>
      <c r="BZ1" s="477"/>
      <c r="CA1" s="397"/>
      <c r="CB1" s="397"/>
      <c r="CC1" s="477"/>
      <c r="CD1" s="477"/>
      <c r="CE1" s="477"/>
      <c r="CF1" s="477"/>
      <c r="CG1" s="477"/>
      <c r="CH1" s="477"/>
      <c r="CI1" s="477"/>
      <c r="CJ1" s="477"/>
      <c r="CK1" s="477"/>
      <c r="CL1" s="477"/>
      <c r="CM1" s="397"/>
      <c r="CN1" s="397"/>
      <c r="CO1" s="397"/>
      <c r="CP1" s="397"/>
      <c r="CQ1" s="397"/>
      <c r="CR1" s="397"/>
      <c r="CS1" s="397"/>
    </row>
    <row r="2" spans="1:97" s="218" customFormat="1" ht="13.9">
      <c r="A2" s="423" t="s">
        <v>27</v>
      </c>
      <c r="B2" s="424"/>
      <c r="C2" s="482">
        <f>'Workbook Set-up'!B5</f>
        <v>0</v>
      </c>
      <c r="D2" s="482"/>
      <c r="E2" s="482"/>
      <c r="F2" s="482"/>
      <c r="G2" s="482"/>
      <c r="H2" s="482"/>
      <c r="I2" s="482"/>
      <c r="J2" s="482"/>
      <c r="K2" s="482"/>
      <c r="L2" s="482"/>
      <c r="M2" s="482"/>
      <c r="N2" s="482"/>
      <c r="O2" s="482"/>
      <c r="P2" s="292"/>
      <c r="Q2" s="292"/>
      <c r="R2" s="217"/>
      <c r="S2" s="217"/>
      <c r="T2" s="217"/>
      <c r="U2" s="478"/>
      <c r="V2" s="478"/>
      <c r="W2" s="478"/>
      <c r="X2" s="478"/>
      <c r="Y2" s="478"/>
      <c r="Z2" s="478"/>
      <c r="AA2" s="478"/>
      <c r="AB2" s="478"/>
      <c r="AC2" s="478"/>
      <c r="AD2" s="478"/>
      <c r="AE2" s="396"/>
      <c r="AF2" s="396"/>
      <c r="AG2" s="478"/>
      <c r="AH2" s="478"/>
      <c r="AI2" s="478"/>
      <c r="AJ2" s="478"/>
      <c r="AK2" s="478"/>
      <c r="AL2" s="478"/>
      <c r="AM2" s="478"/>
      <c r="AN2" s="478"/>
      <c r="AO2" s="478"/>
      <c r="AP2" s="478"/>
      <c r="AQ2" s="478"/>
      <c r="AR2" s="478"/>
      <c r="AS2" s="478"/>
      <c r="AT2" s="396"/>
      <c r="AU2" s="396"/>
      <c r="AV2" s="217"/>
      <c r="AW2" s="217"/>
      <c r="AX2" s="217"/>
      <c r="AY2" s="478"/>
      <c r="AZ2" s="478"/>
      <c r="BA2" s="478"/>
      <c r="BB2" s="478"/>
      <c r="BC2" s="478"/>
      <c r="BD2" s="478"/>
      <c r="BE2" s="478"/>
      <c r="BF2" s="478"/>
      <c r="BG2" s="478"/>
      <c r="BH2" s="478"/>
      <c r="BI2" s="396"/>
      <c r="BJ2" s="396"/>
      <c r="BK2" s="478"/>
      <c r="BL2" s="478"/>
      <c r="BM2" s="478"/>
      <c r="BN2" s="478"/>
      <c r="BO2" s="478"/>
      <c r="BP2" s="478"/>
      <c r="BQ2" s="478"/>
      <c r="BR2" s="478"/>
      <c r="BS2" s="478"/>
      <c r="BT2" s="478"/>
      <c r="BU2" s="478"/>
      <c r="BV2" s="478"/>
      <c r="BW2" s="478"/>
      <c r="BX2" s="396"/>
      <c r="BY2" s="396"/>
      <c r="BZ2" s="217"/>
      <c r="CA2" s="217"/>
      <c r="CB2" s="217"/>
      <c r="CC2" s="478"/>
      <c r="CD2" s="478"/>
      <c r="CE2" s="478"/>
      <c r="CF2" s="478"/>
      <c r="CG2" s="478"/>
      <c r="CH2" s="478"/>
      <c r="CI2" s="478"/>
      <c r="CJ2" s="478"/>
      <c r="CK2" s="478"/>
      <c r="CL2" s="478"/>
      <c r="CM2" s="396"/>
      <c r="CN2" s="396"/>
    </row>
    <row r="3" spans="1:97" s="218" customFormat="1" ht="13.9">
      <c r="A3" s="423" t="s">
        <v>28</v>
      </c>
      <c r="B3" s="424"/>
      <c r="C3" s="479">
        <f>'Workbook Set-up'!B6</f>
        <v>0</v>
      </c>
      <c r="D3" s="480"/>
      <c r="E3" s="480"/>
      <c r="F3" s="480"/>
      <c r="G3" s="480"/>
      <c r="H3" s="480"/>
      <c r="I3" s="480"/>
      <c r="J3" s="480"/>
      <c r="K3" s="480"/>
      <c r="L3" s="480"/>
      <c r="M3" s="480"/>
      <c r="N3" s="480"/>
      <c r="O3" s="481"/>
      <c r="P3" s="292"/>
      <c r="Q3" s="292"/>
      <c r="R3" s="217"/>
      <c r="S3" s="217"/>
      <c r="T3" s="217"/>
      <c r="U3" s="396"/>
      <c r="V3" s="396"/>
      <c r="W3" s="396"/>
      <c r="X3" s="396"/>
      <c r="Y3" s="396"/>
      <c r="Z3" s="396"/>
      <c r="AA3" s="396"/>
      <c r="AB3" s="396"/>
      <c r="AC3" s="396"/>
      <c r="AD3" s="396"/>
      <c r="AE3" s="396"/>
      <c r="AF3" s="396"/>
      <c r="AG3" s="396"/>
      <c r="AH3" s="396"/>
      <c r="AI3" s="396"/>
      <c r="AJ3" s="396"/>
      <c r="AK3" s="396"/>
      <c r="AL3" s="396"/>
      <c r="AM3" s="396"/>
      <c r="AN3" s="396"/>
      <c r="AO3" s="396"/>
      <c r="AP3" s="396"/>
      <c r="AQ3" s="396"/>
      <c r="AR3" s="396"/>
      <c r="AS3" s="396"/>
      <c r="AT3" s="396"/>
      <c r="AU3" s="396"/>
      <c r="AV3" s="217"/>
      <c r="AW3" s="217"/>
      <c r="AX3" s="217"/>
      <c r="AY3" s="396"/>
      <c r="AZ3" s="396"/>
      <c r="BA3" s="396"/>
      <c r="BB3" s="396"/>
      <c r="BC3" s="396"/>
      <c r="BD3" s="396"/>
      <c r="BE3" s="396"/>
      <c r="BF3" s="396"/>
      <c r="BG3" s="396"/>
      <c r="BH3" s="396"/>
      <c r="BI3" s="396"/>
      <c r="BJ3" s="396"/>
      <c r="BK3" s="396"/>
      <c r="BL3" s="396"/>
      <c r="BM3" s="396"/>
      <c r="BN3" s="396"/>
      <c r="BO3" s="396"/>
      <c r="BP3" s="396"/>
      <c r="BQ3" s="396"/>
      <c r="BR3" s="396"/>
      <c r="BS3" s="396"/>
      <c r="BT3" s="396"/>
      <c r="BU3" s="396"/>
      <c r="BV3" s="396"/>
      <c r="BW3" s="396"/>
      <c r="BX3" s="396"/>
      <c r="BY3" s="396"/>
      <c r="BZ3" s="217"/>
      <c r="CA3" s="217"/>
      <c r="CB3" s="217"/>
      <c r="CC3" s="396"/>
      <c r="CD3" s="396"/>
      <c r="CE3" s="396"/>
      <c r="CF3" s="396"/>
      <c r="CG3" s="396"/>
      <c r="CH3" s="396"/>
      <c r="CI3" s="396"/>
      <c r="CJ3" s="396"/>
      <c r="CK3" s="396"/>
      <c r="CL3" s="396"/>
      <c r="CM3" s="396"/>
      <c r="CN3" s="396"/>
    </row>
    <row r="4" spans="1:97" s="218" customFormat="1" ht="13.9">
      <c r="A4" s="393"/>
      <c r="B4" s="394" t="s">
        <v>32</v>
      </c>
      <c r="C4" s="482">
        <f>'Workbook Set-up'!B10</f>
        <v>0</v>
      </c>
      <c r="D4" s="482"/>
      <c r="E4" s="482"/>
      <c r="F4" s="482"/>
      <c r="G4" s="482"/>
      <c r="H4" s="482"/>
      <c r="I4" s="482"/>
      <c r="J4" s="482"/>
      <c r="K4" s="482"/>
      <c r="L4" s="482"/>
      <c r="M4" s="482"/>
      <c r="N4" s="482"/>
      <c r="O4" s="482"/>
      <c r="P4" s="292"/>
      <c r="Q4" s="292"/>
      <c r="R4" s="217"/>
      <c r="S4" s="217"/>
      <c r="T4" s="217"/>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c r="AV4" s="217"/>
      <c r="AW4" s="217"/>
      <c r="AX4" s="217"/>
      <c r="AY4" s="396"/>
      <c r="AZ4" s="396"/>
      <c r="BA4" s="396"/>
      <c r="BB4" s="396"/>
      <c r="BC4" s="396"/>
      <c r="BD4" s="396"/>
      <c r="BE4" s="396"/>
      <c r="BF4" s="396"/>
      <c r="BG4" s="396"/>
      <c r="BH4" s="396"/>
      <c r="BI4" s="396"/>
      <c r="BJ4" s="396"/>
      <c r="BK4" s="396"/>
      <c r="BL4" s="396"/>
      <c r="BM4" s="396"/>
      <c r="BN4" s="396"/>
      <c r="BO4" s="396"/>
      <c r="BP4" s="396"/>
      <c r="BQ4" s="396"/>
      <c r="BR4" s="396"/>
      <c r="BS4" s="396"/>
      <c r="BT4" s="396"/>
      <c r="BU4" s="396"/>
      <c r="BV4" s="396"/>
      <c r="BW4" s="396"/>
      <c r="BX4" s="396"/>
      <c r="BY4" s="396"/>
      <c r="BZ4" s="217"/>
      <c r="CA4" s="217"/>
      <c r="CB4" s="217"/>
      <c r="CC4" s="396"/>
      <c r="CD4" s="396"/>
      <c r="CE4" s="396"/>
      <c r="CF4" s="396"/>
      <c r="CG4" s="396"/>
      <c r="CH4" s="396"/>
      <c r="CI4" s="396"/>
      <c r="CJ4" s="396"/>
      <c r="CK4" s="396"/>
      <c r="CL4" s="396"/>
      <c r="CM4" s="396"/>
      <c r="CN4" s="396"/>
    </row>
    <row r="5" spans="1:97" s="218" customFormat="1" ht="13.9">
      <c r="A5" s="423" t="s">
        <v>33</v>
      </c>
      <c r="B5" s="424"/>
      <c r="C5" s="482">
        <f>'Workbook Set-up'!B11</f>
        <v>0</v>
      </c>
      <c r="D5" s="482"/>
      <c r="E5" s="482"/>
      <c r="F5" s="482"/>
      <c r="G5" s="482"/>
      <c r="H5" s="482"/>
      <c r="I5" s="482"/>
      <c r="J5" s="482"/>
      <c r="K5" s="482"/>
      <c r="L5" s="482"/>
      <c r="M5" s="482"/>
      <c r="N5" s="482"/>
      <c r="O5" s="482"/>
      <c r="P5" s="292"/>
      <c r="Q5" s="292"/>
      <c r="R5" s="217"/>
      <c r="S5" s="217"/>
      <c r="T5" s="217"/>
      <c r="U5" s="478"/>
      <c r="V5" s="478"/>
      <c r="W5" s="478"/>
      <c r="X5" s="478"/>
      <c r="Y5" s="478"/>
      <c r="Z5" s="478"/>
      <c r="AA5" s="478"/>
      <c r="AB5" s="478"/>
      <c r="AC5" s="478"/>
      <c r="AD5" s="478"/>
      <c r="AE5" s="396"/>
      <c r="AF5" s="396"/>
      <c r="AG5" s="478"/>
      <c r="AH5" s="478"/>
      <c r="AI5" s="478"/>
      <c r="AJ5" s="478"/>
      <c r="AK5" s="478"/>
      <c r="AL5" s="478"/>
      <c r="AM5" s="478"/>
      <c r="AN5" s="478"/>
      <c r="AO5" s="478"/>
      <c r="AP5" s="478"/>
      <c r="AQ5" s="478"/>
      <c r="AR5" s="478"/>
      <c r="AS5" s="478"/>
      <c r="AT5" s="396"/>
      <c r="AU5" s="396"/>
      <c r="AV5" s="217"/>
      <c r="AW5" s="217"/>
      <c r="AX5" s="217"/>
      <c r="AY5" s="478"/>
      <c r="AZ5" s="478"/>
      <c r="BA5" s="478"/>
      <c r="BB5" s="478"/>
      <c r="BC5" s="478"/>
      <c r="BD5" s="478"/>
      <c r="BE5" s="478"/>
      <c r="BF5" s="478"/>
      <c r="BG5" s="478"/>
      <c r="BH5" s="478"/>
      <c r="BI5" s="396"/>
      <c r="BJ5" s="396"/>
      <c r="BK5" s="478"/>
      <c r="BL5" s="478"/>
      <c r="BM5" s="478"/>
      <c r="BN5" s="478"/>
      <c r="BO5" s="478"/>
      <c r="BP5" s="478"/>
      <c r="BQ5" s="478"/>
      <c r="BR5" s="478"/>
      <c r="BS5" s="478"/>
      <c r="BT5" s="478"/>
      <c r="BU5" s="478"/>
      <c r="BV5" s="478"/>
      <c r="BW5" s="478"/>
      <c r="BX5" s="396"/>
      <c r="BY5" s="396"/>
      <c r="BZ5" s="217"/>
      <c r="CA5" s="217"/>
      <c r="CB5" s="217"/>
      <c r="CC5" s="478"/>
      <c r="CD5" s="478"/>
      <c r="CE5" s="478"/>
      <c r="CF5" s="478"/>
      <c r="CG5" s="478"/>
      <c r="CH5" s="478"/>
      <c r="CI5" s="478"/>
      <c r="CJ5" s="478"/>
      <c r="CK5" s="478"/>
      <c r="CL5" s="478"/>
      <c r="CM5" s="396"/>
      <c r="CN5" s="396"/>
    </row>
    <row r="6" spans="1:97" s="218" customFormat="1" ht="13.9">
      <c r="A6" s="412" t="s">
        <v>49</v>
      </c>
      <c r="B6" s="412"/>
      <c r="C6" s="485" t="str">
        <f>IF(AND('Workbook Set-up'!$B$12="",'Workbook Set-up'!$B$13=""),"",IF('Workbook Set-up'!$B$12='Workbook Set-up'!$B$13,TEXT('Workbook Set-up'!$B$12,"m/d/yyyy"),IF('Workbook Set-up'!$B$12&lt;&gt;'Workbook Set-up'!$B$13,TEXT('Workbook Set-up'!$B$12,"m/d/yyyy")&amp;" to "&amp;TEXT('Workbook Set-up'!$B$13,"m/d/yyyy"),"")))</f>
        <v/>
      </c>
      <c r="D6" s="486"/>
      <c r="E6" s="486"/>
      <c r="F6" s="486"/>
      <c r="G6" s="486"/>
      <c r="H6" s="486"/>
      <c r="I6" s="486"/>
      <c r="J6" s="486"/>
      <c r="K6" s="486"/>
      <c r="L6" s="486"/>
      <c r="M6" s="486"/>
      <c r="N6" s="486"/>
      <c r="O6" s="487"/>
      <c r="P6" s="293"/>
      <c r="Q6" s="298"/>
      <c r="R6" s="216"/>
      <c r="S6" s="216"/>
      <c r="T6" s="216"/>
      <c r="U6" s="478"/>
      <c r="V6" s="478"/>
      <c r="W6" s="478"/>
      <c r="X6" s="478"/>
      <c r="Y6" s="478"/>
      <c r="Z6" s="478"/>
      <c r="AA6" s="478"/>
      <c r="AB6" s="478"/>
      <c r="AC6" s="478"/>
      <c r="AD6" s="478"/>
      <c r="AE6" s="396"/>
      <c r="AF6" s="396"/>
      <c r="AG6" s="478"/>
      <c r="AH6" s="478"/>
      <c r="AI6" s="478"/>
      <c r="AJ6" s="478"/>
      <c r="AK6" s="478"/>
      <c r="AL6" s="478"/>
      <c r="AM6" s="478"/>
      <c r="AN6" s="478"/>
      <c r="AO6" s="478"/>
      <c r="AP6" s="478"/>
      <c r="AQ6" s="478"/>
      <c r="AR6" s="478"/>
      <c r="AS6" s="478"/>
      <c r="AT6" s="396"/>
      <c r="AU6" s="396"/>
      <c r="AV6" s="216"/>
      <c r="AW6" s="216"/>
      <c r="AX6" s="216"/>
      <c r="AY6" s="478"/>
      <c r="AZ6" s="478"/>
      <c r="BA6" s="478"/>
      <c r="BB6" s="478"/>
      <c r="BC6" s="478"/>
      <c r="BD6" s="478"/>
      <c r="BE6" s="478"/>
      <c r="BF6" s="478"/>
      <c r="BG6" s="478"/>
      <c r="BH6" s="478"/>
      <c r="BI6" s="396"/>
      <c r="BJ6" s="396"/>
      <c r="BK6" s="478"/>
      <c r="BL6" s="478"/>
      <c r="BM6" s="478"/>
      <c r="BN6" s="478"/>
      <c r="BO6" s="478"/>
      <c r="BP6" s="478"/>
      <c r="BQ6" s="478"/>
      <c r="BR6" s="478"/>
      <c r="BS6" s="478"/>
      <c r="BT6" s="478"/>
      <c r="BU6" s="478"/>
      <c r="BV6" s="478"/>
      <c r="BW6" s="478"/>
      <c r="BX6" s="396"/>
      <c r="BY6" s="396"/>
      <c r="BZ6" s="216"/>
      <c r="CA6" s="216"/>
      <c r="CB6" s="216"/>
      <c r="CC6" s="478"/>
      <c r="CD6" s="478"/>
      <c r="CE6" s="478"/>
      <c r="CF6" s="478"/>
      <c r="CG6" s="478"/>
      <c r="CH6" s="478"/>
      <c r="CI6" s="478"/>
      <c r="CJ6" s="478"/>
      <c r="CK6" s="478"/>
      <c r="CL6" s="478"/>
      <c r="CM6" s="396"/>
      <c r="CN6" s="396"/>
      <c r="CO6" s="222"/>
      <c r="CP6" s="222"/>
      <c r="CQ6" s="222"/>
      <c r="CR6" s="222"/>
      <c r="CS6" s="222"/>
    </row>
    <row r="7" spans="1:97" s="218" customFormat="1" thickBot="1">
      <c r="A7" s="157"/>
      <c r="B7" s="157"/>
      <c r="C7" s="396"/>
      <c r="D7" s="396"/>
      <c r="E7" s="396"/>
      <c r="F7" s="396"/>
      <c r="G7" s="396"/>
      <c r="H7" s="396"/>
      <c r="I7" s="396"/>
      <c r="J7" s="396"/>
      <c r="K7" s="396"/>
      <c r="L7" s="396"/>
      <c r="M7" s="396"/>
      <c r="N7" s="396"/>
      <c r="O7" s="396"/>
      <c r="P7" s="396"/>
      <c r="Q7" s="396"/>
      <c r="R7" s="216"/>
      <c r="S7" s="216"/>
      <c r="T7" s="216"/>
      <c r="U7" s="396"/>
      <c r="V7" s="396"/>
      <c r="W7" s="396"/>
      <c r="X7" s="396"/>
      <c r="Y7" s="396"/>
      <c r="Z7" s="396"/>
      <c r="AA7" s="396"/>
      <c r="AB7" s="396"/>
      <c r="AC7" s="396"/>
      <c r="AD7" s="396"/>
      <c r="AE7" s="396"/>
      <c r="AF7" s="396"/>
      <c r="AG7" s="396"/>
      <c r="AH7" s="396"/>
      <c r="AI7" s="396"/>
      <c r="AJ7" s="396"/>
      <c r="AK7" s="396"/>
      <c r="AL7" s="396"/>
      <c r="AM7" s="396"/>
      <c r="AN7" s="396"/>
      <c r="AO7" s="396"/>
      <c r="AP7" s="396"/>
      <c r="AQ7" s="396"/>
      <c r="AR7" s="396"/>
      <c r="AS7" s="396"/>
      <c r="AT7" s="396"/>
      <c r="AU7" s="396"/>
      <c r="AV7" s="216"/>
      <c r="AW7" s="216"/>
      <c r="AX7" s="216"/>
      <c r="AY7" s="396"/>
      <c r="AZ7" s="396"/>
      <c r="BA7" s="396"/>
      <c r="BB7" s="396"/>
      <c r="BC7" s="396"/>
      <c r="BD7" s="396"/>
      <c r="BE7" s="396"/>
      <c r="BF7" s="396"/>
      <c r="BG7" s="396"/>
      <c r="BH7" s="396"/>
      <c r="BI7" s="396"/>
      <c r="BJ7" s="396"/>
      <c r="BK7" s="396"/>
      <c r="BL7" s="396"/>
      <c r="BM7" s="396"/>
      <c r="BN7" s="396"/>
      <c r="BO7" s="396"/>
      <c r="BP7" s="396"/>
      <c r="BQ7" s="396"/>
      <c r="BR7" s="396"/>
      <c r="BS7" s="396"/>
      <c r="BT7" s="396"/>
      <c r="BU7" s="396"/>
      <c r="BV7" s="396"/>
      <c r="BW7" s="396"/>
      <c r="BX7" s="396"/>
      <c r="BY7" s="396"/>
      <c r="BZ7" s="216"/>
      <c r="CA7" s="216"/>
      <c r="CB7" s="216"/>
      <c r="CC7" s="396"/>
      <c r="CD7" s="396"/>
      <c r="CE7" s="396"/>
      <c r="CF7" s="396"/>
      <c r="CG7" s="396"/>
      <c r="CH7" s="396"/>
      <c r="CI7" s="396"/>
      <c r="CJ7" s="396"/>
      <c r="CK7" s="396"/>
      <c r="CL7" s="396"/>
      <c r="CM7" s="396"/>
      <c r="CN7" s="396"/>
      <c r="CO7" s="222"/>
      <c r="CP7" s="222"/>
      <c r="CQ7" s="222"/>
      <c r="CR7" s="222"/>
      <c r="CS7" s="222"/>
    </row>
    <row r="8" spans="1:97" s="4" customFormat="1">
      <c r="A8" s="219"/>
      <c r="B8" s="220"/>
      <c r="C8" s="490" t="s">
        <v>531</v>
      </c>
      <c r="D8" s="490"/>
      <c r="E8" s="490"/>
      <c r="F8" s="490"/>
      <c r="G8" s="490"/>
      <c r="H8" s="490"/>
      <c r="I8" s="490"/>
      <c r="J8" s="490"/>
      <c r="K8" s="490"/>
      <c r="L8" s="490"/>
      <c r="M8" s="490"/>
      <c r="N8" s="490"/>
      <c r="O8" s="490"/>
      <c r="P8" s="490"/>
      <c r="Q8" s="490"/>
      <c r="R8" s="490"/>
      <c r="S8" s="490"/>
      <c r="T8" s="490"/>
      <c r="U8" s="490"/>
      <c r="V8" s="490"/>
      <c r="W8" s="490"/>
      <c r="X8" s="490"/>
      <c r="Y8" s="490"/>
      <c r="Z8" s="490"/>
      <c r="AA8" s="490"/>
      <c r="AB8" s="490"/>
      <c r="AC8" s="490"/>
      <c r="AD8" s="490"/>
      <c r="AE8" s="490"/>
      <c r="AF8" s="490"/>
      <c r="AG8" s="490" t="s">
        <v>531</v>
      </c>
      <c r="AH8" s="490"/>
      <c r="AI8" s="490"/>
      <c r="AJ8" s="490"/>
      <c r="AK8" s="490"/>
      <c r="AL8" s="490"/>
      <c r="AM8" s="490"/>
      <c r="AN8" s="490"/>
      <c r="AO8" s="490"/>
      <c r="AP8" s="490"/>
      <c r="AQ8" s="490"/>
      <c r="AR8" s="490"/>
      <c r="AS8" s="490"/>
      <c r="AT8" s="490"/>
      <c r="AU8" s="490"/>
      <c r="AV8" s="490"/>
      <c r="AW8" s="490"/>
      <c r="AX8" s="490"/>
      <c r="AY8" s="490"/>
      <c r="AZ8" s="490"/>
      <c r="BA8" s="490"/>
      <c r="BB8" s="490"/>
      <c r="BC8" s="490"/>
      <c r="BD8" s="490"/>
      <c r="BE8" s="490"/>
      <c r="BF8" s="490"/>
      <c r="BG8" s="490"/>
      <c r="BH8" s="490"/>
      <c r="BI8" s="490"/>
      <c r="BJ8" s="490"/>
      <c r="BK8" s="490" t="s">
        <v>531</v>
      </c>
      <c r="BL8" s="490"/>
      <c r="BM8" s="490"/>
      <c r="BN8" s="490"/>
      <c r="BO8" s="490"/>
      <c r="BP8" s="490"/>
      <c r="BQ8" s="490"/>
      <c r="BR8" s="490"/>
      <c r="BS8" s="490"/>
      <c r="BT8" s="490"/>
      <c r="BU8" s="490"/>
      <c r="BV8" s="490"/>
      <c r="BW8" s="490"/>
      <c r="BX8" s="490"/>
      <c r="BY8" s="490"/>
      <c r="BZ8" s="490"/>
      <c r="CA8" s="490"/>
      <c r="CB8" s="490"/>
      <c r="CC8" s="490"/>
      <c r="CD8" s="490"/>
      <c r="CE8" s="490"/>
      <c r="CF8" s="490"/>
      <c r="CG8" s="490"/>
      <c r="CH8" s="490"/>
      <c r="CI8" s="490"/>
      <c r="CJ8" s="490"/>
      <c r="CK8" s="490"/>
      <c r="CL8" s="490"/>
      <c r="CM8" s="490"/>
      <c r="CN8" s="490"/>
      <c r="CO8" s="488" t="s">
        <v>226</v>
      </c>
      <c r="CP8" s="488"/>
      <c r="CQ8" s="488"/>
      <c r="CR8" s="488"/>
      <c r="CS8" s="489"/>
    </row>
    <row r="9" spans="1:97" s="4" customFormat="1" ht="31.9" thickBot="1">
      <c r="A9" s="5" t="s">
        <v>232</v>
      </c>
      <c r="B9" s="6" t="s">
        <v>532</v>
      </c>
      <c r="C9" s="6" t="s">
        <v>533</v>
      </c>
      <c r="D9" s="6" t="s">
        <v>534</v>
      </c>
      <c r="E9" s="6" t="s">
        <v>535</v>
      </c>
      <c r="F9" s="6" t="s">
        <v>536</v>
      </c>
      <c r="G9" s="6" t="s">
        <v>537</v>
      </c>
      <c r="H9" s="6" t="s">
        <v>538</v>
      </c>
      <c r="I9" s="6" t="s">
        <v>539</v>
      </c>
      <c r="J9" s="6" t="s">
        <v>540</v>
      </c>
      <c r="K9" s="6" t="s">
        <v>541</v>
      </c>
      <c r="L9" s="6" t="s">
        <v>542</v>
      </c>
      <c r="M9" s="6" t="s">
        <v>543</v>
      </c>
      <c r="N9" s="6" t="s">
        <v>544</v>
      </c>
      <c r="O9" s="6" t="s">
        <v>545</v>
      </c>
      <c r="P9" s="6" t="s">
        <v>546</v>
      </c>
      <c r="Q9" s="6" t="s">
        <v>547</v>
      </c>
      <c r="R9" s="6" t="s">
        <v>548</v>
      </c>
      <c r="S9" s="6" t="s">
        <v>549</v>
      </c>
      <c r="T9" s="6" t="s">
        <v>550</v>
      </c>
      <c r="U9" s="6" t="s">
        <v>551</v>
      </c>
      <c r="V9" s="6" t="s">
        <v>552</v>
      </c>
      <c r="W9" s="6" t="s">
        <v>553</v>
      </c>
      <c r="X9" s="6" t="s">
        <v>554</v>
      </c>
      <c r="Y9" s="6" t="s">
        <v>555</v>
      </c>
      <c r="Z9" s="6" t="s">
        <v>556</v>
      </c>
      <c r="AA9" s="6" t="s">
        <v>557</v>
      </c>
      <c r="AB9" s="6" t="s">
        <v>558</v>
      </c>
      <c r="AC9" s="6" t="s">
        <v>559</v>
      </c>
      <c r="AD9" s="6" t="s">
        <v>560</v>
      </c>
      <c r="AE9" s="6" t="s">
        <v>561</v>
      </c>
      <c r="AF9" s="6" t="s">
        <v>562</v>
      </c>
      <c r="AG9" s="6" t="s">
        <v>563</v>
      </c>
      <c r="AH9" s="6" t="s">
        <v>564</v>
      </c>
      <c r="AI9" s="6" t="s">
        <v>565</v>
      </c>
      <c r="AJ9" s="6" t="s">
        <v>566</v>
      </c>
      <c r="AK9" s="6" t="s">
        <v>567</v>
      </c>
      <c r="AL9" s="6" t="s">
        <v>568</v>
      </c>
      <c r="AM9" s="6" t="s">
        <v>569</v>
      </c>
      <c r="AN9" s="6" t="s">
        <v>570</v>
      </c>
      <c r="AO9" s="6" t="s">
        <v>571</v>
      </c>
      <c r="AP9" s="6" t="s">
        <v>572</v>
      </c>
      <c r="AQ9" s="6" t="s">
        <v>573</v>
      </c>
      <c r="AR9" s="6" t="s">
        <v>574</v>
      </c>
      <c r="AS9" s="6" t="s">
        <v>575</v>
      </c>
      <c r="AT9" s="6" t="s">
        <v>576</v>
      </c>
      <c r="AU9" s="6" t="s">
        <v>577</v>
      </c>
      <c r="AV9" s="6" t="s">
        <v>578</v>
      </c>
      <c r="AW9" s="6" t="s">
        <v>579</v>
      </c>
      <c r="AX9" s="6" t="s">
        <v>580</v>
      </c>
      <c r="AY9" s="6" t="s">
        <v>581</v>
      </c>
      <c r="AZ9" s="6" t="s">
        <v>582</v>
      </c>
      <c r="BA9" s="6" t="s">
        <v>583</v>
      </c>
      <c r="BB9" s="6" t="s">
        <v>584</v>
      </c>
      <c r="BC9" s="6" t="s">
        <v>585</v>
      </c>
      <c r="BD9" s="6" t="s">
        <v>586</v>
      </c>
      <c r="BE9" s="6" t="s">
        <v>587</v>
      </c>
      <c r="BF9" s="6" t="s">
        <v>588</v>
      </c>
      <c r="BG9" s="6" t="s">
        <v>589</v>
      </c>
      <c r="BH9" s="6" t="s">
        <v>590</v>
      </c>
      <c r="BI9" s="6" t="s">
        <v>591</v>
      </c>
      <c r="BJ9" s="6" t="s">
        <v>592</v>
      </c>
      <c r="BK9" s="6" t="s">
        <v>593</v>
      </c>
      <c r="BL9" s="6" t="s">
        <v>594</v>
      </c>
      <c r="BM9" s="6" t="s">
        <v>595</v>
      </c>
      <c r="BN9" s="6" t="s">
        <v>596</v>
      </c>
      <c r="BO9" s="6" t="s">
        <v>597</v>
      </c>
      <c r="BP9" s="6" t="s">
        <v>598</v>
      </c>
      <c r="BQ9" s="6" t="s">
        <v>599</v>
      </c>
      <c r="BR9" s="6" t="s">
        <v>600</v>
      </c>
      <c r="BS9" s="6" t="s">
        <v>601</v>
      </c>
      <c r="BT9" s="6" t="s">
        <v>602</v>
      </c>
      <c r="BU9" s="6" t="s">
        <v>603</v>
      </c>
      <c r="BV9" s="6" t="s">
        <v>604</v>
      </c>
      <c r="BW9" s="6" t="s">
        <v>605</v>
      </c>
      <c r="BX9" s="6" t="s">
        <v>606</v>
      </c>
      <c r="BY9" s="6" t="s">
        <v>607</v>
      </c>
      <c r="BZ9" s="6" t="s">
        <v>608</v>
      </c>
      <c r="CA9" s="6" t="s">
        <v>609</v>
      </c>
      <c r="CB9" s="6" t="s">
        <v>610</v>
      </c>
      <c r="CC9" s="6" t="s">
        <v>611</v>
      </c>
      <c r="CD9" s="6" t="s">
        <v>612</v>
      </c>
      <c r="CE9" s="6" t="s">
        <v>613</v>
      </c>
      <c r="CF9" s="6" t="s">
        <v>614</v>
      </c>
      <c r="CG9" s="6" t="s">
        <v>615</v>
      </c>
      <c r="CH9" s="6" t="s">
        <v>616</v>
      </c>
      <c r="CI9" s="6" t="s">
        <v>617</v>
      </c>
      <c r="CJ9" s="6" t="s">
        <v>618</v>
      </c>
      <c r="CK9" s="6" t="s">
        <v>619</v>
      </c>
      <c r="CL9" s="6" t="s">
        <v>620</v>
      </c>
      <c r="CM9" s="6" t="s">
        <v>621</v>
      </c>
      <c r="CN9" s="6" t="s">
        <v>622</v>
      </c>
      <c r="CO9" s="7" t="s">
        <v>237</v>
      </c>
      <c r="CP9" s="7" t="s">
        <v>238</v>
      </c>
      <c r="CQ9" s="8" t="s">
        <v>239</v>
      </c>
      <c r="CR9" s="9" t="s">
        <v>240</v>
      </c>
      <c r="CS9" s="10" t="s">
        <v>54</v>
      </c>
    </row>
    <row r="10" spans="1:97" ht="42" thickTop="1">
      <c r="A10" s="306" t="s">
        <v>623</v>
      </c>
      <c r="B10" s="11" t="s">
        <v>624</v>
      </c>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294"/>
      <c r="CM10" s="294"/>
      <c r="CN10" s="294"/>
      <c r="CO10" s="13"/>
      <c r="CP10" s="14"/>
      <c r="CQ10" s="15"/>
      <c r="CR10" s="14"/>
      <c r="CS10" s="16"/>
    </row>
    <row r="11" spans="1:97" ht="13.9">
      <c r="A11" s="306" t="s">
        <v>625</v>
      </c>
      <c r="B11" s="17" t="s">
        <v>626</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8"/>
      <c r="CP11" s="19"/>
      <c r="CQ11" s="20"/>
      <c r="CR11" s="19"/>
      <c r="CS11" s="21"/>
    </row>
    <row r="12" spans="1:97" ht="13.9">
      <c r="A12" s="306" t="s">
        <v>627</v>
      </c>
      <c r="B12" s="17" t="s">
        <v>628</v>
      </c>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18"/>
      <c r="CP12" s="19"/>
      <c r="CQ12" s="20"/>
      <c r="CR12" s="19"/>
      <c r="CS12" s="21"/>
    </row>
    <row r="13" spans="1:97" ht="13.9">
      <c r="A13" s="307" t="s">
        <v>629</v>
      </c>
      <c r="B13" s="23" t="s">
        <v>630</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24"/>
      <c r="CP13" s="25"/>
      <c r="CQ13" s="26"/>
      <c r="CR13" s="25"/>
      <c r="CS13" s="27"/>
    </row>
    <row r="14" spans="1:97" ht="13.9">
      <c r="A14" s="306"/>
      <c r="B14" s="28" t="s">
        <v>631</v>
      </c>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4"/>
      <c r="CP14" s="25"/>
      <c r="CQ14" s="26"/>
      <c r="CR14" s="25"/>
      <c r="CS14" s="27"/>
    </row>
    <row r="15" spans="1:97" ht="13.9">
      <c r="A15" s="307" t="s">
        <v>632</v>
      </c>
      <c r="B15" s="265" t="s">
        <v>154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30">
        <f>COUNTIF(C15:CN15,"=Met")</f>
        <v>0</v>
      </c>
      <c r="CP15" s="31">
        <f t="shared" ref="CP15" si="0">IF(SUM(CO15,CQ15)=0,0,CO15/SUM(CO15,CQ15))</f>
        <v>0</v>
      </c>
      <c r="CQ15" s="32">
        <f>COUNTIF(C15:CN15,"=Not Met")</f>
        <v>0</v>
      </c>
      <c r="CR15" s="31">
        <f t="shared" ref="CR15" si="1">IF(SUM(CO15,CQ15)=0,0,CQ15/SUM(CO15,CQ15))</f>
        <v>0</v>
      </c>
      <c r="CS15" s="33">
        <f>COUNTIF(C15:CN15,"=N/A")</f>
        <v>0</v>
      </c>
    </row>
    <row r="16" spans="1:97" ht="13.9">
      <c r="A16" s="306"/>
      <c r="B16" s="28" t="s">
        <v>631</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4"/>
      <c r="CP16" s="25"/>
      <c r="CQ16" s="26"/>
      <c r="CR16" s="25"/>
      <c r="CS16" s="27"/>
    </row>
    <row r="17" spans="1:97" ht="27.6">
      <c r="A17" s="307" t="s">
        <v>633</v>
      </c>
      <c r="B17" s="23" t="s">
        <v>634</v>
      </c>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30">
        <f>COUNTIF(C17:CN17,"=Met")</f>
        <v>0</v>
      </c>
      <c r="CP17" s="31">
        <f t="shared" ref="CP17" si="2">IF(SUM(CO17,CQ17)=0,0,CO17/SUM(CO17,CQ17))</f>
        <v>0</v>
      </c>
      <c r="CQ17" s="32">
        <f>COUNTIF(C17:CN17,"=Not Met")</f>
        <v>0</v>
      </c>
      <c r="CR17" s="31">
        <f t="shared" ref="CR17" si="3">IF(SUM(CO17,CQ17)=0,0,CQ17/SUM(CO17,CQ17))</f>
        <v>0</v>
      </c>
      <c r="CS17" s="33">
        <f>COUNTIF(C17:CN17,"=N/A")</f>
        <v>0</v>
      </c>
    </row>
    <row r="18" spans="1:97" ht="13.9">
      <c r="A18" s="306"/>
      <c r="B18" s="28" t="s">
        <v>631</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4"/>
      <c r="CP18" s="25"/>
      <c r="CQ18" s="26"/>
      <c r="CR18" s="25"/>
      <c r="CS18" s="27"/>
    </row>
    <row r="19" spans="1:97" ht="13.9">
      <c r="A19" s="307" t="s">
        <v>635</v>
      </c>
      <c r="B19" s="23" t="s">
        <v>160</v>
      </c>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30">
        <f>COUNTIF(C19:CN19,"=Met")</f>
        <v>0</v>
      </c>
      <c r="CP19" s="31">
        <f t="shared" ref="CP19" si="4">IF(SUM(CO19,CQ19)=0,0,CO19/SUM(CO19,CQ19))</f>
        <v>0</v>
      </c>
      <c r="CQ19" s="32">
        <f>COUNTIF(C19:CN19,"=Not Met")</f>
        <v>0</v>
      </c>
      <c r="CR19" s="31">
        <f t="shared" ref="CR19" si="5">IF(SUM(CO19,CQ19)=0,0,CQ19/SUM(CO19,CQ19))</f>
        <v>0</v>
      </c>
      <c r="CS19" s="33">
        <f>COUNTIF(C19:CN19,"=N/A")</f>
        <v>0</v>
      </c>
    </row>
    <row r="20" spans="1:97" ht="13.9">
      <c r="A20" s="306"/>
      <c r="B20" s="28" t="s">
        <v>631</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4"/>
      <c r="CP20" s="25"/>
      <c r="CQ20" s="26"/>
      <c r="CR20" s="25"/>
      <c r="CS20" s="27"/>
    </row>
    <row r="21" spans="1:97" ht="13.9">
      <c r="A21" s="307" t="s">
        <v>636</v>
      </c>
      <c r="B21" s="23" t="s">
        <v>163</v>
      </c>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30">
        <f>COUNTIF(C21:CN21,"=Met")</f>
        <v>0</v>
      </c>
      <c r="CP21" s="31">
        <f t="shared" ref="CP21" si="6">IF(SUM(CO21,CQ21)=0,0,CO21/SUM(CO21,CQ21))</f>
        <v>0</v>
      </c>
      <c r="CQ21" s="32">
        <f>COUNTIF(C21:CN21,"=Not Met")</f>
        <v>0</v>
      </c>
      <c r="CR21" s="31">
        <f t="shared" ref="CR21" si="7">IF(SUM(CO21,CQ21)=0,0,CQ21/SUM(CO21,CQ21))</f>
        <v>0</v>
      </c>
      <c r="CS21" s="33">
        <f>COUNTIF(C21:CN21,"=N/A")</f>
        <v>0</v>
      </c>
    </row>
    <row r="22" spans="1:97" ht="13.9">
      <c r="A22" s="306"/>
      <c r="B22" s="28" t="s">
        <v>631</v>
      </c>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4"/>
      <c r="CP22" s="25"/>
      <c r="CQ22" s="26"/>
      <c r="CR22" s="25"/>
      <c r="CS22" s="27"/>
    </row>
    <row r="23" spans="1:97" ht="13.9">
      <c r="A23" s="307" t="s">
        <v>637</v>
      </c>
      <c r="B23" s="23" t="s">
        <v>166</v>
      </c>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30">
        <f>COUNTIF(C23:CN23,"=Met")</f>
        <v>0</v>
      </c>
      <c r="CP23" s="31">
        <f t="shared" ref="CP23" si="8">IF(SUM(CO23,CQ23)=0,0,CO23/SUM(CO23,CQ23))</f>
        <v>0</v>
      </c>
      <c r="CQ23" s="32">
        <f>COUNTIF(C23:CN23,"=Not Met")</f>
        <v>0</v>
      </c>
      <c r="CR23" s="31">
        <f t="shared" ref="CR23" si="9">IF(SUM(CO23,CQ23)=0,0,CQ23/SUM(CO23,CQ23))</f>
        <v>0</v>
      </c>
      <c r="CS23" s="33">
        <f>COUNTIF(C23:CN23,"=N/A")</f>
        <v>0</v>
      </c>
    </row>
    <row r="24" spans="1:97" ht="13.9">
      <c r="A24" s="306"/>
      <c r="B24" s="28" t="s">
        <v>631</v>
      </c>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4"/>
      <c r="CP24" s="25"/>
      <c r="CQ24" s="26"/>
      <c r="CR24" s="25"/>
      <c r="CS24" s="27"/>
    </row>
    <row r="25" spans="1:97" ht="27.6">
      <c r="A25" s="307" t="s">
        <v>638</v>
      </c>
      <c r="B25" s="206" t="s">
        <v>169</v>
      </c>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30">
        <f>COUNTIF(C25:CN25,"=Met")</f>
        <v>0</v>
      </c>
      <c r="CP25" s="31">
        <f t="shared" ref="CP25" si="10">IF(SUM(CO25,CQ25)=0,0,CO25/SUM(CO25,CQ25))</f>
        <v>0</v>
      </c>
      <c r="CQ25" s="32">
        <f>COUNTIF(C25:CN25,"=Not Met")</f>
        <v>0</v>
      </c>
      <c r="CR25" s="31">
        <f t="shared" ref="CR25" si="11">IF(SUM(CO25,CQ25)=0,0,CQ25/SUM(CO25,CQ25))</f>
        <v>0</v>
      </c>
      <c r="CS25" s="33">
        <f>COUNTIF(C25:CN25,"=N/A")</f>
        <v>0</v>
      </c>
    </row>
    <row r="26" spans="1:97" ht="27.6">
      <c r="A26" s="307" t="s">
        <v>639</v>
      </c>
      <c r="B26" s="23" t="s">
        <v>172</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30">
        <f>COUNTIF(C26:CN26,"=Met")</f>
        <v>0</v>
      </c>
      <c r="CP26" s="31">
        <f t="shared" ref="CP26" si="12">IF(SUM(CO26,CQ26)=0,0,CO26/SUM(CO26,CQ26))</f>
        <v>0</v>
      </c>
      <c r="CQ26" s="32">
        <f>COUNTIF(C26:CN26,"=Not Met")</f>
        <v>0</v>
      </c>
      <c r="CR26" s="31">
        <f t="shared" ref="CR26" si="13">IF(SUM(CO26,CQ26)=0,0,CQ26/SUM(CO26,CQ26))</f>
        <v>0</v>
      </c>
      <c r="CS26" s="33">
        <f>COUNTIF(C26:CN26,"=N/A")</f>
        <v>0</v>
      </c>
    </row>
    <row r="27" spans="1:97" ht="55.15">
      <c r="A27" s="307" t="s">
        <v>640</v>
      </c>
      <c r="B27" s="334" t="s">
        <v>641</v>
      </c>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30">
        <f>COUNTIF(C27:CN27,"=Met")</f>
        <v>0</v>
      </c>
      <c r="CP27" s="31">
        <f t="shared" ref="CP27" si="14">IF(SUM(CO27,CQ27)=0,0,CO27/SUM(CO27,CQ27))</f>
        <v>0</v>
      </c>
      <c r="CQ27" s="32">
        <f>COUNTIF(C27:CN27,"=Not Met")</f>
        <v>0</v>
      </c>
      <c r="CR27" s="31">
        <f t="shared" ref="CR27" si="15">IF(SUM(CO27,CQ27)=0,0,CQ27/SUM(CO27,CQ27))</f>
        <v>0</v>
      </c>
      <c r="CS27" s="33">
        <f>COUNTIF(C27:CN27,"=N/A")</f>
        <v>0</v>
      </c>
    </row>
    <row r="28" spans="1:97" ht="13.9">
      <c r="A28" s="307" t="s">
        <v>642</v>
      </c>
      <c r="B28" s="23" t="s">
        <v>177</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30">
        <f>COUNTIF(C28:CN28,"=Met")</f>
        <v>0</v>
      </c>
      <c r="CP28" s="31">
        <f t="shared" ref="CP28" si="16">IF(SUM(CO28,CQ28)=0,0,CO28/SUM(CO28,CQ28))</f>
        <v>0</v>
      </c>
      <c r="CQ28" s="32">
        <f>COUNTIF(C28:CN28,"=Not Met")</f>
        <v>0</v>
      </c>
      <c r="CR28" s="31">
        <f t="shared" ref="CR28" si="17">IF(SUM(CO28,CQ28)=0,0,CQ28/SUM(CO28,CQ28))</f>
        <v>0</v>
      </c>
      <c r="CS28" s="33">
        <f>COUNTIF(C28:CN28,"=N/A")</f>
        <v>0</v>
      </c>
    </row>
    <row r="29" spans="1:97" ht="13.9">
      <c r="A29" s="306"/>
      <c r="B29" s="28" t="s">
        <v>631</v>
      </c>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4"/>
      <c r="CP29" s="25"/>
      <c r="CQ29" s="26"/>
      <c r="CR29" s="25"/>
      <c r="CS29" s="27"/>
    </row>
    <row r="30" spans="1:97" ht="27.6">
      <c r="A30" s="307" t="s">
        <v>643</v>
      </c>
      <c r="B30" s="23" t="s">
        <v>179</v>
      </c>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30">
        <f>COUNTIF(C30:CN30,"=Met")</f>
        <v>0</v>
      </c>
      <c r="CP30" s="31">
        <f t="shared" ref="CP30" si="18">IF(SUM(CO30,CQ30)=0,0,CO30/SUM(CO30,CQ30))</f>
        <v>0</v>
      </c>
      <c r="CQ30" s="32">
        <f>COUNTIF(C30:CN30,"=Not Met")</f>
        <v>0</v>
      </c>
      <c r="CR30" s="31">
        <f t="shared" ref="CR30" si="19">IF(SUM(CO30,CQ30)=0,0,CQ30/SUM(CO30,CQ30))</f>
        <v>0</v>
      </c>
      <c r="CS30" s="33">
        <f>COUNTIF(C30:CN30,"=N/A")</f>
        <v>0</v>
      </c>
    </row>
    <row r="31" spans="1:97" ht="13.9">
      <c r="A31" s="306"/>
      <c r="B31" s="28" t="s">
        <v>631</v>
      </c>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4"/>
      <c r="CP31" s="25"/>
      <c r="CQ31" s="26"/>
      <c r="CR31" s="25"/>
      <c r="CS31" s="27"/>
    </row>
    <row r="32" spans="1:97" ht="13.9">
      <c r="A32" s="307" t="s">
        <v>644</v>
      </c>
      <c r="B32" s="34" t="s">
        <v>181</v>
      </c>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30">
        <f>COUNTIF(C32:CN32,"=Met")</f>
        <v>0</v>
      </c>
      <c r="CP32" s="31">
        <f t="shared" ref="CP32" si="20">IF(SUM(CO32,CQ32)=0,0,CO32/SUM(CO32,CQ32))</f>
        <v>0</v>
      </c>
      <c r="CQ32" s="32">
        <f>COUNTIF(C32:CN32,"=Not Met")</f>
        <v>0</v>
      </c>
      <c r="CR32" s="31">
        <f t="shared" ref="CR32" si="21">IF(SUM(CO32,CQ32)=0,0,CQ32/SUM(CO32,CQ32))</f>
        <v>0</v>
      </c>
      <c r="CS32" s="33">
        <f>COUNTIF(C32:CN32,"=N/A")</f>
        <v>0</v>
      </c>
    </row>
    <row r="33" spans="1:97" ht="13.9">
      <c r="A33" s="306"/>
      <c r="B33" s="28" t="s">
        <v>631</v>
      </c>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4"/>
      <c r="CP33" s="25"/>
      <c r="CQ33" s="26"/>
      <c r="CR33" s="25"/>
      <c r="CS33" s="27"/>
    </row>
    <row r="34" spans="1:97" ht="13.9">
      <c r="A34" s="307" t="s">
        <v>645</v>
      </c>
      <c r="B34" s="23" t="s">
        <v>183</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30">
        <f>COUNTIF(C34:CN34,"=Met")</f>
        <v>0</v>
      </c>
      <c r="CP34" s="31">
        <f t="shared" ref="CP34" si="22">IF(SUM(CO34,CQ34)=0,0,CO34/SUM(CO34,CQ34))</f>
        <v>0</v>
      </c>
      <c r="CQ34" s="32">
        <f>COUNTIF(C34:CN34,"=Not Met")</f>
        <v>0</v>
      </c>
      <c r="CR34" s="31">
        <f t="shared" ref="CR34" si="23">IF(SUM(CO34,CQ34)=0,0,CQ34/SUM(CO34,CQ34))</f>
        <v>0</v>
      </c>
      <c r="CS34" s="33">
        <f>COUNTIF(C34:CN34,"=N/A")</f>
        <v>0</v>
      </c>
    </row>
    <row r="35" spans="1:97" ht="13.9">
      <c r="A35" s="306"/>
      <c r="B35" s="28" t="s">
        <v>631</v>
      </c>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4"/>
      <c r="CP35" s="25"/>
      <c r="CQ35" s="26"/>
      <c r="CR35" s="25"/>
      <c r="CS35" s="27"/>
    </row>
    <row r="36" spans="1:97" ht="27.6">
      <c r="A36" s="307" t="s">
        <v>646</v>
      </c>
      <c r="B36" s="34" t="s">
        <v>185</v>
      </c>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30">
        <f>COUNTIF(C36:CN36,"=Met")</f>
        <v>0</v>
      </c>
      <c r="CP36" s="31">
        <f t="shared" ref="CP36" si="24">IF(SUM(CO36,CQ36)=0,0,CO36/SUM(CO36,CQ36))</f>
        <v>0</v>
      </c>
      <c r="CQ36" s="32">
        <f>COUNTIF(C36:CN36,"=Not Met")</f>
        <v>0</v>
      </c>
      <c r="CR36" s="31">
        <f t="shared" ref="CR36" si="25">IF(SUM(CO36,CQ36)=0,0,CQ36/SUM(CO36,CQ36))</f>
        <v>0</v>
      </c>
      <c r="CS36" s="33">
        <f>COUNTIF(C36:CN36,"=N/A")</f>
        <v>0</v>
      </c>
    </row>
    <row r="37" spans="1:97" ht="13.9">
      <c r="A37" s="306"/>
      <c r="B37" s="28" t="s">
        <v>631</v>
      </c>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4"/>
      <c r="CP37" s="25"/>
      <c r="CQ37" s="26"/>
      <c r="CR37" s="25"/>
      <c r="CS37" s="27"/>
    </row>
    <row r="38" spans="1:97" ht="27.6">
      <c r="A38" s="307" t="s">
        <v>647</v>
      </c>
      <c r="B38" s="23" t="s">
        <v>187</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30">
        <f>COUNTIF(C38:CN38,"=Met")</f>
        <v>0</v>
      </c>
      <c r="CP38" s="31">
        <f t="shared" ref="CP38" si="26">IF(SUM(CO38,CQ38)=0,0,CO38/SUM(CO38,CQ38))</f>
        <v>0</v>
      </c>
      <c r="CQ38" s="32">
        <f>COUNTIF(C38:CN38,"=Not Met")</f>
        <v>0</v>
      </c>
      <c r="CR38" s="31">
        <f t="shared" ref="CR38" si="27">IF(SUM(CO38,CQ38)=0,0,CQ38/SUM(CO38,CQ38))</f>
        <v>0</v>
      </c>
      <c r="CS38" s="33">
        <f>COUNTIF(C38:CN38,"=N/A")</f>
        <v>0</v>
      </c>
    </row>
    <row r="39" spans="1:97" ht="13.9">
      <c r="A39" s="308"/>
      <c r="B39" s="158" t="s">
        <v>631</v>
      </c>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c r="AM39" s="159"/>
      <c r="AN39" s="159"/>
      <c r="AO39" s="159"/>
      <c r="AP39" s="159"/>
      <c r="AQ39" s="159"/>
      <c r="AR39" s="159"/>
      <c r="AS39" s="159"/>
      <c r="AT39" s="159"/>
      <c r="AU39" s="159"/>
      <c r="AV39" s="159"/>
      <c r="AW39" s="159"/>
      <c r="AX39" s="159"/>
      <c r="AY39" s="159"/>
      <c r="AZ39" s="159"/>
      <c r="BA39" s="159"/>
      <c r="BB39" s="159"/>
      <c r="BC39" s="159"/>
      <c r="BD39" s="159"/>
      <c r="BE39" s="159"/>
      <c r="BF39" s="159"/>
      <c r="BG39" s="159"/>
      <c r="BH39" s="159"/>
      <c r="BI39" s="159"/>
      <c r="BJ39" s="159"/>
      <c r="BK39" s="159"/>
      <c r="BL39" s="159"/>
      <c r="BM39" s="159"/>
      <c r="BN39" s="159"/>
      <c r="BO39" s="159"/>
      <c r="BP39" s="159"/>
      <c r="BQ39" s="159"/>
      <c r="BR39" s="159"/>
      <c r="BS39" s="159"/>
      <c r="BT39" s="159"/>
      <c r="BU39" s="159"/>
      <c r="BV39" s="159"/>
      <c r="BW39" s="159"/>
      <c r="BX39" s="159"/>
      <c r="BY39" s="159"/>
      <c r="BZ39" s="159"/>
      <c r="CA39" s="159"/>
      <c r="CB39" s="159"/>
      <c r="CC39" s="159"/>
      <c r="CD39" s="159"/>
      <c r="CE39" s="159"/>
      <c r="CF39" s="159"/>
      <c r="CG39" s="159"/>
      <c r="CH39" s="159"/>
      <c r="CI39" s="159"/>
      <c r="CJ39" s="159"/>
      <c r="CK39" s="159"/>
      <c r="CL39" s="159"/>
      <c r="CM39" s="159"/>
      <c r="CN39" s="159"/>
      <c r="CO39" s="24"/>
      <c r="CP39" s="25"/>
      <c r="CQ39" s="26"/>
      <c r="CR39" s="25"/>
      <c r="CS39" s="27"/>
    </row>
    <row r="40" spans="1:97" ht="69">
      <c r="A40" s="309" t="s">
        <v>648</v>
      </c>
      <c r="B40" s="273" t="s">
        <v>649</v>
      </c>
      <c r="C40" s="269"/>
      <c r="D40" s="269"/>
      <c r="E40" s="26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30">
        <f>COUNTIF(C40:CN40,"=Met")</f>
        <v>0</v>
      </c>
      <c r="CP40" s="31">
        <f t="shared" ref="CP40" si="28">IF(SUM(CO40,CQ40)=0,0,CO40/SUM(CO40,CQ40))</f>
        <v>0</v>
      </c>
      <c r="CQ40" s="32">
        <f>COUNTIF(C40:CN40,"=Not Met")</f>
        <v>0</v>
      </c>
      <c r="CR40" s="31">
        <f t="shared" ref="CR40" si="29">IF(SUM(CO40,CQ40)=0,0,CQ40/SUM(CO40,CQ40))</f>
        <v>0</v>
      </c>
      <c r="CS40" s="33">
        <f>COUNTIF(C40:CN40,"=N/A")</f>
        <v>0</v>
      </c>
    </row>
    <row r="41" spans="1:97" ht="13.9">
      <c r="A41" s="310"/>
      <c r="B41" s="275" t="s">
        <v>631</v>
      </c>
      <c r="C41" s="270"/>
      <c r="D41" s="270"/>
      <c r="E41" s="270"/>
      <c r="F41" s="268"/>
      <c r="G41" s="268"/>
      <c r="H41" s="268"/>
      <c r="I41" s="268"/>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268"/>
      <c r="BE41" s="268"/>
      <c r="BF41" s="268"/>
      <c r="BG41" s="268"/>
      <c r="BH41" s="268"/>
      <c r="BI41" s="268"/>
      <c r="BJ41" s="268"/>
      <c r="BK41" s="268"/>
      <c r="BL41" s="268"/>
      <c r="BM41" s="268"/>
      <c r="BN41" s="268"/>
      <c r="BO41" s="268"/>
      <c r="BP41" s="268"/>
      <c r="BQ41" s="268"/>
      <c r="BR41" s="268"/>
      <c r="BS41" s="268"/>
      <c r="BT41" s="268"/>
      <c r="BU41" s="268"/>
      <c r="BV41" s="268"/>
      <c r="BW41" s="268"/>
      <c r="BX41" s="268"/>
      <c r="BY41" s="268"/>
      <c r="BZ41" s="268"/>
      <c r="CA41" s="268"/>
      <c r="CB41" s="268"/>
      <c r="CC41" s="268"/>
      <c r="CD41" s="268"/>
      <c r="CE41" s="268"/>
      <c r="CF41" s="268"/>
      <c r="CG41" s="268"/>
      <c r="CH41" s="268"/>
      <c r="CI41" s="268"/>
      <c r="CJ41" s="268"/>
      <c r="CK41" s="268"/>
      <c r="CL41" s="268"/>
      <c r="CM41" s="268"/>
      <c r="CN41" s="268"/>
      <c r="CO41" s="24"/>
      <c r="CP41" s="25"/>
      <c r="CQ41" s="26"/>
      <c r="CR41" s="25"/>
      <c r="CS41" s="27"/>
    </row>
    <row r="42" spans="1:97" ht="82.9">
      <c r="A42" s="311">
        <v>20</v>
      </c>
      <c r="B42" s="273" t="s">
        <v>650</v>
      </c>
      <c r="C42" s="270"/>
      <c r="D42" s="270"/>
      <c r="E42" s="270"/>
      <c r="F42" s="268"/>
      <c r="G42" s="268"/>
      <c r="H42" s="268"/>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c r="BD42" s="268"/>
      <c r="BE42" s="268"/>
      <c r="BF42" s="268"/>
      <c r="BG42" s="268"/>
      <c r="BH42" s="268"/>
      <c r="BI42" s="268"/>
      <c r="BJ42" s="268"/>
      <c r="BK42" s="268"/>
      <c r="BL42" s="268"/>
      <c r="BM42" s="268"/>
      <c r="BN42" s="268"/>
      <c r="BO42" s="268"/>
      <c r="BP42" s="268"/>
      <c r="BQ42" s="268"/>
      <c r="BR42" s="268"/>
      <c r="BS42" s="268"/>
      <c r="BT42" s="268"/>
      <c r="BU42" s="268"/>
      <c r="BV42" s="268"/>
      <c r="BW42" s="268"/>
      <c r="BX42" s="268"/>
      <c r="BY42" s="268"/>
      <c r="BZ42" s="268"/>
      <c r="CA42" s="268"/>
      <c r="CB42" s="268"/>
      <c r="CC42" s="268"/>
      <c r="CD42" s="268"/>
      <c r="CE42" s="268"/>
      <c r="CF42" s="268"/>
      <c r="CG42" s="268"/>
      <c r="CH42" s="268"/>
      <c r="CI42" s="268"/>
      <c r="CJ42" s="268"/>
      <c r="CK42" s="268"/>
      <c r="CL42" s="268"/>
      <c r="CM42" s="268"/>
      <c r="CN42" s="268"/>
      <c r="CO42" s="30">
        <f>COUNTIF(C42:CN42,"=Met")</f>
        <v>0</v>
      </c>
      <c r="CP42" s="31">
        <f t="shared" ref="CP42" si="30">IF(SUM(CO42,CQ42)=0,0,CO42/SUM(CO42,CQ42))</f>
        <v>0</v>
      </c>
      <c r="CQ42" s="32">
        <f>COUNTIF(C42:CN42,"=Not Met")</f>
        <v>0</v>
      </c>
      <c r="CR42" s="31">
        <f t="shared" ref="CR42" si="31">IF(SUM(CO42,CQ42)=0,0,CQ42/SUM(CO42,CQ42))</f>
        <v>0</v>
      </c>
      <c r="CS42" s="33">
        <f>COUNTIF(C42:CN42,"=N/A")</f>
        <v>0</v>
      </c>
    </row>
    <row r="43" spans="1:97" ht="13.9">
      <c r="A43" s="310"/>
      <c r="B43" s="275" t="s">
        <v>631</v>
      </c>
      <c r="C43" s="271"/>
      <c r="D43" s="271"/>
      <c r="E43" s="271"/>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24"/>
      <c r="CP43" s="25"/>
      <c r="CQ43" s="26"/>
      <c r="CR43" s="25"/>
      <c r="CS43" s="27"/>
    </row>
    <row r="44" spans="1:97" ht="69">
      <c r="A44" s="312" t="s">
        <v>651</v>
      </c>
      <c r="B44" s="273" t="s">
        <v>652</v>
      </c>
      <c r="C44" s="269"/>
      <c r="D44" s="269"/>
      <c r="E44" s="26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30">
        <f>COUNTIF(C44:CN44,"=Met")</f>
        <v>0</v>
      </c>
      <c r="CP44" s="31">
        <f t="shared" ref="CP44" si="32">IF(SUM(CO44,CQ44)=0,0,CO44/SUM(CO44,CQ44))</f>
        <v>0</v>
      </c>
      <c r="CQ44" s="32">
        <f>COUNTIF(C44:CN44,"=Not Met")</f>
        <v>0</v>
      </c>
      <c r="CR44" s="31">
        <f t="shared" ref="CR44" si="33">IF(SUM(CO44,CQ44)=0,0,CQ44/SUM(CO44,CQ44))</f>
        <v>0</v>
      </c>
      <c r="CS44" s="33">
        <f>COUNTIF(C44:CN44,"=N/A")</f>
        <v>0</v>
      </c>
    </row>
    <row r="45" spans="1:97" ht="13.9">
      <c r="A45" s="313"/>
      <c r="B45" s="275" t="s">
        <v>631</v>
      </c>
      <c r="C45" s="272"/>
      <c r="D45" s="272"/>
      <c r="E45" s="27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4"/>
      <c r="CP45" s="25"/>
      <c r="CQ45" s="26"/>
      <c r="CR45" s="25"/>
      <c r="CS45" s="27"/>
    </row>
    <row r="46" spans="1:97" ht="27.6">
      <c r="A46" s="312" t="s">
        <v>653</v>
      </c>
      <c r="B46" s="273" t="s">
        <v>195</v>
      </c>
      <c r="C46" s="269"/>
      <c r="D46" s="269"/>
      <c r="E46" s="26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c r="CO46" s="30">
        <f>COUNTIF(C46:CN46,"=Met")</f>
        <v>0</v>
      </c>
      <c r="CP46" s="31">
        <f t="shared" ref="CP46" si="34">IF(SUM(CO46,CQ46)=0,0,CO46/SUM(CO46,CQ46))</f>
        <v>0</v>
      </c>
      <c r="CQ46" s="32">
        <f>COUNTIF(C46:CN46,"=Not Met")</f>
        <v>0</v>
      </c>
      <c r="CR46" s="31">
        <f t="shared" ref="CR46" si="35">IF(SUM(CO46,CQ46)=0,0,CQ46/SUM(CO46,CQ46))</f>
        <v>0</v>
      </c>
      <c r="CS46" s="33">
        <f>COUNTIF(C46:CN46,"=N/A")</f>
        <v>0</v>
      </c>
    </row>
    <row r="47" spans="1:97" ht="13.9">
      <c r="A47" s="313"/>
      <c r="B47" s="275" t="s">
        <v>631</v>
      </c>
      <c r="C47" s="272"/>
      <c r="D47" s="272"/>
      <c r="E47" s="27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4"/>
      <c r="CP47" s="25"/>
      <c r="CQ47" s="26"/>
      <c r="CR47" s="25"/>
      <c r="CS47" s="27"/>
    </row>
    <row r="48" spans="1:97" ht="13.9">
      <c r="A48" s="312" t="s">
        <v>654</v>
      </c>
      <c r="B48" s="273" t="s">
        <v>197</v>
      </c>
      <c r="C48" s="269"/>
      <c r="D48" s="269"/>
      <c r="E48" s="26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c r="CO48" s="30">
        <f>COUNTIF(C48:CN48,"=Met")</f>
        <v>0</v>
      </c>
      <c r="CP48" s="31">
        <f t="shared" ref="CP48" si="36">IF(SUM(CO48,CQ48)=0,0,CO48/SUM(CO48,CQ48))</f>
        <v>0</v>
      </c>
      <c r="CQ48" s="32">
        <f>COUNTIF(C48:CN48,"=Not Met")</f>
        <v>0</v>
      </c>
      <c r="CR48" s="31">
        <f t="shared" ref="CR48" si="37">IF(SUM(CO48,CQ48)=0,0,CQ48/SUM(CO48,CQ48))</f>
        <v>0</v>
      </c>
      <c r="CS48" s="33">
        <f>COUNTIF(C48:CN48,"=N/A")</f>
        <v>0</v>
      </c>
    </row>
    <row r="49" spans="1:98" ht="13.9">
      <c r="A49" s="313"/>
      <c r="B49" s="275" t="s">
        <v>631</v>
      </c>
      <c r="C49" s="272"/>
      <c r="D49" s="272"/>
      <c r="E49" s="27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4"/>
      <c r="CP49" s="25"/>
      <c r="CQ49" s="26"/>
      <c r="CR49" s="25"/>
      <c r="CS49" s="27"/>
    </row>
    <row r="50" spans="1:98" ht="27.6">
      <c r="A50" s="312" t="s">
        <v>655</v>
      </c>
      <c r="B50" s="273" t="s">
        <v>656</v>
      </c>
      <c r="C50" s="269"/>
      <c r="D50" s="269"/>
      <c r="E50" s="26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29"/>
      <c r="CG50" s="29"/>
      <c r="CH50" s="29"/>
      <c r="CI50" s="29"/>
      <c r="CJ50" s="29"/>
      <c r="CK50" s="29"/>
      <c r="CL50" s="29"/>
      <c r="CM50" s="29"/>
      <c r="CN50" s="29"/>
      <c r="CO50" s="30">
        <f>COUNTIF(C50:CN50,"=Met")</f>
        <v>0</v>
      </c>
      <c r="CP50" s="31">
        <f t="shared" ref="CP50" si="38">IF(SUM(CO50,CQ50)=0,0,CO50/SUM(CO50,CQ50))</f>
        <v>0</v>
      </c>
      <c r="CQ50" s="32">
        <f>COUNTIF(C50:CN50,"=Not Met")</f>
        <v>0</v>
      </c>
      <c r="CR50" s="31">
        <f t="shared" ref="CR50" si="39">IF(SUM(CO50,CQ50)=0,0,CQ50/SUM(CO50,CQ50))</f>
        <v>0</v>
      </c>
      <c r="CS50" s="33">
        <f>COUNTIF(C50:CN50,"=N/A")</f>
        <v>0</v>
      </c>
    </row>
    <row r="51" spans="1:98" thickBot="1">
      <c r="A51" s="313"/>
      <c r="B51" s="274" t="s">
        <v>631</v>
      </c>
      <c r="C51" s="272"/>
      <c r="D51" s="272"/>
      <c r="E51" s="27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35"/>
      <c r="CP51" s="36"/>
      <c r="CQ51" s="37"/>
      <c r="CR51" s="36"/>
      <c r="CS51" s="38"/>
    </row>
    <row r="52" spans="1:98" ht="13.9">
      <c r="A52" s="314"/>
      <c r="B52" s="49"/>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c r="CD52" s="50"/>
      <c r="CE52" s="50"/>
      <c r="CF52" s="50"/>
      <c r="CG52" s="50"/>
      <c r="CH52" s="50"/>
      <c r="CI52" s="50"/>
      <c r="CJ52" s="50"/>
      <c r="CK52" s="50"/>
      <c r="CL52" s="50"/>
      <c r="CM52" s="50"/>
      <c r="CN52" s="50"/>
      <c r="CO52" s="94"/>
      <c r="CP52" s="95"/>
      <c r="CQ52" s="94"/>
      <c r="CR52" s="95"/>
      <c r="CS52" s="94"/>
      <c r="CT52" s="96"/>
    </row>
    <row r="53" spans="1:98" ht="13.9">
      <c r="A53" s="314"/>
      <c r="B53" s="49"/>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0"/>
      <c r="CH53" s="50"/>
      <c r="CI53" s="50"/>
      <c r="CJ53" s="50"/>
      <c r="CK53" s="50"/>
      <c r="CL53" s="50"/>
      <c r="CM53" s="50"/>
      <c r="CN53" s="50"/>
      <c r="CO53" s="94"/>
      <c r="CP53" s="95"/>
      <c r="CQ53" s="94"/>
      <c r="CR53" s="95"/>
      <c r="CS53" s="94"/>
      <c r="CT53" s="96"/>
    </row>
    <row r="54" spans="1:98">
      <c r="B54" s="39"/>
    </row>
    <row r="55" spans="1:98" s="40" customFormat="1" ht="13.9">
      <c r="A55" s="315"/>
      <c r="B55" s="97" t="s">
        <v>657</v>
      </c>
      <c r="C55" s="44">
        <f t="shared" ref="C55:AH55" si="40">COUNTIF(C13:C51,"=Met")</f>
        <v>0</v>
      </c>
      <c r="D55" s="44">
        <f t="shared" si="40"/>
        <v>0</v>
      </c>
      <c r="E55" s="44">
        <f t="shared" si="40"/>
        <v>0</v>
      </c>
      <c r="F55" s="44">
        <f t="shared" si="40"/>
        <v>0</v>
      </c>
      <c r="G55" s="44">
        <f t="shared" si="40"/>
        <v>0</v>
      </c>
      <c r="H55" s="44">
        <f t="shared" si="40"/>
        <v>0</v>
      </c>
      <c r="I55" s="44">
        <f t="shared" si="40"/>
        <v>0</v>
      </c>
      <c r="J55" s="44">
        <f t="shared" si="40"/>
        <v>0</v>
      </c>
      <c r="K55" s="44">
        <f t="shared" si="40"/>
        <v>0</v>
      </c>
      <c r="L55" s="44">
        <f t="shared" si="40"/>
        <v>0</v>
      </c>
      <c r="M55" s="44">
        <f t="shared" si="40"/>
        <v>0</v>
      </c>
      <c r="N55" s="44">
        <f t="shared" si="40"/>
        <v>0</v>
      </c>
      <c r="O55" s="44">
        <f t="shared" si="40"/>
        <v>0</v>
      </c>
      <c r="P55" s="44">
        <f t="shared" si="40"/>
        <v>0</v>
      </c>
      <c r="Q55" s="44">
        <f t="shared" si="40"/>
        <v>0</v>
      </c>
      <c r="R55" s="44">
        <f t="shared" si="40"/>
        <v>0</v>
      </c>
      <c r="S55" s="44">
        <f t="shared" si="40"/>
        <v>0</v>
      </c>
      <c r="T55" s="44">
        <f t="shared" si="40"/>
        <v>0</v>
      </c>
      <c r="U55" s="44">
        <f t="shared" si="40"/>
        <v>0</v>
      </c>
      <c r="V55" s="44">
        <f t="shared" si="40"/>
        <v>0</v>
      </c>
      <c r="W55" s="44">
        <f t="shared" si="40"/>
        <v>0</v>
      </c>
      <c r="X55" s="44">
        <f t="shared" si="40"/>
        <v>0</v>
      </c>
      <c r="Y55" s="44">
        <f t="shared" si="40"/>
        <v>0</v>
      </c>
      <c r="Z55" s="44">
        <f t="shared" si="40"/>
        <v>0</v>
      </c>
      <c r="AA55" s="44">
        <f t="shared" si="40"/>
        <v>0</v>
      </c>
      <c r="AB55" s="44">
        <f t="shared" si="40"/>
        <v>0</v>
      </c>
      <c r="AC55" s="44">
        <f t="shared" si="40"/>
        <v>0</v>
      </c>
      <c r="AD55" s="44">
        <f t="shared" si="40"/>
        <v>0</v>
      </c>
      <c r="AE55" s="44">
        <f t="shared" si="40"/>
        <v>0</v>
      </c>
      <c r="AF55" s="44">
        <f t="shared" si="40"/>
        <v>0</v>
      </c>
      <c r="AG55" s="44">
        <f t="shared" si="40"/>
        <v>0</v>
      </c>
      <c r="AH55" s="44">
        <f t="shared" si="40"/>
        <v>0</v>
      </c>
      <c r="AI55" s="44">
        <f t="shared" ref="AI55:BN55" si="41">COUNTIF(AI13:AI51,"=Met")</f>
        <v>0</v>
      </c>
      <c r="AJ55" s="44">
        <f t="shared" si="41"/>
        <v>0</v>
      </c>
      <c r="AK55" s="44">
        <f t="shared" si="41"/>
        <v>0</v>
      </c>
      <c r="AL55" s="44">
        <f t="shared" si="41"/>
        <v>0</v>
      </c>
      <c r="AM55" s="44">
        <f t="shared" si="41"/>
        <v>0</v>
      </c>
      <c r="AN55" s="44">
        <f t="shared" si="41"/>
        <v>0</v>
      </c>
      <c r="AO55" s="44">
        <f t="shared" si="41"/>
        <v>0</v>
      </c>
      <c r="AP55" s="44">
        <f t="shared" si="41"/>
        <v>0</v>
      </c>
      <c r="AQ55" s="44">
        <f t="shared" si="41"/>
        <v>0</v>
      </c>
      <c r="AR55" s="44">
        <f t="shared" si="41"/>
        <v>0</v>
      </c>
      <c r="AS55" s="44">
        <f t="shared" si="41"/>
        <v>0</v>
      </c>
      <c r="AT55" s="44">
        <f t="shared" si="41"/>
        <v>0</v>
      </c>
      <c r="AU55" s="44">
        <f t="shared" si="41"/>
        <v>0</v>
      </c>
      <c r="AV55" s="44">
        <f t="shared" si="41"/>
        <v>0</v>
      </c>
      <c r="AW55" s="44">
        <f t="shared" si="41"/>
        <v>0</v>
      </c>
      <c r="AX55" s="44">
        <f t="shared" si="41"/>
        <v>0</v>
      </c>
      <c r="AY55" s="44">
        <f t="shared" si="41"/>
        <v>0</v>
      </c>
      <c r="AZ55" s="44">
        <f t="shared" si="41"/>
        <v>0</v>
      </c>
      <c r="BA55" s="44">
        <f t="shared" si="41"/>
        <v>0</v>
      </c>
      <c r="BB55" s="44">
        <f t="shared" si="41"/>
        <v>0</v>
      </c>
      <c r="BC55" s="44">
        <f t="shared" si="41"/>
        <v>0</v>
      </c>
      <c r="BD55" s="44">
        <f t="shared" si="41"/>
        <v>0</v>
      </c>
      <c r="BE55" s="44">
        <f t="shared" si="41"/>
        <v>0</v>
      </c>
      <c r="BF55" s="44">
        <f t="shared" si="41"/>
        <v>0</v>
      </c>
      <c r="BG55" s="44">
        <f t="shared" si="41"/>
        <v>0</v>
      </c>
      <c r="BH55" s="44">
        <f t="shared" si="41"/>
        <v>0</v>
      </c>
      <c r="BI55" s="44">
        <f t="shared" si="41"/>
        <v>0</v>
      </c>
      <c r="BJ55" s="44">
        <f t="shared" si="41"/>
        <v>0</v>
      </c>
      <c r="BK55" s="44">
        <f t="shared" si="41"/>
        <v>0</v>
      </c>
      <c r="BL55" s="44">
        <f t="shared" si="41"/>
        <v>0</v>
      </c>
      <c r="BM55" s="44">
        <f t="shared" si="41"/>
        <v>0</v>
      </c>
      <c r="BN55" s="44">
        <f t="shared" si="41"/>
        <v>0</v>
      </c>
      <c r="BO55" s="44">
        <f t="shared" ref="BO55:CN55" si="42">COUNTIF(BO13:BO51,"=Met")</f>
        <v>0</v>
      </c>
      <c r="BP55" s="44">
        <f t="shared" si="42"/>
        <v>0</v>
      </c>
      <c r="BQ55" s="44">
        <f t="shared" si="42"/>
        <v>0</v>
      </c>
      <c r="BR55" s="44">
        <f t="shared" si="42"/>
        <v>0</v>
      </c>
      <c r="BS55" s="44">
        <f t="shared" si="42"/>
        <v>0</v>
      </c>
      <c r="BT55" s="44">
        <f t="shared" si="42"/>
        <v>0</v>
      </c>
      <c r="BU55" s="44">
        <f t="shared" si="42"/>
        <v>0</v>
      </c>
      <c r="BV55" s="44">
        <f t="shared" si="42"/>
        <v>0</v>
      </c>
      <c r="BW55" s="44">
        <f t="shared" si="42"/>
        <v>0</v>
      </c>
      <c r="BX55" s="44">
        <f t="shared" si="42"/>
        <v>0</v>
      </c>
      <c r="BY55" s="44">
        <f t="shared" si="42"/>
        <v>0</v>
      </c>
      <c r="BZ55" s="44">
        <f t="shared" si="42"/>
        <v>0</v>
      </c>
      <c r="CA55" s="44">
        <f t="shared" si="42"/>
        <v>0</v>
      </c>
      <c r="CB55" s="44">
        <f t="shared" si="42"/>
        <v>0</v>
      </c>
      <c r="CC55" s="44">
        <f t="shared" si="42"/>
        <v>0</v>
      </c>
      <c r="CD55" s="44">
        <f t="shared" si="42"/>
        <v>0</v>
      </c>
      <c r="CE55" s="44">
        <f t="shared" si="42"/>
        <v>0</v>
      </c>
      <c r="CF55" s="44">
        <f t="shared" si="42"/>
        <v>0</v>
      </c>
      <c r="CG55" s="44">
        <f t="shared" si="42"/>
        <v>0</v>
      </c>
      <c r="CH55" s="44">
        <f t="shared" si="42"/>
        <v>0</v>
      </c>
      <c r="CI55" s="44">
        <f t="shared" si="42"/>
        <v>0</v>
      </c>
      <c r="CJ55" s="44">
        <f t="shared" si="42"/>
        <v>0</v>
      </c>
      <c r="CK55" s="44">
        <f t="shared" si="42"/>
        <v>0</v>
      </c>
      <c r="CL55" s="44">
        <f t="shared" si="42"/>
        <v>0</v>
      </c>
      <c r="CM55" s="44">
        <f t="shared" si="42"/>
        <v>0</v>
      </c>
      <c r="CN55" s="44">
        <f t="shared" si="42"/>
        <v>0</v>
      </c>
      <c r="CP55" s="41"/>
      <c r="CQ55" s="42"/>
      <c r="CR55" s="41"/>
      <c r="CS55" s="42"/>
    </row>
    <row r="56" spans="1:98" s="40" customFormat="1" ht="13.9">
      <c r="A56" s="315"/>
      <c r="B56" s="97" t="s">
        <v>658</v>
      </c>
      <c r="C56" s="43">
        <f t="shared" ref="C56:BN56" si="43">IF(SUM(C55,C57)=0,0,C55/SUM(C55,C57))</f>
        <v>0</v>
      </c>
      <c r="D56" s="43">
        <f t="shared" si="43"/>
        <v>0</v>
      </c>
      <c r="E56" s="43">
        <f t="shared" si="43"/>
        <v>0</v>
      </c>
      <c r="F56" s="43">
        <f t="shared" si="43"/>
        <v>0</v>
      </c>
      <c r="G56" s="43">
        <f t="shared" si="43"/>
        <v>0</v>
      </c>
      <c r="H56" s="43">
        <f t="shared" si="43"/>
        <v>0</v>
      </c>
      <c r="I56" s="43">
        <f t="shared" si="43"/>
        <v>0</v>
      </c>
      <c r="J56" s="43">
        <f t="shared" si="43"/>
        <v>0</v>
      </c>
      <c r="K56" s="43">
        <f t="shared" si="43"/>
        <v>0</v>
      </c>
      <c r="L56" s="43">
        <f t="shared" si="43"/>
        <v>0</v>
      </c>
      <c r="M56" s="43">
        <f t="shared" si="43"/>
        <v>0</v>
      </c>
      <c r="N56" s="43">
        <f t="shared" si="43"/>
        <v>0</v>
      </c>
      <c r="O56" s="43">
        <f t="shared" si="43"/>
        <v>0</v>
      </c>
      <c r="P56" s="43">
        <f t="shared" si="43"/>
        <v>0</v>
      </c>
      <c r="Q56" s="43">
        <f t="shared" si="43"/>
        <v>0</v>
      </c>
      <c r="R56" s="43">
        <f t="shared" si="43"/>
        <v>0</v>
      </c>
      <c r="S56" s="43">
        <f t="shared" si="43"/>
        <v>0</v>
      </c>
      <c r="T56" s="43">
        <f t="shared" si="43"/>
        <v>0</v>
      </c>
      <c r="U56" s="43">
        <f t="shared" si="43"/>
        <v>0</v>
      </c>
      <c r="V56" s="43">
        <f t="shared" si="43"/>
        <v>0</v>
      </c>
      <c r="W56" s="43">
        <f t="shared" si="43"/>
        <v>0</v>
      </c>
      <c r="X56" s="43">
        <f t="shared" si="43"/>
        <v>0</v>
      </c>
      <c r="Y56" s="43">
        <f t="shared" si="43"/>
        <v>0</v>
      </c>
      <c r="Z56" s="43">
        <f t="shared" si="43"/>
        <v>0</v>
      </c>
      <c r="AA56" s="43">
        <f t="shared" si="43"/>
        <v>0</v>
      </c>
      <c r="AB56" s="43">
        <f t="shared" si="43"/>
        <v>0</v>
      </c>
      <c r="AC56" s="43">
        <f t="shared" si="43"/>
        <v>0</v>
      </c>
      <c r="AD56" s="43">
        <f t="shared" si="43"/>
        <v>0</v>
      </c>
      <c r="AE56" s="43">
        <f t="shared" si="43"/>
        <v>0</v>
      </c>
      <c r="AF56" s="43">
        <f t="shared" si="43"/>
        <v>0</v>
      </c>
      <c r="AG56" s="43">
        <f t="shared" si="43"/>
        <v>0</v>
      </c>
      <c r="AH56" s="43">
        <f t="shared" si="43"/>
        <v>0</v>
      </c>
      <c r="AI56" s="43">
        <f t="shared" si="43"/>
        <v>0</v>
      </c>
      <c r="AJ56" s="43">
        <f t="shared" si="43"/>
        <v>0</v>
      </c>
      <c r="AK56" s="43">
        <f t="shared" si="43"/>
        <v>0</v>
      </c>
      <c r="AL56" s="43">
        <f t="shared" si="43"/>
        <v>0</v>
      </c>
      <c r="AM56" s="43">
        <f t="shared" si="43"/>
        <v>0</v>
      </c>
      <c r="AN56" s="43">
        <f t="shared" si="43"/>
        <v>0</v>
      </c>
      <c r="AO56" s="43">
        <f t="shared" si="43"/>
        <v>0</v>
      </c>
      <c r="AP56" s="43">
        <f t="shared" si="43"/>
        <v>0</v>
      </c>
      <c r="AQ56" s="43">
        <f t="shared" si="43"/>
        <v>0</v>
      </c>
      <c r="AR56" s="43">
        <f t="shared" si="43"/>
        <v>0</v>
      </c>
      <c r="AS56" s="43">
        <f t="shared" si="43"/>
        <v>0</v>
      </c>
      <c r="AT56" s="43">
        <f t="shared" si="43"/>
        <v>0</v>
      </c>
      <c r="AU56" s="43">
        <f t="shared" si="43"/>
        <v>0</v>
      </c>
      <c r="AV56" s="43">
        <f t="shared" si="43"/>
        <v>0</v>
      </c>
      <c r="AW56" s="43">
        <f t="shared" si="43"/>
        <v>0</v>
      </c>
      <c r="AX56" s="43">
        <f t="shared" si="43"/>
        <v>0</v>
      </c>
      <c r="AY56" s="43">
        <f t="shared" si="43"/>
        <v>0</v>
      </c>
      <c r="AZ56" s="43">
        <f t="shared" si="43"/>
        <v>0</v>
      </c>
      <c r="BA56" s="43">
        <f t="shared" si="43"/>
        <v>0</v>
      </c>
      <c r="BB56" s="43">
        <f t="shared" si="43"/>
        <v>0</v>
      </c>
      <c r="BC56" s="43">
        <f t="shared" si="43"/>
        <v>0</v>
      </c>
      <c r="BD56" s="43">
        <f t="shared" si="43"/>
        <v>0</v>
      </c>
      <c r="BE56" s="43">
        <f t="shared" si="43"/>
        <v>0</v>
      </c>
      <c r="BF56" s="43">
        <f t="shared" si="43"/>
        <v>0</v>
      </c>
      <c r="BG56" s="43">
        <f t="shared" si="43"/>
        <v>0</v>
      </c>
      <c r="BH56" s="43">
        <f t="shared" si="43"/>
        <v>0</v>
      </c>
      <c r="BI56" s="43">
        <f t="shared" si="43"/>
        <v>0</v>
      </c>
      <c r="BJ56" s="43">
        <f t="shared" si="43"/>
        <v>0</v>
      </c>
      <c r="BK56" s="43">
        <f t="shared" si="43"/>
        <v>0</v>
      </c>
      <c r="BL56" s="43">
        <f t="shared" si="43"/>
        <v>0</v>
      </c>
      <c r="BM56" s="43">
        <f t="shared" si="43"/>
        <v>0</v>
      </c>
      <c r="BN56" s="43">
        <f t="shared" si="43"/>
        <v>0</v>
      </c>
      <c r="BO56" s="43">
        <f t="shared" ref="BO56:CN56" si="44">IF(SUM(BO55,BO57)=0,0,BO55/SUM(BO55,BO57))</f>
        <v>0</v>
      </c>
      <c r="BP56" s="43">
        <f t="shared" si="44"/>
        <v>0</v>
      </c>
      <c r="BQ56" s="43">
        <f t="shared" si="44"/>
        <v>0</v>
      </c>
      <c r="BR56" s="43">
        <f t="shared" si="44"/>
        <v>0</v>
      </c>
      <c r="BS56" s="43">
        <f t="shared" si="44"/>
        <v>0</v>
      </c>
      <c r="BT56" s="43">
        <f t="shared" si="44"/>
        <v>0</v>
      </c>
      <c r="BU56" s="43">
        <f t="shared" si="44"/>
        <v>0</v>
      </c>
      <c r="BV56" s="43">
        <f t="shared" si="44"/>
        <v>0</v>
      </c>
      <c r="BW56" s="43">
        <f t="shared" si="44"/>
        <v>0</v>
      </c>
      <c r="BX56" s="43">
        <f t="shared" si="44"/>
        <v>0</v>
      </c>
      <c r="BY56" s="43">
        <f t="shared" si="44"/>
        <v>0</v>
      </c>
      <c r="BZ56" s="43">
        <f t="shared" si="44"/>
        <v>0</v>
      </c>
      <c r="CA56" s="43">
        <f t="shared" si="44"/>
        <v>0</v>
      </c>
      <c r="CB56" s="43">
        <f t="shared" si="44"/>
        <v>0</v>
      </c>
      <c r="CC56" s="43">
        <f t="shared" si="44"/>
        <v>0</v>
      </c>
      <c r="CD56" s="43">
        <f t="shared" si="44"/>
        <v>0</v>
      </c>
      <c r="CE56" s="43">
        <f t="shared" si="44"/>
        <v>0</v>
      </c>
      <c r="CF56" s="43">
        <f t="shared" si="44"/>
        <v>0</v>
      </c>
      <c r="CG56" s="43">
        <f t="shared" si="44"/>
        <v>0</v>
      </c>
      <c r="CH56" s="43">
        <f t="shared" si="44"/>
        <v>0</v>
      </c>
      <c r="CI56" s="43">
        <f t="shared" si="44"/>
        <v>0</v>
      </c>
      <c r="CJ56" s="43">
        <f t="shared" si="44"/>
        <v>0</v>
      </c>
      <c r="CK56" s="43">
        <f t="shared" si="44"/>
        <v>0</v>
      </c>
      <c r="CL56" s="43">
        <f t="shared" si="44"/>
        <v>0</v>
      </c>
      <c r="CM56" s="43">
        <f t="shared" si="44"/>
        <v>0</v>
      </c>
      <c r="CN56" s="43">
        <f t="shared" si="44"/>
        <v>0</v>
      </c>
      <c r="CP56" s="41"/>
      <c r="CQ56" s="42"/>
      <c r="CR56" s="41"/>
      <c r="CS56" s="42"/>
    </row>
    <row r="57" spans="1:98" s="40" customFormat="1" ht="13.9">
      <c r="A57" s="315"/>
      <c r="B57" s="97" t="s">
        <v>659</v>
      </c>
      <c r="C57" s="44">
        <f t="shared" ref="C57:AH57" si="45">COUNTIF(C13:C51,"=Not Met")</f>
        <v>0</v>
      </c>
      <c r="D57" s="44">
        <f t="shared" si="45"/>
        <v>0</v>
      </c>
      <c r="E57" s="44">
        <f t="shared" si="45"/>
        <v>0</v>
      </c>
      <c r="F57" s="44">
        <f t="shared" si="45"/>
        <v>0</v>
      </c>
      <c r="G57" s="44">
        <f t="shared" si="45"/>
        <v>0</v>
      </c>
      <c r="H57" s="44">
        <f t="shared" si="45"/>
        <v>0</v>
      </c>
      <c r="I57" s="44">
        <f t="shared" si="45"/>
        <v>0</v>
      </c>
      <c r="J57" s="44">
        <f t="shared" si="45"/>
        <v>0</v>
      </c>
      <c r="K57" s="44">
        <f t="shared" si="45"/>
        <v>0</v>
      </c>
      <c r="L57" s="44">
        <f t="shared" si="45"/>
        <v>0</v>
      </c>
      <c r="M57" s="44">
        <f t="shared" si="45"/>
        <v>0</v>
      </c>
      <c r="N57" s="44">
        <f t="shared" si="45"/>
        <v>0</v>
      </c>
      <c r="O57" s="44">
        <f t="shared" si="45"/>
        <v>0</v>
      </c>
      <c r="P57" s="44">
        <f t="shared" si="45"/>
        <v>0</v>
      </c>
      <c r="Q57" s="44">
        <f t="shared" si="45"/>
        <v>0</v>
      </c>
      <c r="R57" s="44">
        <f t="shared" si="45"/>
        <v>0</v>
      </c>
      <c r="S57" s="44">
        <f t="shared" si="45"/>
        <v>0</v>
      </c>
      <c r="T57" s="44">
        <f t="shared" si="45"/>
        <v>0</v>
      </c>
      <c r="U57" s="44">
        <f t="shared" si="45"/>
        <v>0</v>
      </c>
      <c r="V57" s="44">
        <f t="shared" si="45"/>
        <v>0</v>
      </c>
      <c r="W57" s="44">
        <f t="shared" si="45"/>
        <v>0</v>
      </c>
      <c r="X57" s="44">
        <f t="shared" si="45"/>
        <v>0</v>
      </c>
      <c r="Y57" s="44">
        <f t="shared" si="45"/>
        <v>0</v>
      </c>
      <c r="Z57" s="44">
        <f t="shared" si="45"/>
        <v>0</v>
      </c>
      <c r="AA57" s="44">
        <f t="shared" si="45"/>
        <v>0</v>
      </c>
      <c r="AB57" s="44">
        <f t="shared" si="45"/>
        <v>0</v>
      </c>
      <c r="AC57" s="44">
        <f t="shared" si="45"/>
        <v>0</v>
      </c>
      <c r="AD57" s="44">
        <f t="shared" si="45"/>
        <v>0</v>
      </c>
      <c r="AE57" s="44">
        <f t="shared" si="45"/>
        <v>0</v>
      </c>
      <c r="AF57" s="44">
        <f t="shared" si="45"/>
        <v>0</v>
      </c>
      <c r="AG57" s="44">
        <f t="shared" si="45"/>
        <v>0</v>
      </c>
      <c r="AH57" s="44">
        <f t="shared" si="45"/>
        <v>0</v>
      </c>
      <c r="AI57" s="44">
        <f t="shared" ref="AI57:BN57" si="46">COUNTIF(AI13:AI51,"=Not Met")</f>
        <v>0</v>
      </c>
      <c r="AJ57" s="44">
        <f t="shared" si="46"/>
        <v>0</v>
      </c>
      <c r="AK57" s="44">
        <f t="shared" si="46"/>
        <v>0</v>
      </c>
      <c r="AL57" s="44">
        <f t="shared" si="46"/>
        <v>0</v>
      </c>
      <c r="AM57" s="44">
        <f t="shared" si="46"/>
        <v>0</v>
      </c>
      <c r="AN57" s="44">
        <f t="shared" si="46"/>
        <v>0</v>
      </c>
      <c r="AO57" s="44">
        <f t="shared" si="46"/>
        <v>0</v>
      </c>
      <c r="AP57" s="44">
        <f t="shared" si="46"/>
        <v>0</v>
      </c>
      <c r="AQ57" s="44">
        <f t="shared" si="46"/>
        <v>0</v>
      </c>
      <c r="AR57" s="44">
        <f t="shared" si="46"/>
        <v>0</v>
      </c>
      <c r="AS57" s="44">
        <f t="shared" si="46"/>
        <v>0</v>
      </c>
      <c r="AT57" s="44">
        <f t="shared" si="46"/>
        <v>0</v>
      </c>
      <c r="AU57" s="44">
        <f t="shared" si="46"/>
        <v>0</v>
      </c>
      <c r="AV57" s="44">
        <f t="shared" si="46"/>
        <v>0</v>
      </c>
      <c r="AW57" s="44">
        <f t="shared" si="46"/>
        <v>0</v>
      </c>
      <c r="AX57" s="44">
        <f t="shared" si="46"/>
        <v>0</v>
      </c>
      <c r="AY57" s="44">
        <f t="shared" si="46"/>
        <v>0</v>
      </c>
      <c r="AZ57" s="44">
        <f t="shared" si="46"/>
        <v>0</v>
      </c>
      <c r="BA57" s="44">
        <f t="shared" si="46"/>
        <v>0</v>
      </c>
      <c r="BB57" s="44">
        <f t="shared" si="46"/>
        <v>0</v>
      </c>
      <c r="BC57" s="44">
        <f t="shared" si="46"/>
        <v>0</v>
      </c>
      <c r="BD57" s="44">
        <f t="shared" si="46"/>
        <v>0</v>
      </c>
      <c r="BE57" s="44">
        <f t="shared" si="46"/>
        <v>0</v>
      </c>
      <c r="BF57" s="44">
        <f t="shared" si="46"/>
        <v>0</v>
      </c>
      <c r="BG57" s="44">
        <f t="shared" si="46"/>
        <v>0</v>
      </c>
      <c r="BH57" s="44">
        <f t="shared" si="46"/>
        <v>0</v>
      </c>
      <c r="BI57" s="44">
        <f t="shared" si="46"/>
        <v>0</v>
      </c>
      <c r="BJ57" s="44">
        <f t="shared" si="46"/>
        <v>0</v>
      </c>
      <c r="BK57" s="44">
        <f t="shared" si="46"/>
        <v>0</v>
      </c>
      <c r="BL57" s="44">
        <f t="shared" si="46"/>
        <v>0</v>
      </c>
      <c r="BM57" s="44">
        <f t="shared" si="46"/>
        <v>0</v>
      </c>
      <c r="BN57" s="44">
        <f t="shared" si="46"/>
        <v>0</v>
      </c>
      <c r="BO57" s="44">
        <f t="shared" ref="BO57:CN57" si="47">COUNTIF(BO13:BO51,"=Not Met")</f>
        <v>0</v>
      </c>
      <c r="BP57" s="44">
        <f t="shared" si="47"/>
        <v>0</v>
      </c>
      <c r="BQ57" s="44">
        <f t="shared" si="47"/>
        <v>0</v>
      </c>
      <c r="BR57" s="44">
        <f t="shared" si="47"/>
        <v>0</v>
      </c>
      <c r="BS57" s="44">
        <f t="shared" si="47"/>
        <v>0</v>
      </c>
      <c r="BT57" s="44">
        <f t="shared" si="47"/>
        <v>0</v>
      </c>
      <c r="BU57" s="44">
        <f t="shared" si="47"/>
        <v>0</v>
      </c>
      <c r="BV57" s="44">
        <f t="shared" si="47"/>
        <v>0</v>
      </c>
      <c r="BW57" s="44">
        <f t="shared" si="47"/>
        <v>0</v>
      </c>
      <c r="BX57" s="44">
        <f t="shared" si="47"/>
        <v>0</v>
      </c>
      <c r="BY57" s="44">
        <f t="shared" si="47"/>
        <v>0</v>
      </c>
      <c r="BZ57" s="44">
        <f t="shared" si="47"/>
        <v>0</v>
      </c>
      <c r="CA57" s="44">
        <f t="shared" si="47"/>
        <v>0</v>
      </c>
      <c r="CB57" s="44">
        <f t="shared" si="47"/>
        <v>0</v>
      </c>
      <c r="CC57" s="44">
        <f t="shared" si="47"/>
        <v>0</v>
      </c>
      <c r="CD57" s="44">
        <f t="shared" si="47"/>
        <v>0</v>
      </c>
      <c r="CE57" s="44">
        <f t="shared" si="47"/>
        <v>0</v>
      </c>
      <c r="CF57" s="44">
        <f t="shared" si="47"/>
        <v>0</v>
      </c>
      <c r="CG57" s="44">
        <f t="shared" si="47"/>
        <v>0</v>
      </c>
      <c r="CH57" s="44">
        <f t="shared" si="47"/>
        <v>0</v>
      </c>
      <c r="CI57" s="44">
        <f t="shared" si="47"/>
        <v>0</v>
      </c>
      <c r="CJ57" s="44">
        <f t="shared" si="47"/>
        <v>0</v>
      </c>
      <c r="CK57" s="44">
        <f t="shared" si="47"/>
        <v>0</v>
      </c>
      <c r="CL57" s="44">
        <f t="shared" si="47"/>
        <v>0</v>
      </c>
      <c r="CM57" s="44">
        <f t="shared" si="47"/>
        <v>0</v>
      </c>
      <c r="CN57" s="44">
        <f t="shared" si="47"/>
        <v>0</v>
      </c>
      <c r="CP57" s="41"/>
      <c r="CQ57" s="42"/>
      <c r="CR57" s="41"/>
      <c r="CS57" s="42"/>
    </row>
    <row r="58" spans="1:98" s="40" customFormat="1" ht="13.9">
      <c r="A58" s="315"/>
      <c r="B58" s="97" t="s">
        <v>660</v>
      </c>
      <c r="C58" s="43">
        <f t="shared" ref="C58:BN58" si="48">IF(SUM(C55,C57)=0,0,C57/SUM(C55,C57))</f>
        <v>0</v>
      </c>
      <c r="D58" s="43">
        <f t="shared" si="48"/>
        <v>0</v>
      </c>
      <c r="E58" s="43">
        <f t="shared" si="48"/>
        <v>0</v>
      </c>
      <c r="F58" s="43">
        <f t="shared" si="48"/>
        <v>0</v>
      </c>
      <c r="G58" s="43">
        <f t="shared" si="48"/>
        <v>0</v>
      </c>
      <c r="H58" s="43">
        <f t="shared" si="48"/>
        <v>0</v>
      </c>
      <c r="I58" s="43">
        <f t="shared" si="48"/>
        <v>0</v>
      </c>
      <c r="J58" s="43">
        <f t="shared" si="48"/>
        <v>0</v>
      </c>
      <c r="K58" s="43">
        <f t="shared" si="48"/>
        <v>0</v>
      </c>
      <c r="L58" s="43">
        <f t="shared" si="48"/>
        <v>0</v>
      </c>
      <c r="M58" s="43">
        <f t="shared" si="48"/>
        <v>0</v>
      </c>
      <c r="N58" s="43">
        <f t="shared" si="48"/>
        <v>0</v>
      </c>
      <c r="O58" s="43">
        <f t="shared" si="48"/>
        <v>0</v>
      </c>
      <c r="P58" s="43">
        <f t="shared" si="48"/>
        <v>0</v>
      </c>
      <c r="Q58" s="43">
        <f t="shared" si="48"/>
        <v>0</v>
      </c>
      <c r="R58" s="43">
        <f t="shared" si="48"/>
        <v>0</v>
      </c>
      <c r="S58" s="43">
        <f t="shared" si="48"/>
        <v>0</v>
      </c>
      <c r="T58" s="43">
        <f t="shared" si="48"/>
        <v>0</v>
      </c>
      <c r="U58" s="43">
        <f t="shared" si="48"/>
        <v>0</v>
      </c>
      <c r="V58" s="43">
        <f t="shared" si="48"/>
        <v>0</v>
      </c>
      <c r="W58" s="43">
        <f t="shared" si="48"/>
        <v>0</v>
      </c>
      <c r="X58" s="43">
        <f t="shared" si="48"/>
        <v>0</v>
      </c>
      <c r="Y58" s="43">
        <f t="shared" si="48"/>
        <v>0</v>
      </c>
      <c r="Z58" s="43">
        <f t="shared" si="48"/>
        <v>0</v>
      </c>
      <c r="AA58" s="43">
        <f t="shared" si="48"/>
        <v>0</v>
      </c>
      <c r="AB58" s="43">
        <f t="shared" si="48"/>
        <v>0</v>
      </c>
      <c r="AC58" s="43">
        <f t="shared" si="48"/>
        <v>0</v>
      </c>
      <c r="AD58" s="43">
        <f t="shared" si="48"/>
        <v>0</v>
      </c>
      <c r="AE58" s="43">
        <f t="shared" si="48"/>
        <v>0</v>
      </c>
      <c r="AF58" s="43">
        <f t="shared" si="48"/>
        <v>0</v>
      </c>
      <c r="AG58" s="43">
        <f t="shared" si="48"/>
        <v>0</v>
      </c>
      <c r="AH58" s="43">
        <f t="shared" si="48"/>
        <v>0</v>
      </c>
      <c r="AI58" s="43">
        <f t="shared" si="48"/>
        <v>0</v>
      </c>
      <c r="AJ58" s="43">
        <f t="shared" si="48"/>
        <v>0</v>
      </c>
      <c r="AK58" s="43">
        <f t="shared" si="48"/>
        <v>0</v>
      </c>
      <c r="AL58" s="43">
        <f t="shared" si="48"/>
        <v>0</v>
      </c>
      <c r="AM58" s="43">
        <f t="shared" si="48"/>
        <v>0</v>
      </c>
      <c r="AN58" s="43">
        <f t="shared" si="48"/>
        <v>0</v>
      </c>
      <c r="AO58" s="43">
        <f t="shared" si="48"/>
        <v>0</v>
      </c>
      <c r="AP58" s="43">
        <f t="shared" si="48"/>
        <v>0</v>
      </c>
      <c r="AQ58" s="43">
        <f t="shared" si="48"/>
        <v>0</v>
      </c>
      <c r="AR58" s="43">
        <f t="shared" si="48"/>
        <v>0</v>
      </c>
      <c r="AS58" s="43">
        <f t="shared" si="48"/>
        <v>0</v>
      </c>
      <c r="AT58" s="43">
        <f t="shared" si="48"/>
        <v>0</v>
      </c>
      <c r="AU58" s="43">
        <f t="shared" si="48"/>
        <v>0</v>
      </c>
      <c r="AV58" s="43">
        <f t="shared" si="48"/>
        <v>0</v>
      </c>
      <c r="AW58" s="43">
        <f t="shared" si="48"/>
        <v>0</v>
      </c>
      <c r="AX58" s="43">
        <f t="shared" si="48"/>
        <v>0</v>
      </c>
      <c r="AY58" s="43">
        <f t="shared" si="48"/>
        <v>0</v>
      </c>
      <c r="AZ58" s="43">
        <f t="shared" si="48"/>
        <v>0</v>
      </c>
      <c r="BA58" s="43">
        <f t="shared" si="48"/>
        <v>0</v>
      </c>
      <c r="BB58" s="43">
        <f t="shared" si="48"/>
        <v>0</v>
      </c>
      <c r="BC58" s="43">
        <f t="shared" si="48"/>
        <v>0</v>
      </c>
      <c r="BD58" s="43">
        <f t="shared" si="48"/>
        <v>0</v>
      </c>
      <c r="BE58" s="43">
        <f t="shared" si="48"/>
        <v>0</v>
      </c>
      <c r="BF58" s="43">
        <f t="shared" si="48"/>
        <v>0</v>
      </c>
      <c r="BG58" s="43">
        <f t="shared" si="48"/>
        <v>0</v>
      </c>
      <c r="BH58" s="43">
        <f t="shared" si="48"/>
        <v>0</v>
      </c>
      <c r="BI58" s="43">
        <f t="shared" si="48"/>
        <v>0</v>
      </c>
      <c r="BJ58" s="43">
        <f t="shared" si="48"/>
        <v>0</v>
      </c>
      <c r="BK58" s="43">
        <f t="shared" si="48"/>
        <v>0</v>
      </c>
      <c r="BL58" s="43">
        <f t="shared" si="48"/>
        <v>0</v>
      </c>
      <c r="BM58" s="43">
        <f t="shared" si="48"/>
        <v>0</v>
      </c>
      <c r="BN58" s="43">
        <f t="shared" si="48"/>
        <v>0</v>
      </c>
      <c r="BO58" s="43">
        <f t="shared" ref="BO58:CN58" si="49">IF(SUM(BO55,BO57)=0,0,BO57/SUM(BO55,BO57))</f>
        <v>0</v>
      </c>
      <c r="BP58" s="43">
        <f t="shared" si="49"/>
        <v>0</v>
      </c>
      <c r="BQ58" s="43">
        <f t="shared" si="49"/>
        <v>0</v>
      </c>
      <c r="BR58" s="43">
        <f t="shared" si="49"/>
        <v>0</v>
      </c>
      <c r="BS58" s="43">
        <f t="shared" si="49"/>
        <v>0</v>
      </c>
      <c r="BT58" s="43">
        <f t="shared" si="49"/>
        <v>0</v>
      </c>
      <c r="BU58" s="43">
        <f t="shared" si="49"/>
        <v>0</v>
      </c>
      <c r="BV58" s="43">
        <f t="shared" si="49"/>
        <v>0</v>
      </c>
      <c r="BW58" s="43">
        <f t="shared" si="49"/>
        <v>0</v>
      </c>
      <c r="BX58" s="43">
        <f t="shared" si="49"/>
        <v>0</v>
      </c>
      <c r="BY58" s="43">
        <f t="shared" si="49"/>
        <v>0</v>
      </c>
      <c r="BZ58" s="43">
        <f t="shared" si="49"/>
        <v>0</v>
      </c>
      <c r="CA58" s="43">
        <f t="shared" si="49"/>
        <v>0</v>
      </c>
      <c r="CB58" s="43">
        <f t="shared" si="49"/>
        <v>0</v>
      </c>
      <c r="CC58" s="43">
        <f t="shared" si="49"/>
        <v>0</v>
      </c>
      <c r="CD58" s="43">
        <f t="shared" si="49"/>
        <v>0</v>
      </c>
      <c r="CE58" s="43">
        <f t="shared" si="49"/>
        <v>0</v>
      </c>
      <c r="CF58" s="43">
        <f t="shared" si="49"/>
        <v>0</v>
      </c>
      <c r="CG58" s="43">
        <f t="shared" si="49"/>
        <v>0</v>
      </c>
      <c r="CH58" s="43">
        <f t="shared" si="49"/>
        <v>0</v>
      </c>
      <c r="CI58" s="43">
        <f t="shared" si="49"/>
        <v>0</v>
      </c>
      <c r="CJ58" s="43">
        <f t="shared" si="49"/>
        <v>0</v>
      </c>
      <c r="CK58" s="43">
        <f t="shared" si="49"/>
        <v>0</v>
      </c>
      <c r="CL58" s="43">
        <f t="shared" si="49"/>
        <v>0</v>
      </c>
      <c r="CM58" s="43">
        <f t="shared" si="49"/>
        <v>0</v>
      </c>
      <c r="CN58" s="43">
        <f t="shared" si="49"/>
        <v>0</v>
      </c>
      <c r="CP58" s="41"/>
      <c r="CQ58" s="42"/>
      <c r="CR58" s="41"/>
      <c r="CS58" s="42"/>
    </row>
    <row r="59" spans="1:98" s="40" customFormat="1" ht="13.9">
      <c r="A59" s="315"/>
      <c r="B59" s="97" t="s">
        <v>426</v>
      </c>
      <c r="C59" s="44">
        <f t="shared" ref="C59:AH59" si="50">COUNTIF(C13:C51,"=N/A")</f>
        <v>0</v>
      </c>
      <c r="D59" s="44">
        <f t="shared" si="50"/>
        <v>0</v>
      </c>
      <c r="E59" s="44">
        <f t="shared" si="50"/>
        <v>0</v>
      </c>
      <c r="F59" s="44">
        <f t="shared" si="50"/>
        <v>0</v>
      </c>
      <c r="G59" s="44">
        <f t="shared" si="50"/>
        <v>0</v>
      </c>
      <c r="H59" s="44">
        <f t="shared" si="50"/>
        <v>0</v>
      </c>
      <c r="I59" s="44">
        <f t="shared" si="50"/>
        <v>0</v>
      </c>
      <c r="J59" s="44">
        <f t="shared" si="50"/>
        <v>0</v>
      </c>
      <c r="K59" s="44">
        <f t="shared" si="50"/>
        <v>0</v>
      </c>
      <c r="L59" s="44">
        <f t="shared" si="50"/>
        <v>0</v>
      </c>
      <c r="M59" s="44">
        <f t="shared" si="50"/>
        <v>0</v>
      </c>
      <c r="N59" s="44">
        <f t="shared" si="50"/>
        <v>0</v>
      </c>
      <c r="O59" s="44">
        <f t="shared" si="50"/>
        <v>0</v>
      </c>
      <c r="P59" s="44">
        <f t="shared" si="50"/>
        <v>0</v>
      </c>
      <c r="Q59" s="44">
        <f t="shared" si="50"/>
        <v>0</v>
      </c>
      <c r="R59" s="44">
        <f t="shared" si="50"/>
        <v>0</v>
      </c>
      <c r="S59" s="44">
        <f t="shared" si="50"/>
        <v>0</v>
      </c>
      <c r="T59" s="44">
        <f t="shared" si="50"/>
        <v>0</v>
      </c>
      <c r="U59" s="44">
        <f t="shared" si="50"/>
        <v>0</v>
      </c>
      <c r="V59" s="44">
        <f t="shared" si="50"/>
        <v>0</v>
      </c>
      <c r="W59" s="44">
        <f t="shared" si="50"/>
        <v>0</v>
      </c>
      <c r="X59" s="44">
        <f t="shared" si="50"/>
        <v>0</v>
      </c>
      <c r="Y59" s="44">
        <f t="shared" si="50"/>
        <v>0</v>
      </c>
      <c r="Z59" s="44">
        <f t="shared" si="50"/>
        <v>0</v>
      </c>
      <c r="AA59" s="44">
        <f t="shared" si="50"/>
        <v>0</v>
      </c>
      <c r="AB59" s="44">
        <f t="shared" si="50"/>
        <v>0</v>
      </c>
      <c r="AC59" s="44">
        <f t="shared" si="50"/>
        <v>0</v>
      </c>
      <c r="AD59" s="44">
        <f t="shared" si="50"/>
        <v>0</v>
      </c>
      <c r="AE59" s="44">
        <f t="shared" si="50"/>
        <v>0</v>
      </c>
      <c r="AF59" s="44">
        <f t="shared" si="50"/>
        <v>0</v>
      </c>
      <c r="AG59" s="44">
        <f t="shared" si="50"/>
        <v>0</v>
      </c>
      <c r="AH59" s="44">
        <f t="shared" si="50"/>
        <v>0</v>
      </c>
      <c r="AI59" s="44">
        <f t="shared" ref="AI59:BO59" si="51">COUNTIF(AI13:AI51,"=N/A")</f>
        <v>0</v>
      </c>
      <c r="AJ59" s="44">
        <f t="shared" si="51"/>
        <v>0</v>
      </c>
      <c r="AK59" s="44">
        <f t="shared" si="51"/>
        <v>0</v>
      </c>
      <c r="AL59" s="44">
        <f t="shared" si="51"/>
        <v>0</v>
      </c>
      <c r="AM59" s="44">
        <f t="shared" si="51"/>
        <v>0</v>
      </c>
      <c r="AN59" s="44">
        <f t="shared" si="51"/>
        <v>0</v>
      </c>
      <c r="AO59" s="44">
        <f t="shared" si="51"/>
        <v>0</v>
      </c>
      <c r="AP59" s="44">
        <f t="shared" si="51"/>
        <v>0</v>
      </c>
      <c r="AQ59" s="44">
        <f t="shared" si="51"/>
        <v>0</v>
      </c>
      <c r="AR59" s="44">
        <f t="shared" si="51"/>
        <v>0</v>
      </c>
      <c r="AS59" s="44">
        <f t="shared" si="51"/>
        <v>0</v>
      </c>
      <c r="AT59" s="44">
        <f t="shared" si="51"/>
        <v>0</v>
      </c>
      <c r="AU59" s="44">
        <f t="shared" si="51"/>
        <v>0</v>
      </c>
      <c r="AV59" s="44">
        <f t="shared" si="51"/>
        <v>0</v>
      </c>
      <c r="AW59" s="44">
        <f t="shared" si="51"/>
        <v>0</v>
      </c>
      <c r="AX59" s="44">
        <f t="shared" si="51"/>
        <v>0</v>
      </c>
      <c r="AY59" s="44">
        <f t="shared" si="51"/>
        <v>0</v>
      </c>
      <c r="AZ59" s="44">
        <f t="shared" si="51"/>
        <v>0</v>
      </c>
      <c r="BA59" s="44">
        <f t="shared" si="51"/>
        <v>0</v>
      </c>
      <c r="BB59" s="44">
        <f t="shared" si="51"/>
        <v>0</v>
      </c>
      <c r="BC59" s="44">
        <f t="shared" si="51"/>
        <v>0</v>
      </c>
      <c r="BD59" s="44">
        <f t="shared" si="51"/>
        <v>0</v>
      </c>
      <c r="BE59" s="44">
        <f t="shared" si="51"/>
        <v>0</v>
      </c>
      <c r="BF59" s="44">
        <f t="shared" si="51"/>
        <v>0</v>
      </c>
      <c r="BG59" s="44">
        <f t="shared" si="51"/>
        <v>0</v>
      </c>
      <c r="BH59" s="44">
        <f t="shared" si="51"/>
        <v>0</v>
      </c>
      <c r="BI59" s="44">
        <f t="shared" si="51"/>
        <v>0</v>
      </c>
      <c r="BJ59" s="44">
        <f t="shared" si="51"/>
        <v>0</v>
      </c>
      <c r="BK59" s="44">
        <f t="shared" si="51"/>
        <v>0</v>
      </c>
      <c r="BL59" s="44">
        <f t="shared" si="51"/>
        <v>0</v>
      </c>
      <c r="BM59" s="44">
        <f t="shared" si="51"/>
        <v>0</v>
      </c>
      <c r="BN59" s="44">
        <f t="shared" si="51"/>
        <v>0</v>
      </c>
      <c r="BO59" s="44">
        <f t="shared" si="51"/>
        <v>0</v>
      </c>
      <c r="BP59" s="44">
        <f t="shared" ref="BP59:CN59" si="52">COUNTIF(BP13:BP51,"=N/A")</f>
        <v>0</v>
      </c>
      <c r="BQ59" s="44">
        <f t="shared" si="52"/>
        <v>0</v>
      </c>
      <c r="BR59" s="44">
        <f t="shared" si="52"/>
        <v>0</v>
      </c>
      <c r="BS59" s="44">
        <f t="shared" si="52"/>
        <v>0</v>
      </c>
      <c r="BT59" s="44">
        <f t="shared" si="52"/>
        <v>0</v>
      </c>
      <c r="BU59" s="44">
        <f t="shared" si="52"/>
        <v>0</v>
      </c>
      <c r="BV59" s="44">
        <f t="shared" si="52"/>
        <v>0</v>
      </c>
      <c r="BW59" s="44">
        <f t="shared" si="52"/>
        <v>0</v>
      </c>
      <c r="BX59" s="44">
        <f t="shared" si="52"/>
        <v>0</v>
      </c>
      <c r="BY59" s="44">
        <f t="shared" si="52"/>
        <v>0</v>
      </c>
      <c r="BZ59" s="44">
        <f t="shared" si="52"/>
        <v>0</v>
      </c>
      <c r="CA59" s="44">
        <f t="shared" si="52"/>
        <v>0</v>
      </c>
      <c r="CB59" s="44">
        <f t="shared" si="52"/>
        <v>0</v>
      </c>
      <c r="CC59" s="44">
        <f t="shared" si="52"/>
        <v>0</v>
      </c>
      <c r="CD59" s="44">
        <f t="shared" si="52"/>
        <v>0</v>
      </c>
      <c r="CE59" s="44">
        <f t="shared" si="52"/>
        <v>0</v>
      </c>
      <c r="CF59" s="44">
        <f t="shared" si="52"/>
        <v>0</v>
      </c>
      <c r="CG59" s="44">
        <f t="shared" si="52"/>
        <v>0</v>
      </c>
      <c r="CH59" s="44">
        <f t="shared" si="52"/>
        <v>0</v>
      </c>
      <c r="CI59" s="44">
        <f t="shared" si="52"/>
        <v>0</v>
      </c>
      <c r="CJ59" s="44">
        <f t="shared" si="52"/>
        <v>0</v>
      </c>
      <c r="CK59" s="44">
        <f t="shared" si="52"/>
        <v>0</v>
      </c>
      <c r="CL59" s="44">
        <f t="shared" si="52"/>
        <v>0</v>
      </c>
      <c r="CM59" s="44">
        <f t="shared" si="52"/>
        <v>0</v>
      </c>
      <c r="CN59" s="44">
        <f t="shared" si="52"/>
        <v>0</v>
      </c>
      <c r="CP59" s="45"/>
      <c r="CQ59" s="45"/>
      <c r="CR59" s="45"/>
      <c r="CS59" s="45"/>
    </row>
    <row r="60" spans="1:98" s="40" customFormat="1" thickBot="1">
      <c r="A60" s="315"/>
      <c r="B60" s="483"/>
      <c r="C60" s="484"/>
      <c r="D60" s="484"/>
      <c r="E60" s="484"/>
      <c r="F60" s="484"/>
      <c r="G60" s="484"/>
      <c r="H60" s="484"/>
      <c r="I60" s="484"/>
      <c r="J60" s="484"/>
      <c r="K60" s="484"/>
      <c r="L60" s="484"/>
      <c r="M60" s="484"/>
      <c r="N60" s="484"/>
      <c r="O60" s="484"/>
      <c r="P60" s="484"/>
      <c r="Q60" s="484"/>
      <c r="R60" s="484"/>
      <c r="S60" s="484"/>
      <c r="T60" s="484"/>
      <c r="U60" s="484"/>
      <c r="V60" s="484"/>
      <c r="W60" s="484"/>
      <c r="X60" s="484"/>
      <c r="Y60" s="484"/>
      <c r="Z60" s="484"/>
      <c r="AA60" s="484"/>
      <c r="AB60" s="484"/>
      <c r="AC60" s="484"/>
      <c r="AD60" s="484"/>
      <c r="AE60" s="484"/>
      <c r="AF60" s="484"/>
      <c r="AG60" s="484"/>
      <c r="AH60" s="484"/>
      <c r="AI60" s="484"/>
      <c r="AJ60" s="484"/>
      <c r="AK60" s="484"/>
      <c r="AL60" s="484"/>
      <c r="AM60" s="484"/>
      <c r="AN60" s="484"/>
      <c r="AO60" s="484"/>
      <c r="AP60" s="484"/>
      <c r="AQ60" s="484"/>
      <c r="AR60" s="484"/>
      <c r="AS60" s="484"/>
      <c r="AT60" s="484"/>
      <c r="AU60" s="484"/>
      <c r="AV60" s="484"/>
      <c r="AW60" s="484"/>
      <c r="AX60" s="484"/>
      <c r="AY60" s="484"/>
      <c r="AZ60" s="484"/>
      <c r="BA60" s="484"/>
      <c r="BB60" s="484"/>
      <c r="BC60" s="484"/>
      <c r="BD60" s="484"/>
      <c r="BE60" s="484"/>
      <c r="BF60" s="484"/>
      <c r="BG60" s="484"/>
      <c r="BH60" s="484"/>
      <c r="BI60" s="484"/>
      <c r="BJ60" s="484"/>
      <c r="BK60" s="484"/>
      <c r="BL60" s="484"/>
      <c r="BM60" s="484"/>
      <c r="BN60" s="484"/>
      <c r="BO60" s="484"/>
      <c r="BP60" s="484"/>
      <c r="BQ60" s="484"/>
      <c r="BR60" s="484"/>
      <c r="BS60" s="484"/>
      <c r="BT60" s="484"/>
      <c r="BU60" s="484"/>
      <c r="BV60" s="484"/>
      <c r="BW60" s="484"/>
      <c r="BX60" s="484"/>
      <c r="BY60" s="484"/>
      <c r="BZ60" s="484"/>
      <c r="CA60" s="484"/>
      <c r="CB60" s="484"/>
      <c r="CC60" s="484"/>
      <c r="CD60" s="484"/>
      <c r="CE60" s="484"/>
      <c r="CF60" s="484"/>
      <c r="CG60" s="484"/>
      <c r="CH60" s="484"/>
      <c r="CI60" s="484"/>
      <c r="CJ60" s="484"/>
      <c r="CK60" s="484"/>
      <c r="CL60" s="484"/>
      <c r="CM60" s="484"/>
      <c r="CN60" s="484"/>
      <c r="CO60" s="484"/>
      <c r="CP60" s="484"/>
      <c r="CQ60" s="484"/>
      <c r="CR60" s="484"/>
      <c r="CS60" s="484"/>
    </row>
    <row r="61" spans="1:98" ht="15" thickBot="1">
      <c r="C61" s="46" t="s">
        <v>661</v>
      </c>
      <c r="D61" s="47"/>
      <c r="E61" s="47"/>
      <c r="F61" s="47"/>
      <c r="G61" s="47"/>
      <c r="H61" s="47"/>
      <c r="I61" s="47"/>
      <c r="J61" s="47"/>
      <c r="K61" s="47"/>
      <c r="L61" s="47"/>
      <c r="M61" s="47"/>
      <c r="N61" s="47"/>
      <c r="O61" s="47"/>
      <c r="P61" s="47"/>
      <c r="Q61" s="47"/>
      <c r="R61" s="47"/>
      <c r="S61" s="47"/>
      <c r="T61" s="47"/>
      <c r="U61" s="47"/>
      <c r="V61" s="47"/>
      <c r="W61" s="47"/>
      <c r="X61" s="47"/>
      <c r="Y61" s="47"/>
      <c r="Z61" s="47"/>
      <c r="AA61" s="47"/>
      <c r="AB61" s="47"/>
      <c r="AC61" s="47"/>
      <c r="AD61" s="48"/>
      <c r="AE61" s="47"/>
      <c r="AF61" s="47"/>
      <c r="AG61" s="46" t="s">
        <v>662</v>
      </c>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47"/>
      <c r="BF61" s="47"/>
      <c r="BG61" s="47"/>
      <c r="BH61" s="48"/>
      <c r="BI61" s="47"/>
      <c r="BJ61" s="47"/>
      <c r="BK61" s="295" t="s">
        <v>663</v>
      </c>
      <c r="BL61" s="296"/>
      <c r="BM61" s="296"/>
      <c r="BN61" s="296"/>
      <c r="BO61" s="296"/>
      <c r="BP61" s="296"/>
      <c r="BQ61" s="296"/>
      <c r="BR61" s="296"/>
      <c r="BS61" s="296"/>
      <c r="BT61" s="296"/>
      <c r="BU61" s="296"/>
      <c r="BV61" s="296"/>
      <c r="BW61" s="296"/>
      <c r="BX61" s="296"/>
      <c r="BY61" s="296"/>
      <c r="BZ61" s="296"/>
      <c r="CA61" s="296"/>
      <c r="CB61" s="296"/>
      <c r="CC61" s="296"/>
      <c r="CD61" s="296"/>
      <c r="CE61" s="296"/>
      <c r="CF61" s="296"/>
      <c r="CG61" s="296"/>
      <c r="CH61" s="296"/>
      <c r="CI61" s="296"/>
      <c r="CJ61" s="296"/>
      <c r="CK61" s="296"/>
      <c r="CL61" s="297"/>
      <c r="CM61" s="297"/>
      <c r="CN61" s="297"/>
    </row>
    <row r="62" spans="1:98" ht="405" customHeight="1" thickBot="1">
      <c r="C62" s="474"/>
      <c r="D62" s="475"/>
      <c r="E62" s="475"/>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6"/>
      <c r="AG62" s="474"/>
      <c r="AH62" s="475"/>
      <c r="AI62" s="475"/>
      <c r="AJ62" s="475"/>
      <c r="AK62" s="475"/>
      <c r="AL62" s="475"/>
      <c r="AM62" s="475"/>
      <c r="AN62" s="475"/>
      <c r="AO62" s="475"/>
      <c r="AP62" s="475"/>
      <c r="AQ62" s="475"/>
      <c r="AR62" s="475"/>
      <c r="AS62" s="475"/>
      <c r="AT62" s="475"/>
      <c r="AU62" s="475"/>
      <c r="AV62" s="475"/>
      <c r="AW62" s="475"/>
      <c r="AX62" s="475"/>
      <c r="AY62" s="475"/>
      <c r="AZ62" s="475"/>
      <c r="BA62" s="475"/>
      <c r="BB62" s="475"/>
      <c r="BC62" s="475"/>
      <c r="BD62" s="475"/>
      <c r="BE62" s="475"/>
      <c r="BF62" s="475"/>
      <c r="BG62" s="475"/>
      <c r="BH62" s="475"/>
      <c r="BI62" s="475"/>
      <c r="BJ62" s="476"/>
      <c r="BK62" s="474"/>
      <c r="BL62" s="475"/>
      <c r="BM62" s="475"/>
      <c r="BN62" s="475"/>
      <c r="BO62" s="475"/>
      <c r="BP62" s="475"/>
      <c r="BQ62" s="475"/>
      <c r="BR62" s="475"/>
      <c r="BS62" s="475"/>
      <c r="BT62" s="475"/>
      <c r="BU62" s="475"/>
      <c r="BV62" s="475"/>
      <c r="BW62" s="475"/>
      <c r="BX62" s="475"/>
      <c r="BY62" s="475"/>
      <c r="BZ62" s="475"/>
      <c r="CA62" s="475"/>
      <c r="CB62" s="475"/>
      <c r="CC62" s="475"/>
      <c r="CD62" s="475"/>
      <c r="CE62" s="475"/>
      <c r="CF62" s="475"/>
      <c r="CG62" s="475"/>
      <c r="CH62" s="475"/>
      <c r="CI62" s="475"/>
      <c r="CJ62" s="475"/>
      <c r="CK62" s="475"/>
      <c r="CL62" s="475"/>
      <c r="CM62" s="475"/>
      <c r="CN62" s="476"/>
    </row>
  </sheetData>
  <sheetProtection algorithmName="SHA-512" hashValue="wv/dbFXJ5yishpYYDo79yeFC4rCl1eeLI8ESk678WR2/0ZcM5nLtZL4nefU3hTh2sV2MxoovMNsaeT/68OQOxg==" saltValue="3UCcAxyZEXfJDD5d8sXwNA==" spinCount="100000" sheet="1" objects="1" scenarios="1"/>
  <protectedRanges>
    <protectedRange sqref="C62:BJ62" name="Comments"/>
    <protectedRange sqref="B43 B41" name="Date19"/>
    <protectedRange sqref="B49" name="Date23"/>
    <protectedRange sqref="AH8:CN8 C8:AF8" name="Staff"/>
    <protectedRange sqref="B51" name="Date24"/>
    <protectedRange sqref="B47" name="Date22"/>
    <protectedRange sqref="B39" name="Date18"/>
  </protectedRanges>
  <mergeCells count="37">
    <mergeCell ref="C4:O4"/>
    <mergeCell ref="C8:AF8"/>
    <mergeCell ref="AG8:BJ8"/>
    <mergeCell ref="CC2:CL2"/>
    <mergeCell ref="C5:O5"/>
    <mergeCell ref="U5:AD5"/>
    <mergeCell ref="AG5:AS5"/>
    <mergeCell ref="AY5:BH5"/>
    <mergeCell ref="AG2:AS2"/>
    <mergeCell ref="AY2:BH2"/>
    <mergeCell ref="BK2:BW2"/>
    <mergeCell ref="B60:CS60"/>
    <mergeCell ref="C6:O6"/>
    <mergeCell ref="U6:AD6"/>
    <mergeCell ref="AG6:AS6"/>
    <mergeCell ref="AY6:BH6"/>
    <mergeCell ref="BK6:BW6"/>
    <mergeCell ref="CC6:CL6"/>
    <mergeCell ref="CO8:CS8"/>
    <mergeCell ref="A6:B6"/>
    <mergeCell ref="BK8:CN8"/>
    <mergeCell ref="C62:AF62"/>
    <mergeCell ref="AG62:BJ62"/>
    <mergeCell ref="BK62:CN62"/>
    <mergeCell ref="CC1:CL1"/>
    <mergeCell ref="BK5:BW5"/>
    <mergeCell ref="C3:O3"/>
    <mergeCell ref="A1:O1"/>
    <mergeCell ref="R1:AJ1"/>
    <mergeCell ref="AM1:BE1"/>
    <mergeCell ref="BH1:BZ1"/>
    <mergeCell ref="A5:B5"/>
    <mergeCell ref="A3:B3"/>
    <mergeCell ref="A2:B2"/>
    <mergeCell ref="CC5:CL5"/>
    <mergeCell ref="C2:O2"/>
    <mergeCell ref="U2:AD2"/>
  </mergeCells>
  <conditionalFormatting sqref="C13:CN13">
    <cfRule type="cellIs" dxfId="37" priority="3" operator="equal">
      <formula>"N/A"</formula>
    </cfRule>
    <cfRule type="cellIs" dxfId="36" priority="4" operator="equal">
      <formula>"Not Met"</formula>
    </cfRule>
  </conditionalFormatting>
  <conditionalFormatting sqref="C15:CN15">
    <cfRule type="cellIs" dxfId="35" priority="56" operator="equal">
      <formula>"Not Met"</formula>
    </cfRule>
    <cfRule type="cellIs" dxfId="34" priority="55" operator="equal">
      <formula>"N/A"</formula>
    </cfRule>
  </conditionalFormatting>
  <conditionalFormatting sqref="C17:CN17">
    <cfRule type="cellIs" dxfId="33" priority="37" operator="equal">
      <formula>"N/A"</formula>
    </cfRule>
    <cfRule type="cellIs" dxfId="32" priority="38" operator="equal">
      <formula>"Not Met"</formula>
    </cfRule>
  </conditionalFormatting>
  <conditionalFormatting sqref="C19:CN19">
    <cfRule type="cellIs" dxfId="31" priority="40" operator="equal">
      <formula>"Not Met"</formula>
    </cfRule>
    <cfRule type="cellIs" dxfId="30" priority="39" operator="equal">
      <formula>"N/A"</formula>
    </cfRule>
  </conditionalFormatting>
  <conditionalFormatting sqref="C21:CN21">
    <cfRule type="cellIs" dxfId="29" priority="27" operator="equal">
      <formula>"N/A"</formula>
    </cfRule>
    <cfRule type="cellIs" dxfId="28" priority="28" operator="equal">
      <formula>"Not Met"</formula>
    </cfRule>
  </conditionalFormatting>
  <conditionalFormatting sqref="C23:CN23">
    <cfRule type="cellIs" dxfId="27" priority="36" operator="equal">
      <formula>"Not Met"</formula>
    </cfRule>
    <cfRule type="cellIs" dxfId="26" priority="35" operator="equal">
      <formula>"N/A"</formula>
    </cfRule>
  </conditionalFormatting>
  <conditionalFormatting sqref="C25:CN28">
    <cfRule type="cellIs" dxfId="25" priority="2" operator="equal">
      <formula>"Not Met"</formula>
    </cfRule>
    <cfRule type="cellIs" dxfId="24" priority="1" operator="equal">
      <formula>"N/A"</formula>
    </cfRule>
  </conditionalFormatting>
  <conditionalFormatting sqref="C30:CN30">
    <cfRule type="cellIs" dxfId="23" priority="31" operator="equal">
      <formula>"N/A"</formula>
    </cfRule>
    <cfRule type="cellIs" dxfId="22" priority="32" operator="equal">
      <formula>"Not Met"</formula>
    </cfRule>
  </conditionalFormatting>
  <conditionalFormatting sqref="C32:CN32">
    <cfRule type="cellIs" dxfId="21" priority="49" operator="equal">
      <formula>"N/A"</formula>
    </cfRule>
    <cfRule type="cellIs" dxfId="20" priority="50" operator="equal">
      <formula>"Not Met"</formula>
    </cfRule>
  </conditionalFormatting>
  <conditionalFormatting sqref="C34:CN34">
    <cfRule type="cellIs" dxfId="19" priority="47" operator="equal">
      <formula>"N/A"</formula>
    </cfRule>
    <cfRule type="cellIs" dxfId="18" priority="48" operator="equal">
      <formula>"Not Met"</formula>
    </cfRule>
  </conditionalFormatting>
  <conditionalFormatting sqref="C36:CN36">
    <cfRule type="cellIs" dxfId="17" priority="45" operator="equal">
      <formula>"N/A"</formula>
    </cfRule>
    <cfRule type="cellIs" dxfId="16" priority="46" operator="equal">
      <formula>"Not Met"</formula>
    </cfRule>
  </conditionalFormatting>
  <conditionalFormatting sqref="C38:CN38">
    <cfRule type="cellIs" dxfId="15" priority="41" operator="equal">
      <formula>"N/A"</formula>
    </cfRule>
    <cfRule type="cellIs" dxfId="14" priority="42" operator="equal">
      <formula>"Not Met"</formula>
    </cfRule>
  </conditionalFormatting>
  <conditionalFormatting sqref="C40:CN42">
    <cfRule type="cellIs" dxfId="13" priority="26" operator="equal">
      <formula>"Not Met"</formula>
    </cfRule>
    <cfRule type="cellIs" dxfId="12" priority="25" operator="equal">
      <formula>"N/A"</formula>
    </cfRule>
  </conditionalFormatting>
  <conditionalFormatting sqref="C44:CN44">
    <cfRule type="cellIs" dxfId="11" priority="22" operator="equal">
      <formula>"Not Met"</formula>
    </cfRule>
    <cfRule type="cellIs" dxfId="10" priority="21" operator="equal">
      <formula>"N/A"</formula>
    </cfRule>
  </conditionalFormatting>
  <conditionalFormatting sqref="C46:CN46">
    <cfRule type="cellIs" dxfId="9" priority="20" operator="equal">
      <formula>"Not Met"</formula>
    </cfRule>
    <cfRule type="cellIs" dxfId="8" priority="19" operator="equal">
      <formula>"N/A"</formula>
    </cfRule>
  </conditionalFormatting>
  <conditionalFormatting sqref="C48:CN48">
    <cfRule type="cellIs" dxfId="7" priority="17" operator="equal">
      <formula>"N/A"</formula>
    </cfRule>
    <cfRule type="cellIs" dxfId="6" priority="18" operator="equal">
      <formula>"Not Met"</formula>
    </cfRule>
  </conditionalFormatting>
  <conditionalFormatting sqref="C50:CN50">
    <cfRule type="cellIs" dxfId="5" priority="15" operator="equal">
      <formula>"N/A"</formula>
    </cfRule>
    <cfRule type="cellIs" dxfId="4" priority="16" operator="equal">
      <formula>"Not Met"</formula>
    </cfRule>
  </conditionalFormatting>
  <dataValidations count="2">
    <dataValidation type="list" allowBlank="1" showInputMessage="1" showErrorMessage="1" sqref="C32:CN32 C34:CN34 C36:CN36 C38:CN38 C19:CN19 C17:CN17 C23:CN23 C30:CN30 C21:CN21 C40:CN42 C44:CN44 C46:CN46 C48:CN48 C50:CN50 C15:CN15 C25:CN28" xr:uid="{763CC598-1F31-4EE1-A382-9E20E4F2AB7A}">
      <formula1>"Met,Not Met,N/A"</formula1>
    </dataValidation>
    <dataValidation type="list" allowBlank="1" showInputMessage="1" showErrorMessage="1" sqref="C13:CN13" xr:uid="{08B06799-7720-4542-90E6-6D320A7E8CF6}">
      <formula1>Credentials</formula1>
    </dataValidation>
  </dataValidations>
  <pageMargins left="0.7" right="0.7" top="0.75" bottom="0.75" header="0.3" footer="0.3"/>
  <pageSetup orientation="portrait" horizontalDpi="1200" verticalDpi="1200" r:id="rId1"/>
  <ignoredErrors>
    <ignoredError sqref="A10:A13 A15:A25 A26 A39 A37 A35 A33 A31 A29 A43 A27:A28 A44:A50 A30 A32 A34 A36 A38 A40:A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1A16A-0317-4101-9539-A4AB4F57D37A}">
  <sheetPr>
    <tabColor rgb="FFFF7C80"/>
  </sheetPr>
  <dimension ref="A1:BE51"/>
  <sheetViews>
    <sheetView workbookViewId="0">
      <selection activeCell="B17" sqref="B17"/>
    </sheetView>
  </sheetViews>
  <sheetFormatPr defaultRowHeight="14.45"/>
  <cols>
    <col min="1" max="1" width="7.5703125" style="63" customWidth="1"/>
    <col min="2" max="2" width="30.42578125" style="63" customWidth="1"/>
    <col min="3" max="3" width="24.5703125" style="63" customWidth="1"/>
    <col min="4" max="4" width="18.42578125" style="63" customWidth="1"/>
    <col min="5" max="5" width="11.85546875" style="63" customWidth="1"/>
    <col min="6" max="6" width="23.28515625" style="63" customWidth="1"/>
    <col min="7" max="7" width="25.7109375" style="63" customWidth="1"/>
    <col min="8" max="8" width="23.5703125" style="63" customWidth="1"/>
    <col min="9" max="9" width="25.85546875" style="63" customWidth="1"/>
    <col min="10" max="10" width="27.28515625" style="63" customWidth="1"/>
    <col min="11" max="11" width="23.42578125" style="63" customWidth="1"/>
    <col min="12" max="12" width="27.28515625" style="63" customWidth="1"/>
    <col min="13" max="13" width="29.7109375" style="63" customWidth="1"/>
    <col min="14" max="14" width="10.5703125" style="63" customWidth="1"/>
    <col min="15" max="15" width="50" style="319" customWidth="1"/>
    <col min="16" max="16" width="51" style="319" customWidth="1"/>
    <col min="17" max="17" width="22.7109375" customWidth="1"/>
    <col min="18" max="57" width="9.140625" style="51"/>
  </cols>
  <sheetData>
    <row r="1" spans="1:57" s="56" customFormat="1" ht="23.25" customHeight="1">
      <c r="A1" s="497" t="s">
        <v>664</v>
      </c>
      <c r="B1" s="497"/>
      <c r="C1" s="497"/>
      <c r="D1" s="497"/>
      <c r="E1" s="497"/>
      <c r="F1" s="497"/>
      <c r="G1" s="497"/>
      <c r="H1" s="497"/>
      <c r="I1" s="497"/>
      <c r="J1" s="497"/>
      <c r="K1" s="497"/>
      <c r="L1" s="497"/>
      <c r="M1" s="497"/>
      <c r="N1" s="497"/>
      <c r="O1" s="497"/>
      <c r="P1" s="497"/>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row>
    <row r="2" spans="1:57" s="56" customFormat="1" ht="24.75" customHeight="1">
      <c r="A2" s="496" t="s">
        <v>665</v>
      </c>
      <c r="B2" s="496"/>
      <c r="C2" s="496"/>
      <c r="D2" s="496"/>
      <c r="E2" s="496"/>
      <c r="F2" s="496"/>
      <c r="G2" s="496"/>
      <c r="H2" s="496"/>
      <c r="I2" s="496"/>
      <c r="J2" s="496"/>
      <c r="K2" s="496"/>
      <c r="L2" s="496"/>
      <c r="M2" s="496"/>
      <c r="N2" s="496"/>
      <c r="O2" s="496"/>
      <c r="P2" s="496"/>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35"/>
      <c r="AZ2" s="235"/>
      <c r="BA2" s="235"/>
      <c r="BB2" s="235"/>
      <c r="BC2" s="235"/>
      <c r="BD2" s="235"/>
      <c r="BE2" s="235"/>
    </row>
    <row r="3" spans="1:57" s="57" customFormat="1" ht="13.9">
      <c r="A3" s="226"/>
      <c r="B3" s="227"/>
      <c r="C3" s="226"/>
      <c r="D3" s="226"/>
      <c r="E3" s="226"/>
      <c r="F3" s="226"/>
      <c r="G3" s="226"/>
      <c r="H3" s="226"/>
      <c r="I3" s="226"/>
      <c r="J3" s="233"/>
      <c r="K3" s="233"/>
      <c r="L3" s="233"/>
      <c r="M3" s="233"/>
      <c r="N3" s="233"/>
      <c r="O3" s="316"/>
      <c r="P3" s="320"/>
      <c r="Q3" s="233"/>
      <c r="R3" s="233"/>
      <c r="S3" s="233"/>
      <c r="T3" s="23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row>
    <row r="4" spans="1:57" s="58" customFormat="1" ht="15" thickBot="1">
      <c r="A4" s="223"/>
      <c r="B4" s="423" t="s">
        <v>27</v>
      </c>
      <c r="C4" s="424"/>
      <c r="D4" s="492">
        <f>'Workbook Set-up'!B5</f>
        <v>0</v>
      </c>
      <c r="E4" s="492"/>
      <c r="F4" s="492"/>
      <c r="G4" s="492"/>
      <c r="H4" s="223"/>
      <c r="I4" s="305" t="s">
        <v>666</v>
      </c>
      <c r="J4" s="231"/>
      <c r="K4" s="231"/>
      <c r="L4" s="231"/>
      <c r="M4" s="231"/>
      <c r="N4" s="231"/>
      <c r="O4" s="317"/>
      <c r="P4" s="321"/>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row>
    <row r="5" spans="1:57" s="58" customFormat="1" ht="15" thickTop="1">
      <c r="A5" s="223"/>
      <c r="B5" s="393"/>
      <c r="C5" s="394" t="s">
        <v>28</v>
      </c>
      <c r="D5" s="493">
        <f>'Workbook Set-up'!B6</f>
        <v>0</v>
      </c>
      <c r="E5" s="494"/>
      <c r="F5" s="494"/>
      <c r="G5" s="495"/>
      <c r="H5" s="223"/>
      <c r="I5" s="266" t="s">
        <v>667</v>
      </c>
      <c r="J5" s="232"/>
      <c r="K5" s="232"/>
      <c r="L5" s="232"/>
      <c r="M5" s="232"/>
      <c r="N5" s="232"/>
      <c r="O5" s="317"/>
      <c r="P5" s="321"/>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row>
    <row r="6" spans="1:57" s="58" customFormat="1">
      <c r="A6" s="223"/>
      <c r="B6" s="393"/>
      <c r="C6" s="394" t="s">
        <v>29</v>
      </c>
      <c r="D6" s="493">
        <f>'Workbook Set-up'!B7</f>
        <v>0</v>
      </c>
      <c r="E6" s="494"/>
      <c r="F6" s="494"/>
      <c r="G6" s="495"/>
      <c r="H6" s="223"/>
      <c r="I6" s="267" t="s">
        <v>668</v>
      </c>
      <c r="J6" s="232"/>
      <c r="K6" s="232"/>
      <c r="L6" s="232"/>
      <c r="M6" s="232"/>
      <c r="N6" s="232"/>
      <c r="O6" s="317"/>
      <c r="P6" s="321"/>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row>
    <row r="7" spans="1:57" s="58" customFormat="1">
      <c r="A7" s="223"/>
      <c r="B7" s="393"/>
      <c r="C7" s="394" t="s">
        <v>669</v>
      </c>
      <c r="D7" s="493" t="str">
        <f>IF('Workbook Set-up'!B8="","",'Workbook Set-up'!B8&amp;" / "&amp;'Workbook Set-up'!B9)</f>
        <v/>
      </c>
      <c r="E7" s="494"/>
      <c r="F7" s="494"/>
      <c r="G7" s="495"/>
      <c r="H7" s="223"/>
      <c r="I7" s="267" t="s">
        <v>670</v>
      </c>
      <c r="J7" s="163"/>
      <c r="K7" s="163"/>
      <c r="L7" s="163"/>
      <c r="M7" s="163"/>
      <c r="N7" s="163"/>
      <c r="O7" s="317"/>
      <c r="P7" s="321"/>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row>
    <row r="8" spans="1:57" s="58" customFormat="1">
      <c r="A8" s="223"/>
      <c r="B8" s="393"/>
      <c r="C8" s="394" t="s">
        <v>32</v>
      </c>
      <c r="D8" s="492">
        <f>'Workbook Set-up'!B10</f>
        <v>0</v>
      </c>
      <c r="E8" s="492"/>
      <c r="F8" s="492"/>
      <c r="G8" s="492"/>
      <c r="H8" s="223"/>
      <c r="I8" s="267" t="s">
        <v>671</v>
      </c>
      <c r="J8" s="163"/>
      <c r="K8" s="163"/>
      <c r="L8" s="163"/>
      <c r="M8" s="163"/>
      <c r="N8" s="163"/>
      <c r="O8" s="317"/>
      <c r="P8" s="321"/>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row>
    <row r="9" spans="1:57" s="58" customFormat="1">
      <c r="A9" s="223"/>
      <c r="B9" s="423" t="s">
        <v>33</v>
      </c>
      <c r="C9" s="424"/>
      <c r="D9" s="492">
        <f>'Workbook Set-up'!B11</f>
        <v>0</v>
      </c>
      <c r="E9" s="492"/>
      <c r="F9" s="492"/>
      <c r="G9" s="492"/>
      <c r="H9" s="223"/>
      <c r="I9" s="267" t="s">
        <v>672</v>
      </c>
      <c r="J9" s="163"/>
      <c r="K9" s="163"/>
      <c r="L9" s="163"/>
      <c r="M9" s="163"/>
      <c r="N9" s="163"/>
      <c r="O9" s="317"/>
      <c r="P9" s="321"/>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63"/>
      <c r="AZ9" s="163"/>
      <c r="BA9" s="163"/>
      <c r="BB9" s="163"/>
      <c r="BC9" s="163"/>
      <c r="BD9" s="163"/>
      <c r="BE9" s="163"/>
    </row>
    <row r="10" spans="1:57" s="58" customFormat="1">
      <c r="A10" s="223"/>
      <c r="B10" s="423" t="s">
        <v>49</v>
      </c>
      <c r="C10" s="424"/>
      <c r="D10" s="491" t="str">
        <f>IF(AND('Workbook Set-up'!$B$12="",'Workbook Set-up'!$B$13=""),"",IF('Workbook Set-up'!$B$12='Workbook Set-up'!$B$13,TEXT('Workbook Set-up'!$B$12,"m/d/yyyy"),IF('Workbook Set-up'!$B$12&lt;&gt;'Workbook Set-up'!$B$13,TEXT('Workbook Set-up'!$B$12,"m/d/yyyy")&amp;" to "&amp;TEXT('Workbook Set-up'!$B$13,"m/d/yyyy"),"")))</f>
        <v/>
      </c>
      <c r="E10" s="491"/>
      <c r="F10" s="491"/>
      <c r="G10" s="491"/>
      <c r="H10" s="163"/>
      <c r="I10" s="323" t="s">
        <v>673</v>
      </c>
      <c r="J10" s="163"/>
      <c r="K10" s="163"/>
      <c r="L10" s="163"/>
      <c r="M10" s="163"/>
      <c r="N10" s="163"/>
      <c r="O10" s="317"/>
      <c r="P10" s="321"/>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63"/>
      <c r="AZ10" s="163"/>
      <c r="BA10" s="163"/>
      <c r="BB10" s="163"/>
      <c r="BC10" s="163"/>
      <c r="BD10" s="163"/>
      <c r="BE10" s="163"/>
    </row>
    <row r="11" spans="1:57" s="58" customFormat="1">
      <c r="A11" s="223"/>
      <c r="B11" s="223"/>
      <c r="C11" s="225"/>
      <c r="D11" s="225"/>
      <c r="E11" s="225"/>
      <c r="F11" s="223"/>
      <c r="G11" s="223"/>
      <c r="H11" s="163"/>
      <c r="I11" s="323" t="s">
        <v>674</v>
      </c>
      <c r="J11" s="163"/>
      <c r="K11" s="163"/>
      <c r="L11" s="163"/>
      <c r="M11" s="163"/>
      <c r="N11" s="163"/>
      <c r="O11" s="317"/>
      <c r="P11" s="321"/>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63"/>
      <c r="AZ11" s="163"/>
      <c r="BA11" s="163"/>
      <c r="BB11" s="163"/>
      <c r="BC11" s="163"/>
      <c r="BD11" s="163"/>
      <c r="BE11" s="163"/>
    </row>
    <row r="12" spans="1:57" s="58" customFormat="1">
      <c r="A12" s="223"/>
      <c r="B12" s="223"/>
      <c r="C12" s="225"/>
      <c r="D12" s="225"/>
      <c r="E12" s="225"/>
      <c r="F12" s="223"/>
      <c r="G12" s="223"/>
      <c r="H12" s="163"/>
      <c r="I12" s="323" t="s">
        <v>675</v>
      </c>
      <c r="J12" s="163"/>
      <c r="K12" s="163"/>
      <c r="L12" s="163"/>
      <c r="M12" s="163"/>
      <c r="N12" s="163"/>
      <c r="O12" s="317"/>
      <c r="P12" s="321"/>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63"/>
      <c r="AZ12" s="163"/>
      <c r="BA12" s="163"/>
      <c r="BB12" s="163"/>
      <c r="BC12" s="163"/>
      <c r="BD12" s="163"/>
      <c r="BE12" s="163"/>
    </row>
    <row r="13" spans="1:57" s="58" customFormat="1">
      <c r="A13" s="223"/>
      <c r="B13" s="223"/>
      <c r="C13" s="225"/>
      <c r="D13" s="225"/>
      <c r="E13" s="225"/>
      <c r="F13" s="223"/>
      <c r="G13" s="223"/>
      <c r="H13" s="163"/>
      <c r="I13" s="234"/>
      <c r="J13" s="163"/>
      <c r="K13" s="163"/>
      <c r="L13" s="163"/>
      <c r="M13" s="163"/>
      <c r="N13" s="163"/>
      <c r="O13" s="317"/>
      <c r="P13" s="321"/>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63"/>
      <c r="AZ13" s="163"/>
      <c r="BA13" s="163"/>
      <c r="BB13" s="163"/>
      <c r="BC13" s="163"/>
      <c r="BD13" s="163"/>
      <c r="BE13" s="163"/>
    </row>
    <row r="14" spans="1:57" s="58" customFormat="1">
      <c r="A14" s="223"/>
      <c r="B14" s="223"/>
      <c r="C14" s="229"/>
      <c r="D14" s="223"/>
      <c r="E14" s="223"/>
      <c r="F14" s="223"/>
      <c r="G14" s="223"/>
      <c r="H14" s="163"/>
      <c r="I14" s="234"/>
      <c r="J14" s="163"/>
      <c r="K14" s="163"/>
      <c r="L14" s="163"/>
      <c r="M14" s="163"/>
      <c r="N14" s="163"/>
      <c r="O14" s="317"/>
      <c r="P14" s="321"/>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row>
    <row r="15" spans="1:57">
      <c r="A15" s="230"/>
      <c r="B15" s="230"/>
      <c r="C15" s="230"/>
      <c r="D15" s="230"/>
      <c r="E15" s="230"/>
      <c r="F15" s="230"/>
      <c r="G15" s="230"/>
      <c r="H15" s="230"/>
      <c r="I15" s="230"/>
      <c r="J15" s="230"/>
      <c r="K15" s="230"/>
      <c r="L15" s="230"/>
      <c r="M15" s="230"/>
      <c r="N15" s="230"/>
      <c r="O15" s="318"/>
      <c r="P15" s="318"/>
      <c r="Q15" s="51"/>
    </row>
    <row r="16" spans="1:57" s="329" customFormat="1" ht="28.15" thickBot="1">
      <c r="A16" s="327" t="s">
        <v>676</v>
      </c>
      <c r="B16" s="327" t="s">
        <v>677</v>
      </c>
      <c r="C16" s="327" t="s">
        <v>678</v>
      </c>
      <c r="D16" s="327" t="s">
        <v>679</v>
      </c>
      <c r="E16" s="327" t="s">
        <v>680</v>
      </c>
      <c r="F16" s="327" t="s">
        <v>681</v>
      </c>
      <c r="G16" s="327" t="s">
        <v>682</v>
      </c>
      <c r="H16" s="327" t="s">
        <v>683</v>
      </c>
      <c r="I16" s="327" t="s">
        <v>684</v>
      </c>
      <c r="J16" s="327" t="s">
        <v>685</v>
      </c>
      <c r="K16" s="327" t="s">
        <v>686</v>
      </c>
      <c r="L16" s="327" t="s">
        <v>687</v>
      </c>
      <c r="M16" s="327" t="s">
        <v>688</v>
      </c>
      <c r="N16" s="327" t="s">
        <v>689</v>
      </c>
      <c r="O16" s="327" t="s">
        <v>690</v>
      </c>
      <c r="P16" s="328" t="s">
        <v>691</v>
      </c>
      <c r="Q16" s="328" t="s">
        <v>692</v>
      </c>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4"/>
      <c r="AW16" s="304"/>
      <c r="AX16" s="304"/>
      <c r="AY16" s="304"/>
      <c r="AZ16" s="304"/>
      <c r="BA16" s="304"/>
      <c r="BB16" s="304"/>
      <c r="BC16" s="304"/>
      <c r="BD16" s="304"/>
      <c r="BE16" s="304"/>
    </row>
    <row r="17" spans="1:17" ht="15" thickTop="1">
      <c r="A17" s="299">
        <v>1</v>
      </c>
      <c r="B17" s="59"/>
      <c r="C17" s="59"/>
      <c r="D17" s="59"/>
      <c r="E17" s="60"/>
      <c r="F17" s="59"/>
      <c r="G17" s="60"/>
      <c r="H17" s="59"/>
      <c r="I17" s="59"/>
      <c r="J17" s="59"/>
      <c r="K17" s="59"/>
      <c r="L17" s="59"/>
      <c r="M17" s="59"/>
      <c r="N17" s="59"/>
      <c r="O17" s="59"/>
      <c r="P17" s="60"/>
      <c r="Q17" s="322"/>
    </row>
    <row r="18" spans="1:17">
      <c r="A18" s="300">
        <v>2</v>
      </c>
      <c r="B18" s="61"/>
      <c r="C18" s="61"/>
      <c r="D18" s="61"/>
      <c r="E18" s="62"/>
      <c r="F18" s="61"/>
      <c r="G18" s="62"/>
      <c r="H18" s="61"/>
      <c r="I18" s="61"/>
      <c r="J18" s="61"/>
      <c r="K18" s="61"/>
      <c r="L18" s="61"/>
      <c r="M18" s="61"/>
      <c r="N18" s="61"/>
      <c r="O18" s="61"/>
      <c r="P18" s="62"/>
      <c r="Q18" s="322"/>
    </row>
    <row r="19" spans="1:17">
      <c r="A19" s="300">
        <v>3</v>
      </c>
      <c r="B19" s="61"/>
      <c r="C19" s="61"/>
      <c r="D19" s="61"/>
      <c r="E19" s="62"/>
      <c r="F19" s="61"/>
      <c r="G19" s="62"/>
      <c r="H19" s="61"/>
      <c r="I19" s="61"/>
      <c r="J19" s="61"/>
      <c r="K19" s="61"/>
      <c r="L19" s="61"/>
      <c r="M19" s="61"/>
      <c r="N19" s="61"/>
      <c r="O19" s="61"/>
      <c r="P19" s="62"/>
      <c r="Q19" s="322"/>
    </row>
    <row r="20" spans="1:17">
      <c r="A20" s="300">
        <v>4</v>
      </c>
      <c r="B20" s="61"/>
      <c r="C20" s="61"/>
      <c r="D20" s="61"/>
      <c r="E20" s="62"/>
      <c r="F20" s="61"/>
      <c r="G20" s="62"/>
      <c r="H20" s="61"/>
      <c r="I20" s="61"/>
      <c r="J20" s="61"/>
      <c r="K20" s="61"/>
      <c r="L20" s="61"/>
      <c r="M20" s="61"/>
      <c r="N20" s="61"/>
      <c r="O20" s="61"/>
      <c r="P20" s="62"/>
      <c r="Q20" s="322"/>
    </row>
    <row r="21" spans="1:17">
      <c r="A21" s="300">
        <v>5</v>
      </c>
      <c r="B21" s="61"/>
      <c r="C21" s="61"/>
      <c r="D21" s="61"/>
      <c r="E21" s="62"/>
      <c r="F21" s="61"/>
      <c r="G21" s="62"/>
      <c r="H21" s="61"/>
      <c r="I21" s="61"/>
      <c r="J21" s="61"/>
      <c r="K21" s="61"/>
      <c r="L21" s="61"/>
      <c r="M21" s="61"/>
      <c r="N21" s="61"/>
      <c r="O21" s="61"/>
      <c r="P21" s="62"/>
      <c r="Q21" s="322"/>
    </row>
    <row r="22" spans="1:17">
      <c r="A22" s="300">
        <v>6</v>
      </c>
      <c r="B22" s="61"/>
      <c r="C22" s="61"/>
      <c r="D22" s="61"/>
      <c r="E22" s="62"/>
      <c r="F22" s="61"/>
      <c r="G22" s="62"/>
      <c r="H22" s="61"/>
      <c r="I22" s="61"/>
      <c r="J22" s="61"/>
      <c r="K22" s="61"/>
      <c r="L22" s="61"/>
      <c r="M22" s="61"/>
      <c r="N22" s="61"/>
      <c r="O22" s="61"/>
      <c r="P22" s="62"/>
      <c r="Q22" s="322"/>
    </row>
    <row r="23" spans="1:17">
      <c r="A23" s="300">
        <v>7</v>
      </c>
      <c r="B23" s="61"/>
      <c r="C23" s="61"/>
      <c r="D23" s="61"/>
      <c r="E23" s="62"/>
      <c r="F23" s="61"/>
      <c r="G23" s="62"/>
      <c r="H23" s="61"/>
      <c r="I23" s="61"/>
      <c r="J23" s="61"/>
      <c r="K23" s="61"/>
      <c r="L23" s="61"/>
      <c r="M23" s="61"/>
      <c r="N23" s="61"/>
      <c r="O23" s="61"/>
      <c r="P23" s="62"/>
      <c r="Q23" s="322"/>
    </row>
    <row r="24" spans="1:17">
      <c r="A24" s="300">
        <v>8</v>
      </c>
      <c r="B24" s="61"/>
      <c r="C24" s="61"/>
      <c r="D24" s="61"/>
      <c r="E24" s="62"/>
      <c r="F24" s="61"/>
      <c r="G24" s="62"/>
      <c r="H24" s="61"/>
      <c r="I24" s="61"/>
      <c r="J24" s="61"/>
      <c r="K24" s="61"/>
      <c r="L24" s="61"/>
      <c r="M24" s="61"/>
      <c r="N24" s="61"/>
      <c r="O24" s="61"/>
      <c r="P24" s="62"/>
      <c r="Q24" s="322"/>
    </row>
    <row r="25" spans="1:17">
      <c r="A25" s="300">
        <v>9</v>
      </c>
      <c r="B25" s="61"/>
      <c r="C25" s="61"/>
      <c r="D25" s="61"/>
      <c r="E25" s="62"/>
      <c r="F25" s="61"/>
      <c r="G25" s="62"/>
      <c r="H25" s="61"/>
      <c r="I25" s="61"/>
      <c r="J25" s="61"/>
      <c r="K25" s="61"/>
      <c r="L25" s="61"/>
      <c r="M25" s="61"/>
      <c r="N25" s="61"/>
      <c r="O25" s="61"/>
      <c r="P25" s="62"/>
      <c r="Q25" s="322"/>
    </row>
    <row r="26" spans="1:17">
      <c r="A26" s="300">
        <v>10</v>
      </c>
      <c r="B26" s="61"/>
      <c r="C26" s="61"/>
      <c r="D26" s="61"/>
      <c r="E26" s="62"/>
      <c r="F26" s="61"/>
      <c r="G26" s="62"/>
      <c r="H26" s="61"/>
      <c r="I26" s="61"/>
      <c r="J26" s="61"/>
      <c r="K26" s="61"/>
      <c r="L26" s="61"/>
      <c r="M26" s="61"/>
      <c r="N26" s="61"/>
      <c r="O26" s="61"/>
      <c r="P26" s="62"/>
      <c r="Q26" s="322"/>
    </row>
    <row r="27" spans="1:17">
      <c r="A27" s="300">
        <v>11</v>
      </c>
      <c r="B27" s="61"/>
      <c r="C27" s="61"/>
      <c r="D27" s="61"/>
      <c r="E27" s="62"/>
      <c r="F27" s="61"/>
      <c r="G27" s="62"/>
      <c r="H27" s="61"/>
      <c r="I27" s="61"/>
      <c r="J27" s="61"/>
      <c r="K27" s="61"/>
      <c r="L27" s="61"/>
      <c r="M27" s="61"/>
      <c r="N27" s="61"/>
      <c r="O27" s="61"/>
      <c r="P27" s="62"/>
      <c r="Q27" s="322"/>
    </row>
    <row r="28" spans="1:17">
      <c r="A28" s="300">
        <v>12</v>
      </c>
      <c r="B28" s="61"/>
      <c r="C28" s="61"/>
      <c r="D28" s="61"/>
      <c r="E28" s="62"/>
      <c r="F28" s="61"/>
      <c r="G28" s="62"/>
      <c r="H28" s="61"/>
      <c r="I28" s="61"/>
      <c r="J28" s="61"/>
      <c r="K28" s="61"/>
      <c r="L28" s="61"/>
      <c r="M28" s="61"/>
      <c r="N28" s="61"/>
      <c r="O28" s="61"/>
      <c r="P28" s="62"/>
      <c r="Q28" s="322"/>
    </row>
    <row r="29" spans="1:17">
      <c r="A29" s="300">
        <v>13</v>
      </c>
      <c r="B29" s="61"/>
      <c r="C29" s="61"/>
      <c r="D29" s="61"/>
      <c r="E29" s="62"/>
      <c r="F29" s="61"/>
      <c r="G29" s="62"/>
      <c r="H29" s="61"/>
      <c r="I29" s="61"/>
      <c r="J29" s="61"/>
      <c r="K29" s="61"/>
      <c r="L29" s="61"/>
      <c r="M29" s="61"/>
      <c r="N29" s="61"/>
      <c r="O29" s="61"/>
      <c r="P29" s="62"/>
      <c r="Q29" s="322"/>
    </row>
    <row r="30" spans="1:17">
      <c r="A30" s="300">
        <v>14</v>
      </c>
      <c r="B30" s="61"/>
      <c r="C30" s="61"/>
      <c r="D30" s="61"/>
      <c r="E30" s="62"/>
      <c r="F30" s="61"/>
      <c r="G30" s="62"/>
      <c r="H30" s="61"/>
      <c r="I30" s="61"/>
      <c r="J30" s="61"/>
      <c r="K30" s="61"/>
      <c r="L30" s="61"/>
      <c r="M30" s="61"/>
      <c r="N30" s="61"/>
      <c r="O30" s="61"/>
      <c r="P30" s="62"/>
      <c r="Q30" s="322"/>
    </row>
    <row r="31" spans="1:17">
      <c r="A31" s="300">
        <v>15</v>
      </c>
      <c r="B31" s="61"/>
      <c r="C31" s="61"/>
      <c r="D31" s="61"/>
      <c r="E31" s="62"/>
      <c r="F31" s="61"/>
      <c r="G31" s="62"/>
      <c r="H31" s="61"/>
      <c r="I31" s="61"/>
      <c r="J31" s="61"/>
      <c r="K31" s="61"/>
      <c r="L31" s="61"/>
      <c r="M31" s="61"/>
      <c r="N31" s="61"/>
      <c r="O31" s="61"/>
      <c r="P31" s="62"/>
      <c r="Q31" s="322"/>
    </row>
    <row r="32" spans="1:17">
      <c r="A32" s="300">
        <v>16</v>
      </c>
      <c r="B32" s="61"/>
      <c r="C32" s="61"/>
      <c r="D32" s="61"/>
      <c r="E32" s="62"/>
      <c r="F32" s="61"/>
      <c r="G32" s="62"/>
      <c r="H32" s="61"/>
      <c r="I32" s="61"/>
      <c r="J32" s="61"/>
      <c r="K32" s="61"/>
      <c r="L32" s="61"/>
      <c r="M32" s="61"/>
      <c r="N32" s="61"/>
      <c r="O32" s="61"/>
      <c r="P32" s="62"/>
      <c r="Q32" s="322"/>
    </row>
    <row r="33" spans="1:17">
      <c r="A33" s="300">
        <v>17</v>
      </c>
      <c r="B33" s="61"/>
      <c r="C33" s="61"/>
      <c r="D33" s="61"/>
      <c r="E33" s="62"/>
      <c r="F33" s="61"/>
      <c r="G33" s="62"/>
      <c r="H33" s="61"/>
      <c r="I33" s="61"/>
      <c r="J33" s="61"/>
      <c r="K33" s="61"/>
      <c r="L33" s="61"/>
      <c r="M33" s="61"/>
      <c r="N33" s="61"/>
      <c r="O33" s="61"/>
      <c r="P33" s="62"/>
      <c r="Q33" s="322"/>
    </row>
    <row r="34" spans="1:17">
      <c r="A34" s="300">
        <v>18</v>
      </c>
      <c r="B34" s="61"/>
      <c r="C34" s="61"/>
      <c r="D34" s="61"/>
      <c r="E34" s="62"/>
      <c r="F34" s="61"/>
      <c r="G34" s="62"/>
      <c r="H34" s="61"/>
      <c r="I34" s="61"/>
      <c r="J34" s="61"/>
      <c r="K34" s="61"/>
      <c r="L34" s="61"/>
      <c r="M34" s="61"/>
      <c r="N34" s="61"/>
      <c r="O34" s="61"/>
      <c r="P34" s="62"/>
      <c r="Q34" s="322"/>
    </row>
    <row r="35" spans="1:17">
      <c r="A35" s="300">
        <v>19</v>
      </c>
      <c r="B35" s="61"/>
      <c r="C35" s="61"/>
      <c r="D35" s="61"/>
      <c r="E35" s="62"/>
      <c r="F35" s="61"/>
      <c r="G35" s="62"/>
      <c r="H35" s="61"/>
      <c r="I35" s="61"/>
      <c r="J35" s="61"/>
      <c r="K35" s="61"/>
      <c r="L35" s="61"/>
      <c r="M35" s="61"/>
      <c r="N35" s="61"/>
      <c r="O35" s="61"/>
      <c r="P35" s="62"/>
      <c r="Q35" s="322"/>
    </row>
    <row r="36" spans="1:17">
      <c r="A36" s="300">
        <v>20</v>
      </c>
      <c r="B36" s="61"/>
      <c r="C36" s="61"/>
      <c r="D36" s="61"/>
      <c r="E36" s="62"/>
      <c r="F36" s="61"/>
      <c r="G36" s="62"/>
      <c r="H36" s="61"/>
      <c r="I36" s="61"/>
      <c r="J36" s="61"/>
      <c r="K36" s="61"/>
      <c r="L36" s="61"/>
      <c r="M36" s="61"/>
      <c r="N36" s="61"/>
      <c r="O36" s="61"/>
      <c r="P36" s="62"/>
      <c r="Q36" s="322"/>
    </row>
    <row r="37" spans="1:17">
      <c r="A37" s="300">
        <v>21</v>
      </c>
      <c r="B37" s="61"/>
      <c r="C37" s="61"/>
      <c r="D37" s="61"/>
      <c r="E37" s="62"/>
      <c r="F37" s="61"/>
      <c r="G37" s="62"/>
      <c r="H37" s="61"/>
      <c r="I37" s="61"/>
      <c r="J37" s="61"/>
      <c r="K37" s="61"/>
      <c r="L37" s="61"/>
      <c r="M37" s="61"/>
      <c r="N37" s="61"/>
      <c r="O37" s="61"/>
      <c r="P37" s="62"/>
      <c r="Q37" s="322"/>
    </row>
    <row r="38" spans="1:17">
      <c r="A38" s="300">
        <v>22</v>
      </c>
      <c r="B38" s="61"/>
      <c r="C38" s="61"/>
      <c r="D38" s="61"/>
      <c r="E38" s="62"/>
      <c r="F38" s="61"/>
      <c r="G38" s="62"/>
      <c r="H38" s="61"/>
      <c r="I38" s="61"/>
      <c r="J38" s="61"/>
      <c r="K38" s="61"/>
      <c r="L38" s="61"/>
      <c r="M38" s="61"/>
      <c r="N38" s="61"/>
      <c r="O38" s="61"/>
      <c r="P38" s="62"/>
      <c r="Q38" s="322"/>
    </row>
    <row r="39" spans="1:17">
      <c r="A39" s="300">
        <v>23</v>
      </c>
      <c r="B39" s="61"/>
      <c r="C39" s="61"/>
      <c r="D39" s="61"/>
      <c r="E39" s="62"/>
      <c r="F39" s="61"/>
      <c r="G39" s="62"/>
      <c r="H39" s="61"/>
      <c r="I39" s="61"/>
      <c r="J39" s="61"/>
      <c r="K39" s="61"/>
      <c r="L39" s="61"/>
      <c r="M39" s="61"/>
      <c r="N39" s="61"/>
      <c r="O39" s="61"/>
      <c r="P39" s="62"/>
      <c r="Q39" s="322"/>
    </row>
    <row r="40" spans="1:17">
      <c r="A40" s="300">
        <v>24</v>
      </c>
      <c r="B40" s="61"/>
      <c r="C40" s="61"/>
      <c r="D40" s="61"/>
      <c r="E40" s="62"/>
      <c r="F40" s="61"/>
      <c r="G40" s="62"/>
      <c r="H40" s="61"/>
      <c r="I40" s="61"/>
      <c r="J40" s="61"/>
      <c r="K40" s="61"/>
      <c r="L40" s="61"/>
      <c r="M40" s="61"/>
      <c r="N40" s="61"/>
      <c r="O40" s="61"/>
      <c r="P40" s="62"/>
      <c r="Q40" s="322"/>
    </row>
    <row r="41" spans="1:17">
      <c r="A41" s="300">
        <v>25</v>
      </c>
      <c r="B41" s="61"/>
      <c r="C41" s="61"/>
      <c r="D41" s="61"/>
      <c r="E41" s="62"/>
      <c r="F41" s="61"/>
      <c r="G41" s="62"/>
      <c r="H41" s="61"/>
      <c r="I41" s="61"/>
      <c r="J41" s="61"/>
      <c r="K41" s="61"/>
      <c r="L41" s="61"/>
      <c r="M41" s="61"/>
      <c r="N41" s="61"/>
      <c r="O41" s="61"/>
      <c r="P41" s="62"/>
      <c r="Q41" s="322"/>
    </row>
    <row r="42" spans="1:17">
      <c r="A42" s="300">
        <v>26</v>
      </c>
      <c r="B42" s="61"/>
      <c r="C42" s="61"/>
      <c r="D42" s="61"/>
      <c r="E42" s="62"/>
      <c r="F42" s="61"/>
      <c r="G42" s="62"/>
      <c r="H42" s="61"/>
      <c r="I42" s="61"/>
      <c r="J42" s="61"/>
      <c r="K42" s="61"/>
      <c r="L42" s="61"/>
      <c r="M42" s="61"/>
      <c r="N42" s="61"/>
      <c r="O42" s="61"/>
      <c r="P42" s="62"/>
      <c r="Q42" s="322"/>
    </row>
    <row r="43" spans="1:17">
      <c r="A43" s="300">
        <v>27</v>
      </c>
      <c r="B43" s="61"/>
      <c r="C43" s="61"/>
      <c r="D43" s="61"/>
      <c r="E43" s="62"/>
      <c r="F43" s="61"/>
      <c r="G43" s="62"/>
      <c r="H43" s="61"/>
      <c r="I43" s="61"/>
      <c r="J43" s="61"/>
      <c r="K43" s="61"/>
      <c r="L43" s="61"/>
      <c r="M43" s="61"/>
      <c r="N43" s="61"/>
      <c r="O43" s="61"/>
      <c r="P43" s="62"/>
      <c r="Q43" s="322"/>
    </row>
    <row r="44" spans="1:17">
      <c r="A44" s="300">
        <v>28</v>
      </c>
      <c r="B44" s="61"/>
      <c r="C44" s="61"/>
      <c r="D44" s="61"/>
      <c r="E44" s="62"/>
      <c r="F44" s="61"/>
      <c r="G44" s="62"/>
      <c r="H44" s="61"/>
      <c r="I44" s="61"/>
      <c r="J44" s="61"/>
      <c r="K44" s="61"/>
      <c r="L44" s="61"/>
      <c r="M44" s="61"/>
      <c r="N44" s="61"/>
      <c r="O44" s="61"/>
      <c r="P44" s="62"/>
      <c r="Q44" s="322"/>
    </row>
    <row r="45" spans="1:17">
      <c r="A45" s="300">
        <v>29</v>
      </c>
      <c r="B45" s="61"/>
      <c r="C45" s="61"/>
      <c r="D45" s="61"/>
      <c r="E45" s="62"/>
      <c r="F45" s="61"/>
      <c r="G45" s="62"/>
      <c r="H45" s="61"/>
      <c r="I45" s="61"/>
      <c r="J45" s="61"/>
      <c r="K45" s="61"/>
      <c r="L45" s="61"/>
      <c r="M45" s="61"/>
      <c r="N45" s="61"/>
      <c r="O45" s="61"/>
      <c r="P45" s="62"/>
      <c r="Q45" s="322"/>
    </row>
    <row r="46" spans="1:17">
      <c r="A46" s="300">
        <v>30</v>
      </c>
      <c r="B46" s="61"/>
      <c r="C46" s="61"/>
      <c r="D46" s="61"/>
      <c r="E46" s="62"/>
      <c r="F46" s="61"/>
      <c r="G46" s="62"/>
      <c r="H46" s="61"/>
      <c r="I46" s="61"/>
      <c r="J46" s="61"/>
      <c r="K46" s="61"/>
      <c r="L46" s="61"/>
      <c r="M46" s="61"/>
      <c r="N46" s="61"/>
      <c r="O46" s="61"/>
      <c r="P46" s="62"/>
      <c r="Q46" s="322"/>
    </row>
    <row r="47" spans="1:17">
      <c r="A47" s="230"/>
      <c r="B47" s="230"/>
      <c r="C47" s="230"/>
      <c r="D47" s="230"/>
      <c r="E47" s="230"/>
      <c r="F47" s="230"/>
      <c r="G47" s="230"/>
      <c r="H47" s="230"/>
      <c r="I47" s="230"/>
      <c r="J47" s="230"/>
      <c r="K47" s="230"/>
      <c r="L47" s="230"/>
      <c r="M47" s="230"/>
      <c r="N47" s="230"/>
      <c r="O47" s="318"/>
      <c r="P47" s="318"/>
      <c r="Q47" s="51"/>
    </row>
    <row r="48" spans="1:17">
      <c r="A48" s="230"/>
      <c r="B48" s="230"/>
      <c r="C48" s="230"/>
      <c r="D48" s="230"/>
      <c r="E48" s="230"/>
      <c r="F48" s="230"/>
      <c r="G48" s="230"/>
      <c r="H48" s="230"/>
      <c r="I48" s="230"/>
      <c r="J48" s="230"/>
      <c r="K48" s="230"/>
      <c r="L48" s="230"/>
      <c r="M48" s="230"/>
      <c r="N48" s="230"/>
      <c r="O48" s="318"/>
      <c r="P48" s="318"/>
      <c r="Q48" s="51"/>
    </row>
    <row r="49" spans="1:17">
      <c r="A49" s="230"/>
      <c r="B49" s="230"/>
      <c r="C49" s="230"/>
      <c r="D49" s="230"/>
      <c r="E49" s="230"/>
      <c r="F49" s="230"/>
      <c r="G49" s="230"/>
      <c r="H49" s="230"/>
      <c r="I49" s="230"/>
      <c r="J49" s="230"/>
      <c r="K49" s="230"/>
      <c r="L49" s="230"/>
      <c r="M49" s="230"/>
      <c r="N49" s="230"/>
      <c r="O49" s="318"/>
      <c r="P49" s="318"/>
      <c r="Q49" s="51"/>
    </row>
    <row r="50" spans="1:17">
      <c r="A50" s="230"/>
      <c r="B50" s="230"/>
      <c r="C50" s="230"/>
      <c r="D50" s="230"/>
      <c r="E50" s="230"/>
      <c r="F50" s="230"/>
      <c r="G50" s="230"/>
      <c r="H50" s="230"/>
      <c r="I50" s="230"/>
      <c r="J50" s="230"/>
      <c r="K50" s="230"/>
      <c r="L50" s="230"/>
      <c r="M50" s="230"/>
      <c r="N50" s="230"/>
      <c r="O50" s="318"/>
      <c r="P50" s="318"/>
      <c r="Q50" s="51"/>
    </row>
    <row r="51" spans="1:17">
      <c r="A51" s="230"/>
      <c r="B51" s="230"/>
      <c r="C51" s="230"/>
      <c r="D51" s="230"/>
      <c r="E51" s="230"/>
      <c r="F51" s="230"/>
      <c r="G51" s="230"/>
      <c r="H51" s="230"/>
      <c r="I51" s="230"/>
      <c r="J51" s="230"/>
      <c r="K51" s="230"/>
      <c r="L51" s="230"/>
      <c r="M51" s="230"/>
      <c r="N51" s="230"/>
      <c r="O51" s="318"/>
      <c r="P51" s="318"/>
      <c r="Q51" s="51"/>
    </row>
  </sheetData>
  <sheetProtection algorithmName="SHA-512" hashValue="+4pcxQRZKFdmqOSPAHUn1enCubHNM9fBBWkI0bmaVgPqOt2tPysE/zdETCUT+00sIn8ITiD+cnJiQ5Nxkg29sg==" saltValue="Syv6vLRczu7izoZn3D0hsQ==" spinCount="100000" sheet="1" objects="1" scenarios="1"/>
  <protectedRanges>
    <protectedRange sqref="C17:Q46" name="Records"/>
  </protectedRanges>
  <mergeCells count="12">
    <mergeCell ref="A2:P2"/>
    <mergeCell ref="A1:P1"/>
    <mergeCell ref="D6:G6"/>
    <mergeCell ref="D7:G7"/>
    <mergeCell ref="B9:C9"/>
    <mergeCell ref="D9:G9"/>
    <mergeCell ref="D8:G8"/>
    <mergeCell ref="B10:C10"/>
    <mergeCell ref="D10:G10"/>
    <mergeCell ref="B4:C4"/>
    <mergeCell ref="D4:G4"/>
    <mergeCell ref="D5:G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1ECA0-1B43-4FEA-AD58-9765B273170E}">
  <sheetPr>
    <tabColor rgb="FFFF7C80"/>
  </sheetPr>
  <dimension ref="A1:U46"/>
  <sheetViews>
    <sheetView workbookViewId="0">
      <selection activeCell="B17" sqref="B17"/>
    </sheetView>
  </sheetViews>
  <sheetFormatPr defaultRowHeight="14.45"/>
  <cols>
    <col min="1" max="1" width="7.5703125" style="63" customWidth="1"/>
    <col min="2" max="2" width="33.140625" style="63" customWidth="1"/>
    <col min="3" max="3" width="36.5703125" style="63" customWidth="1"/>
    <col min="4" max="4" width="31.7109375" style="63" customWidth="1"/>
    <col min="5" max="5" width="36.5703125" style="63" customWidth="1"/>
    <col min="6" max="6" width="31.7109375" style="63" customWidth="1"/>
    <col min="7" max="7" width="36.5703125" style="63" customWidth="1"/>
    <col min="8" max="8" width="31.7109375" style="63" customWidth="1"/>
    <col min="9" max="9" width="36.5703125" style="63" customWidth="1"/>
    <col min="10" max="10" width="31.7109375" style="63" customWidth="1"/>
    <col min="11" max="11" width="36.5703125" style="65" customWidth="1"/>
    <col min="12" max="12" width="31.7109375" customWidth="1"/>
    <col min="13" max="13" width="36.5703125" customWidth="1"/>
    <col min="14" max="14" width="31.7109375" customWidth="1"/>
    <col min="15" max="15" width="36.5703125" customWidth="1"/>
    <col min="16" max="16" width="31.7109375" customWidth="1"/>
    <col min="17" max="17" width="36.5703125" customWidth="1"/>
    <col min="18" max="18" width="31.7109375" customWidth="1"/>
    <col min="19" max="19" width="36.7109375" customWidth="1"/>
    <col min="20" max="20" width="31.7109375" customWidth="1"/>
    <col min="21" max="21" width="36.7109375" customWidth="1"/>
  </cols>
  <sheetData>
    <row r="1" spans="1:21" s="56" customFormat="1" ht="15.75" customHeight="1">
      <c r="A1" s="502" t="s">
        <v>693</v>
      </c>
      <c r="B1" s="502"/>
      <c r="C1" s="502"/>
      <c r="D1" s="502"/>
      <c r="E1" s="502"/>
      <c r="F1" s="502"/>
      <c r="G1" s="502"/>
      <c r="H1" s="502"/>
      <c r="I1" s="502"/>
      <c r="J1" s="502"/>
      <c r="K1" s="502"/>
      <c r="L1" s="502"/>
      <c r="M1" s="502"/>
    </row>
    <row r="2" spans="1:21" s="56" customFormat="1" ht="15.75" customHeight="1">
      <c r="A2" s="503" t="s">
        <v>665</v>
      </c>
      <c r="B2" s="503"/>
      <c r="C2" s="503"/>
      <c r="D2" s="503"/>
      <c r="E2" s="503"/>
      <c r="F2" s="503"/>
      <c r="G2" s="503"/>
      <c r="H2" s="503"/>
      <c r="I2" s="503"/>
      <c r="J2" s="503"/>
      <c r="K2" s="503"/>
      <c r="L2" s="503"/>
      <c r="M2" s="503"/>
      <c r="N2" s="64"/>
      <c r="O2" s="64"/>
      <c r="P2" s="64"/>
      <c r="Q2" s="64"/>
    </row>
    <row r="3" spans="1:21" s="57" customFormat="1" ht="13.9">
      <c r="A3" s="226"/>
      <c r="B3" s="226"/>
      <c r="C3" s="227"/>
      <c r="D3" s="226"/>
      <c r="E3" s="226"/>
      <c r="F3" s="226"/>
      <c r="G3" s="226"/>
      <c r="H3" s="226"/>
      <c r="I3" s="226"/>
      <c r="J3" s="226"/>
      <c r="K3" s="226"/>
      <c r="L3" s="233"/>
      <c r="M3" s="233"/>
    </row>
    <row r="4" spans="1:21" s="58" customFormat="1">
      <c r="A4" s="223"/>
      <c r="B4" s="395" t="s">
        <v>27</v>
      </c>
      <c r="C4" s="498">
        <f>'Workbook Set-up'!B5</f>
        <v>0</v>
      </c>
      <c r="D4" s="499"/>
      <c r="E4" s="163"/>
      <c r="F4" s="324"/>
      <c r="G4" s="324"/>
      <c r="H4" s="224"/>
      <c r="I4" s="224"/>
      <c r="J4" s="224"/>
      <c r="K4" s="223"/>
      <c r="L4" s="163"/>
      <c r="M4" s="163"/>
    </row>
    <row r="5" spans="1:21" s="58" customFormat="1">
      <c r="A5" s="223"/>
      <c r="B5" s="395" t="s">
        <v>28</v>
      </c>
      <c r="C5" s="498">
        <f>'Workbook Set-up'!B6</f>
        <v>0</v>
      </c>
      <c r="D5" s="499"/>
      <c r="E5" s="163"/>
      <c r="F5" s="324"/>
      <c r="G5" s="324"/>
      <c r="H5" s="163"/>
      <c r="I5" s="224"/>
      <c r="J5" s="224"/>
      <c r="K5" s="223"/>
      <c r="L5" s="163"/>
      <c r="M5" s="163"/>
    </row>
    <row r="6" spans="1:21" s="58" customFormat="1">
      <c r="A6" s="223"/>
      <c r="B6" s="395" t="s">
        <v>29</v>
      </c>
      <c r="C6" s="498">
        <f>'Workbook Set-up'!B7</f>
        <v>0</v>
      </c>
      <c r="D6" s="499"/>
      <c r="E6" s="163"/>
      <c r="F6" s="324"/>
      <c r="G6" s="324"/>
      <c r="H6" s="163"/>
      <c r="I6" s="163"/>
      <c r="J6" s="224"/>
      <c r="K6" s="223"/>
      <c r="L6" s="163"/>
      <c r="M6" s="163"/>
    </row>
    <row r="7" spans="1:21" s="58" customFormat="1">
      <c r="A7" s="223"/>
      <c r="B7" s="395" t="s">
        <v>669</v>
      </c>
      <c r="C7" s="498">
        <f>'Workbook Set-up'!B8</f>
        <v>0</v>
      </c>
      <c r="D7" s="499"/>
      <c r="E7" s="163"/>
      <c r="F7" s="325"/>
      <c r="G7" s="325"/>
      <c r="H7" s="224"/>
      <c r="I7" s="224"/>
      <c r="J7" s="224"/>
      <c r="K7" s="223"/>
      <c r="L7" s="163"/>
      <c r="M7" s="163"/>
    </row>
    <row r="8" spans="1:21" s="58" customFormat="1">
      <c r="A8" s="223"/>
      <c r="B8" s="395" t="s">
        <v>32</v>
      </c>
      <c r="C8" s="498">
        <f>'Workbook Set-up'!B9</f>
        <v>0</v>
      </c>
      <c r="D8" s="499"/>
      <c r="E8" s="163"/>
      <c r="F8" s="324"/>
      <c r="G8" s="324"/>
      <c r="H8" s="224"/>
      <c r="I8" s="224"/>
      <c r="J8" s="224"/>
      <c r="K8" s="223"/>
      <c r="L8" s="163"/>
      <c r="M8" s="163"/>
    </row>
    <row r="9" spans="1:21" s="58" customFormat="1">
      <c r="A9" s="223"/>
      <c r="B9" s="395" t="s">
        <v>33</v>
      </c>
      <c r="C9" s="500">
        <f>'Workbook Set-up'!B10</f>
        <v>0</v>
      </c>
      <c r="D9" s="500"/>
      <c r="E9" s="163"/>
      <c r="F9" s="324"/>
      <c r="G9" s="324"/>
      <c r="H9" s="224"/>
      <c r="I9" s="224"/>
      <c r="J9" s="224"/>
      <c r="K9" s="223"/>
      <c r="L9" s="163"/>
      <c r="M9" s="163"/>
    </row>
    <row r="10" spans="1:21" s="58" customFormat="1">
      <c r="A10" s="223"/>
      <c r="B10" s="395" t="s">
        <v>49</v>
      </c>
      <c r="C10" s="501" t="str">
        <f>IF(AND('Workbook Set-up'!$B$12="",'Workbook Set-up'!$B$13=""),"",IF('Workbook Set-up'!$B$12='Workbook Set-up'!$B$13,TEXT('Workbook Set-up'!$B$12,"m/d/yyyy"),IF('Workbook Set-up'!$B$12&lt;&gt;'Workbook Set-up'!$B$13,TEXT('Workbook Set-up'!$B$12,"m/d/yyyy")&amp;" to "&amp;TEXT('Workbook Set-up'!$B$13,"m/d/yyyy"),"")))</f>
        <v/>
      </c>
      <c r="D10" s="501"/>
      <c r="E10" s="225"/>
      <c r="F10" s="225"/>
      <c r="G10" s="298"/>
      <c r="H10" s="225"/>
      <c r="I10" s="225"/>
      <c r="J10" s="225"/>
      <c r="K10" s="223"/>
      <c r="L10" s="163"/>
      <c r="M10" s="163"/>
    </row>
    <row r="11" spans="1:21" s="58" customFormat="1">
      <c r="A11" s="223"/>
      <c r="B11" s="223"/>
      <c r="C11" s="223"/>
      <c r="D11" s="228"/>
      <c r="E11" s="229"/>
      <c r="F11" s="229"/>
      <c r="G11" s="229"/>
      <c r="H11" s="223"/>
      <c r="I11" s="223"/>
      <c r="J11" s="223"/>
      <c r="K11" s="223"/>
      <c r="L11" s="163"/>
      <c r="M11" s="163"/>
    </row>
    <row r="12" spans="1:21" ht="15" thickBot="1">
      <c r="A12" s="230"/>
      <c r="B12" s="230"/>
      <c r="C12" s="230"/>
      <c r="D12" s="230"/>
      <c r="E12" s="230"/>
      <c r="F12" s="230"/>
      <c r="G12" s="230"/>
      <c r="H12" s="230"/>
      <c r="I12" s="230"/>
      <c r="J12" s="230"/>
      <c r="K12" s="231"/>
      <c r="L12" s="51"/>
      <c r="M12" s="51"/>
    </row>
    <row r="13" spans="1:21" s="55" customFormat="1" ht="15" thickBot="1">
      <c r="A13" s="326" t="s">
        <v>676</v>
      </c>
      <c r="B13" s="301" t="s">
        <v>677</v>
      </c>
      <c r="C13" s="302" t="s">
        <v>682</v>
      </c>
      <c r="D13" s="302" t="s">
        <v>694</v>
      </c>
      <c r="E13" s="302" t="s">
        <v>695</v>
      </c>
      <c r="F13" s="302" t="s">
        <v>694</v>
      </c>
      <c r="G13" s="302" t="s">
        <v>695</v>
      </c>
      <c r="H13" s="302" t="s">
        <v>694</v>
      </c>
      <c r="I13" s="302" t="s">
        <v>695</v>
      </c>
      <c r="J13" s="302" t="s">
        <v>694</v>
      </c>
      <c r="K13" s="302" t="s">
        <v>695</v>
      </c>
      <c r="L13" s="302" t="s">
        <v>694</v>
      </c>
      <c r="M13" s="302" t="s">
        <v>695</v>
      </c>
      <c r="N13" s="302" t="s">
        <v>694</v>
      </c>
      <c r="O13" s="302" t="s">
        <v>695</v>
      </c>
      <c r="P13" s="302" t="s">
        <v>694</v>
      </c>
      <c r="Q13" s="302" t="s">
        <v>695</v>
      </c>
      <c r="R13" s="302" t="s">
        <v>694</v>
      </c>
      <c r="S13" s="302" t="s">
        <v>695</v>
      </c>
      <c r="T13" s="302" t="s">
        <v>694</v>
      </c>
      <c r="U13" s="303" t="s">
        <v>695</v>
      </c>
    </row>
    <row r="14" spans="1:21" ht="15" thickTop="1">
      <c r="A14" s="330">
        <v>1</v>
      </c>
      <c r="B14" s="362"/>
      <c r="C14" s="59"/>
      <c r="D14" s="59"/>
      <c r="E14" s="59"/>
      <c r="F14" s="60"/>
      <c r="G14" s="59"/>
      <c r="H14" s="60"/>
      <c r="I14" s="59"/>
      <c r="J14" s="59"/>
      <c r="K14" s="60"/>
      <c r="L14" s="59"/>
      <c r="M14" s="59"/>
      <c r="N14" s="60"/>
      <c r="O14" s="363"/>
      <c r="P14" s="363"/>
      <c r="Q14" s="363"/>
      <c r="R14" s="363"/>
      <c r="S14" s="363"/>
      <c r="T14" s="363"/>
      <c r="U14" s="364"/>
    </row>
    <row r="15" spans="1:21">
      <c r="A15" s="330">
        <v>2</v>
      </c>
      <c r="B15" s="365"/>
      <c r="C15" s="61"/>
      <c r="D15" s="61"/>
      <c r="E15" s="61"/>
      <c r="F15" s="62"/>
      <c r="G15" s="61"/>
      <c r="H15" s="62"/>
      <c r="I15" s="61"/>
      <c r="J15" s="61"/>
      <c r="K15" s="62"/>
      <c r="L15" s="61"/>
      <c r="M15" s="61"/>
      <c r="N15" s="62"/>
      <c r="O15" s="366"/>
      <c r="P15" s="366"/>
      <c r="Q15" s="366"/>
      <c r="R15" s="366"/>
      <c r="S15" s="366"/>
      <c r="T15" s="366"/>
      <c r="U15" s="367"/>
    </row>
    <row r="16" spans="1:21">
      <c r="A16" s="330">
        <v>3</v>
      </c>
      <c r="B16" s="365"/>
      <c r="C16" s="61"/>
      <c r="D16" s="61"/>
      <c r="E16" s="61"/>
      <c r="F16" s="62"/>
      <c r="G16" s="61"/>
      <c r="H16" s="62"/>
      <c r="I16" s="61"/>
      <c r="J16" s="61"/>
      <c r="K16" s="62"/>
      <c r="L16" s="61"/>
      <c r="M16" s="61"/>
      <c r="N16" s="62"/>
      <c r="O16" s="366"/>
      <c r="P16" s="366"/>
      <c r="Q16" s="366"/>
      <c r="R16" s="366"/>
      <c r="S16" s="366"/>
      <c r="T16" s="366"/>
      <c r="U16" s="367"/>
    </row>
    <row r="17" spans="1:21">
      <c r="A17" s="330">
        <v>4</v>
      </c>
      <c r="B17" s="365"/>
      <c r="C17" s="61"/>
      <c r="D17" s="61"/>
      <c r="E17" s="61"/>
      <c r="F17" s="62"/>
      <c r="G17" s="61"/>
      <c r="H17" s="62"/>
      <c r="I17" s="61"/>
      <c r="J17" s="61"/>
      <c r="K17" s="62"/>
      <c r="L17" s="61"/>
      <c r="M17" s="61"/>
      <c r="N17" s="62"/>
      <c r="O17" s="366"/>
      <c r="P17" s="366"/>
      <c r="Q17" s="366"/>
      <c r="R17" s="366"/>
      <c r="S17" s="366"/>
      <c r="T17" s="366"/>
      <c r="U17" s="367"/>
    </row>
    <row r="18" spans="1:21">
      <c r="A18" s="330">
        <v>5</v>
      </c>
      <c r="B18" s="365"/>
      <c r="C18" s="61"/>
      <c r="D18" s="61"/>
      <c r="E18" s="61"/>
      <c r="F18" s="62"/>
      <c r="G18" s="61"/>
      <c r="H18" s="62"/>
      <c r="I18" s="61"/>
      <c r="J18" s="61"/>
      <c r="K18" s="62"/>
      <c r="L18" s="61"/>
      <c r="M18" s="61"/>
      <c r="N18" s="62"/>
      <c r="O18" s="366"/>
      <c r="P18" s="366"/>
      <c r="Q18" s="366"/>
      <c r="R18" s="366"/>
      <c r="S18" s="366"/>
      <c r="T18" s="366"/>
      <c r="U18" s="367"/>
    </row>
    <row r="19" spans="1:21">
      <c r="A19" s="330">
        <v>6</v>
      </c>
      <c r="B19" s="365"/>
      <c r="C19" s="61"/>
      <c r="D19" s="61"/>
      <c r="E19" s="61"/>
      <c r="F19" s="62"/>
      <c r="G19" s="61"/>
      <c r="H19" s="62"/>
      <c r="I19" s="61"/>
      <c r="J19" s="61"/>
      <c r="K19" s="62"/>
      <c r="L19" s="61"/>
      <c r="M19" s="61"/>
      <c r="N19" s="62"/>
      <c r="O19" s="366"/>
      <c r="P19" s="366"/>
      <c r="Q19" s="366"/>
      <c r="R19" s="366"/>
      <c r="S19" s="366"/>
      <c r="T19" s="366"/>
      <c r="U19" s="367"/>
    </row>
    <row r="20" spans="1:21">
      <c r="A20" s="330">
        <v>7</v>
      </c>
      <c r="B20" s="365"/>
      <c r="C20" s="61"/>
      <c r="D20" s="61"/>
      <c r="E20" s="61"/>
      <c r="F20" s="62"/>
      <c r="G20" s="61"/>
      <c r="H20" s="62"/>
      <c r="I20" s="61"/>
      <c r="J20" s="61"/>
      <c r="K20" s="62"/>
      <c r="L20" s="61"/>
      <c r="M20" s="61"/>
      <c r="N20" s="62"/>
      <c r="O20" s="366"/>
      <c r="P20" s="366"/>
      <c r="Q20" s="366"/>
      <c r="R20" s="366"/>
      <c r="S20" s="366"/>
      <c r="T20" s="366"/>
      <c r="U20" s="367"/>
    </row>
    <row r="21" spans="1:21">
      <c r="A21" s="330">
        <v>8</v>
      </c>
      <c r="B21" s="365"/>
      <c r="C21" s="61"/>
      <c r="D21" s="61"/>
      <c r="E21" s="61"/>
      <c r="F21" s="62"/>
      <c r="G21" s="62"/>
      <c r="H21" s="62"/>
      <c r="I21" s="61"/>
      <c r="J21" s="61"/>
      <c r="K21" s="62"/>
      <c r="L21" s="61"/>
      <c r="M21" s="61"/>
      <c r="N21" s="62"/>
      <c r="O21" s="366"/>
      <c r="P21" s="366"/>
      <c r="Q21" s="366"/>
      <c r="R21" s="366"/>
      <c r="S21" s="366"/>
      <c r="T21" s="366"/>
      <c r="U21" s="367"/>
    </row>
    <row r="22" spans="1:21">
      <c r="A22" s="330">
        <v>9</v>
      </c>
      <c r="B22" s="365"/>
      <c r="C22" s="61"/>
      <c r="D22" s="61"/>
      <c r="E22" s="61"/>
      <c r="F22" s="62"/>
      <c r="G22" s="62"/>
      <c r="H22" s="62"/>
      <c r="I22" s="61"/>
      <c r="J22" s="61"/>
      <c r="K22" s="62"/>
      <c r="L22" s="61"/>
      <c r="M22" s="61"/>
      <c r="N22" s="62"/>
      <c r="O22" s="366"/>
      <c r="P22" s="366"/>
      <c r="Q22" s="366"/>
      <c r="R22" s="366"/>
      <c r="S22" s="366"/>
      <c r="T22" s="366"/>
      <c r="U22" s="367"/>
    </row>
    <row r="23" spans="1:21">
      <c r="A23" s="330">
        <v>10</v>
      </c>
      <c r="B23" s="365"/>
      <c r="C23" s="61"/>
      <c r="D23" s="61"/>
      <c r="E23" s="61"/>
      <c r="F23" s="62"/>
      <c r="G23" s="62"/>
      <c r="H23" s="62"/>
      <c r="I23" s="61"/>
      <c r="J23" s="61"/>
      <c r="K23" s="62"/>
      <c r="L23" s="61"/>
      <c r="M23" s="61"/>
      <c r="N23" s="62"/>
      <c r="O23" s="366"/>
      <c r="P23" s="366"/>
      <c r="Q23" s="366"/>
      <c r="R23" s="366"/>
      <c r="S23" s="366"/>
      <c r="T23" s="366"/>
      <c r="U23" s="367"/>
    </row>
    <row r="24" spans="1:21">
      <c r="A24" s="330">
        <v>11</v>
      </c>
      <c r="B24" s="365"/>
      <c r="C24" s="61"/>
      <c r="D24" s="61"/>
      <c r="E24" s="61"/>
      <c r="F24" s="62"/>
      <c r="G24" s="62"/>
      <c r="H24" s="62"/>
      <c r="I24" s="61"/>
      <c r="J24" s="61"/>
      <c r="K24" s="62"/>
      <c r="L24" s="61"/>
      <c r="M24" s="61"/>
      <c r="N24" s="62"/>
      <c r="O24" s="366"/>
      <c r="P24" s="366"/>
      <c r="Q24" s="366"/>
      <c r="R24" s="366"/>
      <c r="S24" s="366"/>
      <c r="T24" s="366"/>
      <c r="U24" s="367"/>
    </row>
    <row r="25" spans="1:21">
      <c r="A25" s="330">
        <v>12</v>
      </c>
      <c r="B25" s="365"/>
      <c r="C25" s="61"/>
      <c r="D25" s="61"/>
      <c r="E25" s="61"/>
      <c r="F25" s="62"/>
      <c r="G25" s="62"/>
      <c r="H25" s="62"/>
      <c r="I25" s="61"/>
      <c r="J25" s="61"/>
      <c r="K25" s="62"/>
      <c r="L25" s="61"/>
      <c r="M25" s="61"/>
      <c r="N25" s="62"/>
      <c r="O25" s="366"/>
      <c r="P25" s="366"/>
      <c r="Q25" s="366"/>
      <c r="R25" s="366"/>
      <c r="S25" s="366"/>
      <c r="T25" s="366"/>
      <c r="U25" s="367"/>
    </row>
    <row r="26" spans="1:21">
      <c r="A26" s="330">
        <v>13</v>
      </c>
      <c r="B26" s="365"/>
      <c r="C26" s="61"/>
      <c r="D26" s="61"/>
      <c r="E26" s="61"/>
      <c r="F26" s="62"/>
      <c r="G26" s="62"/>
      <c r="H26" s="62"/>
      <c r="I26" s="61"/>
      <c r="J26" s="61"/>
      <c r="K26" s="62"/>
      <c r="L26" s="61"/>
      <c r="M26" s="61"/>
      <c r="N26" s="62"/>
      <c r="O26" s="366"/>
      <c r="P26" s="366"/>
      <c r="Q26" s="366"/>
      <c r="R26" s="366"/>
      <c r="S26" s="366"/>
      <c r="T26" s="366"/>
      <c r="U26" s="367"/>
    </row>
    <row r="27" spans="1:21">
      <c r="A27" s="330">
        <v>14</v>
      </c>
      <c r="B27" s="365"/>
      <c r="C27" s="61"/>
      <c r="D27" s="61"/>
      <c r="E27" s="61"/>
      <c r="F27" s="62"/>
      <c r="G27" s="62"/>
      <c r="H27" s="62"/>
      <c r="I27" s="61"/>
      <c r="J27" s="61"/>
      <c r="K27" s="62"/>
      <c r="L27" s="61"/>
      <c r="M27" s="61"/>
      <c r="N27" s="62"/>
      <c r="O27" s="366"/>
      <c r="P27" s="366"/>
      <c r="Q27" s="366"/>
      <c r="R27" s="366"/>
      <c r="S27" s="366"/>
      <c r="T27" s="366"/>
      <c r="U27" s="367"/>
    </row>
    <row r="28" spans="1:21">
      <c r="A28" s="330">
        <v>15</v>
      </c>
      <c r="B28" s="365"/>
      <c r="C28" s="61"/>
      <c r="D28" s="61"/>
      <c r="E28" s="61"/>
      <c r="F28" s="62"/>
      <c r="G28" s="62"/>
      <c r="H28" s="62"/>
      <c r="I28" s="61"/>
      <c r="J28" s="61"/>
      <c r="K28" s="62"/>
      <c r="L28" s="61"/>
      <c r="M28" s="61"/>
      <c r="N28" s="62"/>
      <c r="O28" s="366"/>
      <c r="P28" s="366"/>
      <c r="Q28" s="366"/>
      <c r="R28" s="366"/>
      <c r="S28" s="366"/>
      <c r="T28" s="366"/>
      <c r="U28" s="367"/>
    </row>
    <row r="29" spans="1:21">
      <c r="A29" s="330">
        <v>16</v>
      </c>
      <c r="B29" s="365"/>
      <c r="C29" s="61"/>
      <c r="D29" s="61"/>
      <c r="E29" s="61"/>
      <c r="F29" s="62"/>
      <c r="G29" s="62"/>
      <c r="H29" s="62"/>
      <c r="I29" s="61"/>
      <c r="J29" s="61"/>
      <c r="K29" s="62"/>
      <c r="L29" s="61"/>
      <c r="M29" s="61"/>
      <c r="N29" s="62"/>
      <c r="O29" s="366"/>
      <c r="P29" s="366"/>
      <c r="Q29" s="366"/>
      <c r="R29" s="366"/>
      <c r="S29" s="366"/>
      <c r="T29" s="366"/>
      <c r="U29" s="367"/>
    </row>
    <row r="30" spans="1:21">
      <c r="A30" s="330">
        <v>17</v>
      </c>
      <c r="B30" s="365"/>
      <c r="C30" s="61"/>
      <c r="D30" s="61"/>
      <c r="E30" s="61"/>
      <c r="F30" s="62"/>
      <c r="G30" s="62"/>
      <c r="H30" s="62"/>
      <c r="I30" s="61"/>
      <c r="J30" s="61"/>
      <c r="K30" s="62"/>
      <c r="L30" s="61"/>
      <c r="M30" s="61"/>
      <c r="N30" s="62"/>
      <c r="O30" s="366"/>
      <c r="P30" s="366"/>
      <c r="Q30" s="366"/>
      <c r="R30" s="366"/>
      <c r="S30" s="366"/>
      <c r="T30" s="366"/>
      <c r="U30" s="367"/>
    </row>
    <row r="31" spans="1:21">
      <c r="A31" s="330">
        <v>18</v>
      </c>
      <c r="B31" s="365"/>
      <c r="C31" s="61"/>
      <c r="D31" s="61"/>
      <c r="E31" s="61"/>
      <c r="F31" s="62"/>
      <c r="G31" s="62"/>
      <c r="H31" s="62"/>
      <c r="I31" s="61"/>
      <c r="J31" s="61"/>
      <c r="K31" s="62"/>
      <c r="L31" s="61"/>
      <c r="M31" s="61"/>
      <c r="N31" s="62"/>
      <c r="O31" s="366"/>
      <c r="P31" s="366"/>
      <c r="Q31" s="366"/>
      <c r="R31" s="366"/>
      <c r="S31" s="366"/>
      <c r="T31" s="366"/>
      <c r="U31" s="367"/>
    </row>
    <row r="32" spans="1:21">
      <c r="A32" s="330">
        <v>19</v>
      </c>
      <c r="B32" s="365"/>
      <c r="C32" s="61"/>
      <c r="D32" s="61"/>
      <c r="E32" s="61"/>
      <c r="F32" s="62"/>
      <c r="G32" s="62"/>
      <c r="H32" s="62"/>
      <c r="I32" s="61"/>
      <c r="J32" s="61"/>
      <c r="K32" s="62"/>
      <c r="L32" s="61"/>
      <c r="M32" s="61"/>
      <c r="N32" s="62"/>
      <c r="O32" s="366"/>
      <c r="P32" s="366"/>
      <c r="Q32" s="366"/>
      <c r="R32" s="366"/>
      <c r="S32" s="366"/>
      <c r="T32" s="366"/>
      <c r="U32" s="367"/>
    </row>
    <row r="33" spans="1:21">
      <c r="A33" s="330">
        <v>20</v>
      </c>
      <c r="B33" s="365"/>
      <c r="C33" s="61"/>
      <c r="D33" s="61"/>
      <c r="E33" s="61"/>
      <c r="F33" s="62"/>
      <c r="G33" s="62"/>
      <c r="H33" s="62"/>
      <c r="I33" s="61"/>
      <c r="J33" s="61"/>
      <c r="K33" s="62"/>
      <c r="L33" s="61"/>
      <c r="M33" s="61"/>
      <c r="N33" s="62"/>
      <c r="O33" s="366"/>
      <c r="P33" s="366"/>
      <c r="Q33" s="366"/>
      <c r="R33" s="366"/>
      <c r="S33" s="366"/>
      <c r="T33" s="366"/>
      <c r="U33" s="367"/>
    </row>
    <row r="34" spans="1:21">
      <c r="A34" s="330">
        <v>21</v>
      </c>
      <c r="B34" s="365"/>
      <c r="C34" s="61"/>
      <c r="D34" s="61"/>
      <c r="E34" s="61"/>
      <c r="F34" s="62"/>
      <c r="G34" s="62"/>
      <c r="H34" s="62"/>
      <c r="I34" s="61"/>
      <c r="J34" s="61"/>
      <c r="K34" s="62"/>
      <c r="L34" s="61"/>
      <c r="M34" s="61"/>
      <c r="N34" s="62"/>
      <c r="O34" s="366"/>
      <c r="P34" s="366"/>
      <c r="Q34" s="366"/>
      <c r="R34" s="366"/>
      <c r="S34" s="366"/>
      <c r="T34" s="366"/>
      <c r="U34" s="367"/>
    </row>
    <row r="35" spans="1:21">
      <c r="A35" s="330">
        <v>22</v>
      </c>
      <c r="B35" s="365"/>
      <c r="C35" s="61"/>
      <c r="D35" s="61"/>
      <c r="E35" s="61"/>
      <c r="F35" s="62"/>
      <c r="G35" s="62"/>
      <c r="H35" s="62"/>
      <c r="I35" s="61"/>
      <c r="J35" s="61"/>
      <c r="K35" s="62"/>
      <c r="L35" s="61"/>
      <c r="M35" s="61"/>
      <c r="N35" s="62"/>
      <c r="O35" s="366"/>
      <c r="P35" s="366"/>
      <c r="Q35" s="366"/>
      <c r="R35" s="366"/>
      <c r="S35" s="366"/>
      <c r="T35" s="366"/>
      <c r="U35" s="367"/>
    </row>
    <row r="36" spans="1:21">
      <c r="A36" s="330">
        <v>23</v>
      </c>
      <c r="B36" s="365"/>
      <c r="C36" s="61"/>
      <c r="D36" s="61"/>
      <c r="E36" s="61"/>
      <c r="F36" s="62"/>
      <c r="G36" s="62"/>
      <c r="H36" s="62"/>
      <c r="I36" s="61"/>
      <c r="J36" s="61"/>
      <c r="K36" s="62"/>
      <c r="L36" s="61"/>
      <c r="M36" s="61"/>
      <c r="N36" s="62"/>
      <c r="O36" s="366"/>
      <c r="P36" s="366"/>
      <c r="Q36" s="366"/>
      <c r="R36" s="366"/>
      <c r="S36" s="366"/>
      <c r="T36" s="366"/>
      <c r="U36" s="367"/>
    </row>
    <row r="37" spans="1:21">
      <c r="A37" s="330">
        <v>24</v>
      </c>
      <c r="B37" s="365"/>
      <c r="C37" s="61"/>
      <c r="D37" s="61"/>
      <c r="E37" s="61"/>
      <c r="F37" s="62"/>
      <c r="G37" s="62"/>
      <c r="H37" s="62"/>
      <c r="I37" s="61"/>
      <c r="J37" s="61"/>
      <c r="K37" s="62"/>
      <c r="L37" s="61"/>
      <c r="M37" s="61"/>
      <c r="N37" s="62"/>
      <c r="O37" s="366"/>
      <c r="P37" s="366"/>
      <c r="Q37" s="366"/>
      <c r="R37" s="366"/>
      <c r="S37" s="366"/>
      <c r="T37" s="366"/>
      <c r="U37" s="367"/>
    </row>
    <row r="38" spans="1:21">
      <c r="A38" s="330">
        <v>25</v>
      </c>
      <c r="B38" s="365"/>
      <c r="C38" s="61"/>
      <c r="D38" s="61"/>
      <c r="E38" s="61"/>
      <c r="F38" s="62"/>
      <c r="G38" s="62"/>
      <c r="H38" s="62"/>
      <c r="I38" s="61"/>
      <c r="J38" s="61"/>
      <c r="K38" s="62"/>
      <c r="L38" s="61"/>
      <c r="M38" s="61"/>
      <c r="N38" s="62"/>
      <c r="O38" s="366"/>
      <c r="P38" s="366"/>
      <c r="Q38" s="366"/>
      <c r="R38" s="366"/>
      <c r="S38" s="366"/>
      <c r="T38" s="366"/>
      <c r="U38" s="367"/>
    </row>
    <row r="39" spans="1:21">
      <c r="A39" s="330">
        <v>26</v>
      </c>
      <c r="B39" s="365"/>
      <c r="C39" s="61"/>
      <c r="D39" s="61"/>
      <c r="E39" s="61"/>
      <c r="F39" s="62"/>
      <c r="G39" s="62"/>
      <c r="H39" s="62"/>
      <c r="I39" s="61"/>
      <c r="J39" s="61"/>
      <c r="K39" s="62"/>
      <c r="L39" s="61"/>
      <c r="M39" s="61"/>
      <c r="N39" s="62"/>
      <c r="O39" s="366"/>
      <c r="P39" s="366"/>
      <c r="Q39" s="366"/>
      <c r="R39" s="366"/>
      <c r="S39" s="366"/>
      <c r="T39" s="366"/>
      <c r="U39" s="367"/>
    </row>
    <row r="40" spans="1:21">
      <c r="A40" s="330">
        <v>27</v>
      </c>
      <c r="B40" s="365"/>
      <c r="C40" s="61"/>
      <c r="D40" s="61"/>
      <c r="E40" s="61"/>
      <c r="F40" s="62"/>
      <c r="G40" s="62"/>
      <c r="H40" s="62"/>
      <c r="I40" s="61"/>
      <c r="J40" s="61"/>
      <c r="K40" s="62"/>
      <c r="L40" s="61"/>
      <c r="M40" s="61"/>
      <c r="N40" s="62"/>
      <c r="O40" s="366"/>
      <c r="P40" s="366"/>
      <c r="Q40" s="366"/>
      <c r="R40" s="366"/>
      <c r="S40" s="366"/>
      <c r="T40" s="366"/>
      <c r="U40" s="367"/>
    </row>
    <row r="41" spans="1:21">
      <c r="A41" s="330">
        <v>28</v>
      </c>
      <c r="B41" s="365"/>
      <c r="C41" s="61"/>
      <c r="D41" s="61"/>
      <c r="E41" s="61"/>
      <c r="F41" s="62"/>
      <c r="G41" s="62"/>
      <c r="H41" s="62"/>
      <c r="I41" s="61"/>
      <c r="J41" s="61"/>
      <c r="K41" s="62"/>
      <c r="L41" s="61"/>
      <c r="M41" s="61"/>
      <c r="N41" s="62"/>
      <c r="O41" s="366"/>
      <c r="P41" s="366"/>
      <c r="Q41" s="366"/>
      <c r="R41" s="366"/>
      <c r="S41" s="366"/>
      <c r="T41" s="366"/>
      <c r="U41" s="367"/>
    </row>
    <row r="42" spans="1:21">
      <c r="A42" s="330">
        <v>29</v>
      </c>
      <c r="B42" s="365"/>
      <c r="C42" s="61"/>
      <c r="D42" s="61"/>
      <c r="E42" s="61"/>
      <c r="F42" s="62"/>
      <c r="G42" s="62"/>
      <c r="H42" s="62"/>
      <c r="I42" s="61"/>
      <c r="J42" s="61"/>
      <c r="K42" s="62"/>
      <c r="L42" s="61"/>
      <c r="M42" s="61"/>
      <c r="N42" s="62"/>
      <c r="O42" s="366"/>
      <c r="P42" s="366"/>
      <c r="Q42" s="366"/>
      <c r="R42" s="366"/>
      <c r="S42" s="366"/>
      <c r="T42" s="366"/>
      <c r="U42" s="367"/>
    </row>
    <row r="43" spans="1:21" ht="15" thickBot="1">
      <c r="A43" s="330">
        <v>30</v>
      </c>
      <c r="B43" s="368"/>
      <c r="C43" s="331"/>
      <c r="D43" s="331"/>
      <c r="E43" s="331"/>
      <c r="F43" s="331"/>
      <c r="G43" s="331"/>
      <c r="H43" s="331"/>
      <c r="I43" s="331"/>
      <c r="J43" s="331"/>
      <c r="K43" s="332"/>
      <c r="L43" s="331"/>
      <c r="M43" s="331"/>
      <c r="N43" s="332"/>
      <c r="O43" s="369"/>
      <c r="P43" s="369"/>
      <c r="Q43" s="369"/>
      <c r="R43" s="369"/>
      <c r="S43" s="369"/>
      <c r="T43" s="369"/>
      <c r="U43" s="370"/>
    </row>
    <row r="44" spans="1:21">
      <c r="I44"/>
      <c r="J44"/>
      <c r="K44"/>
    </row>
    <row r="45" spans="1:21">
      <c r="I45"/>
      <c r="J45"/>
      <c r="K45"/>
    </row>
    <row r="46" spans="1:21">
      <c r="I46"/>
      <c r="J46"/>
      <c r="K46"/>
    </row>
  </sheetData>
  <sheetProtection algorithmName="SHA-512" hashValue="MUj700r6OndLVAXNGBqvPsyqaZax54TOUH3QlAR64SSu05irAep0Wc1Mu8h2M63qbd8wLZVxtvcKh4dVrGeA5w==" saltValue="66lz9lmoSzRLr3PZYd2HzQ==" spinCount="100000" sheet="1" objects="1" scenarios="1" selectLockedCells="1"/>
  <protectedRanges>
    <protectedRange sqref="D14:N43" name="Personnel_1"/>
  </protectedRanges>
  <mergeCells count="9">
    <mergeCell ref="C7:D7"/>
    <mergeCell ref="C8:D8"/>
    <mergeCell ref="C9:D9"/>
    <mergeCell ref="C10:D10"/>
    <mergeCell ref="A1:M1"/>
    <mergeCell ref="A2:M2"/>
    <mergeCell ref="C4:D4"/>
    <mergeCell ref="C5:D5"/>
    <mergeCell ref="C6:D6"/>
  </mergeCells>
  <dataValidations count="1">
    <dataValidation type="list" allowBlank="1" showInputMessage="1" showErrorMessage="1" sqref="WVH983054 IT14 SP14 ACL14 AMH14 AWD14 BFZ14 BPV14 BZR14 CJN14 CTJ14 DDF14 DNB14 DWX14 EGT14 EQP14 FAL14 FKH14 FUD14 GDZ14 GNV14 GXR14 HHN14 HRJ14 IBF14 ILB14 IUX14 JET14 JOP14 JYL14 KIH14 KSD14 LBZ14 LLV14 LVR14 MFN14 MPJ14 MZF14 NJB14 NSX14 OCT14 OMP14 OWL14 PGH14 PQD14 PZZ14 QJV14 QTR14 RDN14 RNJ14 RXF14 SHB14 SQX14 TAT14 TKP14 TUL14 UEH14 UOD14 UXZ14 VHV14 VRR14 WBN14 WLJ14 WVF14 K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K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K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K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K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K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K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K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K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K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K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K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K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K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K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WLL983054" xr:uid="{E335FA42-DDF5-42DB-B85D-4BE8441E8CA2}">
      <formula1>"Initial, Routine"</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5A6B3-E082-42AB-B2FB-99217616F1F7}">
  <sheetPr>
    <tabColor rgb="FFFF7C80"/>
  </sheetPr>
  <dimension ref="A1:IP604"/>
  <sheetViews>
    <sheetView workbookViewId="0">
      <pane xSplit="2" ySplit="3" topLeftCell="C4" activePane="bottomRight" state="frozen"/>
      <selection pane="bottomRight" activeCell="E37" sqref="E37"/>
      <selection pane="bottomLeft" activeCell="A4" sqref="A4"/>
      <selection pane="topRight" activeCell="C1" sqref="C1"/>
    </sheetView>
  </sheetViews>
  <sheetFormatPr defaultColWidth="8.85546875" defaultRowHeight="14.45"/>
  <cols>
    <col min="1" max="1" width="3.7109375" customWidth="1"/>
    <col min="2" max="2" width="102.28515625" customWidth="1"/>
    <col min="3" max="92" width="14.7109375" customWidth="1"/>
    <col min="93" max="250" width="8.85546875" style="51"/>
  </cols>
  <sheetData>
    <row r="1" spans="1:250" s="1" customFormat="1" ht="15.75" customHeight="1">
      <c r="B1" s="397" t="s">
        <v>696</v>
      </c>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c r="AY1" s="342"/>
      <c r="AZ1" s="342"/>
      <c r="BA1" s="342"/>
      <c r="BB1" s="342"/>
      <c r="BC1" s="342"/>
      <c r="BD1" s="342"/>
      <c r="BE1" s="342"/>
      <c r="BF1" s="342"/>
      <c r="BG1" s="342"/>
      <c r="BH1" s="342"/>
      <c r="BI1" s="342"/>
      <c r="BJ1" s="342"/>
      <c r="BK1" s="342"/>
      <c r="BL1" s="342"/>
      <c r="BM1" s="342"/>
      <c r="BN1" s="342"/>
      <c r="BO1" s="342"/>
      <c r="BP1" s="342"/>
      <c r="BQ1" s="342"/>
      <c r="BR1" s="342"/>
      <c r="BS1" s="342"/>
      <c r="BT1" s="342"/>
      <c r="BU1" s="342"/>
      <c r="BV1" s="342"/>
      <c r="BW1" s="342"/>
      <c r="BX1" s="342"/>
      <c r="BY1" s="342"/>
      <c r="BZ1" s="342"/>
      <c r="CA1" s="342"/>
      <c r="CB1" s="342"/>
      <c r="CC1" s="342"/>
      <c r="CD1" s="342"/>
      <c r="CE1" s="342"/>
      <c r="CF1" s="342"/>
      <c r="CG1" s="342"/>
      <c r="CH1" s="342"/>
      <c r="CI1" s="342"/>
      <c r="CJ1" s="342"/>
      <c r="CK1" s="342"/>
      <c r="CL1" s="342"/>
      <c r="CM1" s="342"/>
      <c r="CN1" s="342"/>
      <c r="CO1" s="342"/>
      <c r="CP1" s="342"/>
      <c r="CQ1" s="342"/>
      <c r="CR1" s="342"/>
      <c r="CS1" s="342"/>
      <c r="CT1" s="342"/>
      <c r="CU1" s="342"/>
      <c r="CV1" s="342"/>
      <c r="CW1" s="342"/>
      <c r="CX1" s="342"/>
      <c r="CY1" s="342"/>
      <c r="CZ1" s="342"/>
      <c r="DA1" s="342"/>
      <c r="DB1" s="342"/>
      <c r="DC1" s="342"/>
      <c r="DD1" s="342"/>
      <c r="DE1" s="342"/>
      <c r="DF1" s="342"/>
      <c r="DG1" s="342"/>
      <c r="DH1" s="342"/>
      <c r="DI1" s="342"/>
      <c r="DJ1" s="342"/>
      <c r="DK1" s="342"/>
      <c r="DL1" s="342"/>
      <c r="DM1" s="342"/>
      <c r="DN1" s="342"/>
      <c r="DO1" s="342"/>
      <c r="DP1" s="342"/>
      <c r="DQ1" s="342"/>
      <c r="DR1" s="342"/>
      <c r="DS1" s="342"/>
      <c r="DT1" s="342"/>
      <c r="DU1" s="342"/>
      <c r="DV1" s="342"/>
      <c r="DW1" s="342"/>
      <c r="DX1" s="342"/>
      <c r="DY1" s="342"/>
      <c r="DZ1" s="342"/>
      <c r="EA1" s="342"/>
      <c r="EB1" s="342"/>
      <c r="EC1" s="342"/>
      <c r="ED1" s="342"/>
      <c r="EE1" s="342"/>
      <c r="EF1" s="342"/>
      <c r="EG1" s="342"/>
      <c r="EH1" s="342"/>
      <c r="EI1" s="342"/>
      <c r="EJ1" s="342"/>
      <c r="EK1" s="342"/>
      <c r="EL1" s="342"/>
      <c r="EM1" s="342"/>
      <c r="EN1" s="342"/>
      <c r="EO1" s="342"/>
      <c r="EP1" s="342"/>
      <c r="EQ1" s="342"/>
      <c r="ER1" s="342"/>
      <c r="ES1" s="342"/>
      <c r="ET1" s="342"/>
      <c r="EU1" s="342"/>
      <c r="EV1" s="342"/>
      <c r="EW1" s="342"/>
      <c r="EX1" s="342"/>
      <c r="EY1" s="342"/>
      <c r="EZ1" s="342"/>
      <c r="FA1" s="342"/>
      <c r="FB1" s="342"/>
      <c r="FC1" s="342"/>
      <c r="FD1" s="342"/>
      <c r="FE1" s="342"/>
      <c r="FF1" s="342"/>
      <c r="FG1" s="342"/>
      <c r="FH1" s="342"/>
      <c r="FI1" s="342"/>
      <c r="FJ1" s="342"/>
      <c r="FK1" s="342"/>
      <c r="FL1" s="342"/>
      <c r="FM1" s="342"/>
      <c r="FN1" s="342"/>
      <c r="FO1" s="342"/>
      <c r="FP1" s="342"/>
      <c r="FQ1" s="342"/>
      <c r="FR1" s="342"/>
      <c r="FS1" s="342"/>
      <c r="FT1" s="342"/>
      <c r="FU1" s="342"/>
      <c r="FV1" s="342"/>
      <c r="FW1" s="342"/>
      <c r="FX1" s="342"/>
      <c r="FY1" s="342"/>
      <c r="FZ1" s="342"/>
      <c r="GA1" s="342"/>
      <c r="GB1" s="342"/>
      <c r="GC1" s="342"/>
      <c r="GD1" s="342"/>
      <c r="GE1" s="342"/>
      <c r="GF1" s="342"/>
      <c r="GG1" s="342"/>
      <c r="GH1" s="342"/>
      <c r="GI1" s="342"/>
      <c r="GJ1" s="342"/>
      <c r="GK1" s="342"/>
      <c r="GL1" s="342"/>
      <c r="GM1" s="342"/>
      <c r="GN1" s="342"/>
      <c r="GO1" s="342"/>
      <c r="GP1" s="342"/>
      <c r="GQ1" s="342"/>
      <c r="GR1" s="342"/>
      <c r="GS1" s="342"/>
      <c r="GT1" s="342"/>
      <c r="GU1" s="342"/>
      <c r="GV1" s="342"/>
      <c r="GW1" s="342"/>
      <c r="GX1" s="342"/>
      <c r="GY1" s="342"/>
      <c r="GZ1" s="342"/>
      <c r="HA1" s="342"/>
      <c r="HB1" s="342"/>
      <c r="HC1" s="342"/>
      <c r="HD1" s="342"/>
      <c r="HE1" s="342"/>
      <c r="HF1" s="342"/>
      <c r="HG1" s="342"/>
      <c r="HH1" s="342"/>
      <c r="HI1" s="342"/>
      <c r="HJ1" s="342"/>
      <c r="HK1" s="342"/>
      <c r="HL1" s="342"/>
      <c r="HM1" s="342"/>
      <c r="HN1" s="342"/>
      <c r="HO1" s="342"/>
      <c r="HP1" s="342"/>
      <c r="HQ1" s="342"/>
      <c r="HR1" s="342"/>
      <c r="HS1" s="342"/>
      <c r="HT1" s="342"/>
      <c r="HU1" s="342"/>
      <c r="HV1" s="342"/>
      <c r="HW1" s="342"/>
      <c r="HX1" s="342"/>
      <c r="HY1" s="342"/>
      <c r="HZ1" s="342"/>
      <c r="IA1" s="342"/>
      <c r="IB1" s="342"/>
      <c r="IC1" s="342"/>
      <c r="ID1" s="342"/>
      <c r="IE1" s="342"/>
      <c r="IF1" s="342"/>
      <c r="IG1" s="342"/>
      <c r="IH1" s="342"/>
      <c r="II1" s="342"/>
      <c r="IJ1" s="342"/>
      <c r="IK1" s="342"/>
      <c r="IL1" s="342"/>
      <c r="IM1" s="342"/>
      <c r="IN1" s="342"/>
      <c r="IO1" s="342"/>
      <c r="IP1" s="342"/>
    </row>
    <row r="2" spans="1:250" s="4" customFormat="1" ht="68.25" customHeight="1">
      <c r="A2" s="219"/>
      <c r="B2" s="341" t="s">
        <v>697</v>
      </c>
      <c r="C2" s="343"/>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row>
    <row r="3" spans="1:250" s="4" customFormat="1" ht="78">
      <c r="A3" s="346" t="s">
        <v>698</v>
      </c>
      <c r="B3" s="338" t="s">
        <v>699</v>
      </c>
      <c r="C3" s="338" t="s">
        <v>533</v>
      </c>
      <c r="D3" s="338" t="s">
        <v>534</v>
      </c>
      <c r="E3" s="338" t="s">
        <v>535</v>
      </c>
      <c r="F3" s="338" t="s">
        <v>536</v>
      </c>
      <c r="G3" s="338" t="s">
        <v>537</v>
      </c>
      <c r="H3" s="338" t="s">
        <v>538</v>
      </c>
      <c r="I3" s="338" t="s">
        <v>539</v>
      </c>
      <c r="J3" s="338" t="s">
        <v>540</v>
      </c>
      <c r="K3" s="338" t="s">
        <v>541</v>
      </c>
      <c r="L3" s="338" t="s">
        <v>542</v>
      </c>
      <c r="M3" s="338" t="s">
        <v>543</v>
      </c>
      <c r="N3" s="338" t="s">
        <v>544</v>
      </c>
      <c r="O3" s="338" t="s">
        <v>545</v>
      </c>
      <c r="P3" s="338" t="s">
        <v>546</v>
      </c>
      <c r="Q3" s="338" t="s">
        <v>547</v>
      </c>
      <c r="R3" s="338" t="s">
        <v>548</v>
      </c>
      <c r="S3" s="338" t="s">
        <v>549</v>
      </c>
      <c r="T3" s="338" t="s">
        <v>550</v>
      </c>
      <c r="U3" s="338" t="s">
        <v>551</v>
      </c>
      <c r="V3" s="338" t="s">
        <v>552</v>
      </c>
      <c r="W3" s="338" t="s">
        <v>553</v>
      </c>
      <c r="X3" s="338" t="s">
        <v>554</v>
      </c>
      <c r="Y3" s="338" t="s">
        <v>555</v>
      </c>
      <c r="Z3" s="338" t="s">
        <v>556</v>
      </c>
      <c r="AA3" s="338" t="s">
        <v>557</v>
      </c>
      <c r="AB3" s="338" t="s">
        <v>558</v>
      </c>
      <c r="AC3" s="338" t="s">
        <v>559</v>
      </c>
      <c r="AD3" s="338" t="s">
        <v>560</v>
      </c>
      <c r="AE3" s="338" t="s">
        <v>561</v>
      </c>
      <c r="AF3" s="338" t="s">
        <v>562</v>
      </c>
      <c r="AG3" s="338" t="s">
        <v>563</v>
      </c>
      <c r="AH3" s="338" t="s">
        <v>564</v>
      </c>
      <c r="AI3" s="338" t="s">
        <v>565</v>
      </c>
      <c r="AJ3" s="338" t="s">
        <v>566</v>
      </c>
      <c r="AK3" s="338" t="s">
        <v>567</v>
      </c>
      <c r="AL3" s="338" t="s">
        <v>568</v>
      </c>
      <c r="AM3" s="338" t="s">
        <v>569</v>
      </c>
      <c r="AN3" s="338" t="s">
        <v>570</v>
      </c>
      <c r="AO3" s="338" t="s">
        <v>571</v>
      </c>
      <c r="AP3" s="338" t="s">
        <v>572</v>
      </c>
      <c r="AQ3" s="338" t="s">
        <v>573</v>
      </c>
      <c r="AR3" s="338" t="s">
        <v>574</v>
      </c>
      <c r="AS3" s="338" t="s">
        <v>575</v>
      </c>
      <c r="AT3" s="338" t="s">
        <v>576</v>
      </c>
      <c r="AU3" s="338" t="s">
        <v>577</v>
      </c>
      <c r="AV3" s="338" t="s">
        <v>578</v>
      </c>
      <c r="AW3" s="338" t="s">
        <v>579</v>
      </c>
      <c r="AX3" s="338" t="s">
        <v>580</v>
      </c>
      <c r="AY3" s="338" t="s">
        <v>581</v>
      </c>
      <c r="AZ3" s="338" t="s">
        <v>582</v>
      </c>
      <c r="BA3" s="338" t="s">
        <v>583</v>
      </c>
      <c r="BB3" s="338" t="s">
        <v>584</v>
      </c>
      <c r="BC3" s="338" t="s">
        <v>585</v>
      </c>
      <c r="BD3" s="338" t="s">
        <v>586</v>
      </c>
      <c r="BE3" s="338" t="s">
        <v>587</v>
      </c>
      <c r="BF3" s="338" t="s">
        <v>588</v>
      </c>
      <c r="BG3" s="338" t="s">
        <v>589</v>
      </c>
      <c r="BH3" s="338" t="s">
        <v>590</v>
      </c>
      <c r="BI3" s="338" t="s">
        <v>591</v>
      </c>
      <c r="BJ3" s="338" t="s">
        <v>592</v>
      </c>
      <c r="BK3" s="338" t="s">
        <v>593</v>
      </c>
      <c r="BL3" s="338" t="s">
        <v>594</v>
      </c>
      <c r="BM3" s="338" t="s">
        <v>595</v>
      </c>
      <c r="BN3" s="338" t="s">
        <v>596</v>
      </c>
      <c r="BO3" s="338" t="s">
        <v>597</v>
      </c>
      <c r="BP3" s="338" t="s">
        <v>598</v>
      </c>
      <c r="BQ3" s="338" t="s">
        <v>599</v>
      </c>
      <c r="BR3" s="338" t="s">
        <v>600</v>
      </c>
      <c r="BS3" s="338" t="s">
        <v>601</v>
      </c>
      <c r="BT3" s="338" t="s">
        <v>602</v>
      </c>
      <c r="BU3" s="338" t="s">
        <v>603</v>
      </c>
      <c r="BV3" s="338" t="s">
        <v>604</v>
      </c>
      <c r="BW3" s="338" t="s">
        <v>605</v>
      </c>
      <c r="BX3" s="338" t="s">
        <v>606</v>
      </c>
      <c r="BY3" s="338" t="s">
        <v>607</v>
      </c>
      <c r="BZ3" s="338" t="s">
        <v>608</v>
      </c>
      <c r="CA3" s="338" t="s">
        <v>609</v>
      </c>
      <c r="CB3" s="338" t="s">
        <v>610</v>
      </c>
      <c r="CC3" s="338" t="s">
        <v>611</v>
      </c>
      <c r="CD3" s="338" t="s">
        <v>612</v>
      </c>
      <c r="CE3" s="338" t="s">
        <v>613</v>
      </c>
      <c r="CF3" s="338" t="s">
        <v>614</v>
      </c>
      <c r="CG3" s="338" t="s">
        <v>615</v>
      </c>
      <c r="CH3" s="338" t="s">
        <v>616</v>
      </c>
      <c r="CI3" s="338" t="s">
        <v>617</v>
      </c>
      <c r="CJ3" s="338" t="s">
        <v>618</v>
      </c>
      <c r="CK3" s="338" t="s">
        <v>619</v>
      </c>
      <c r="CL3" s="338" t="s">
        <v>620</v>
      </c>
      <c r="CM3" s="338" t="s">
        <v>621</v>
      </c>
      <c r="CN3" s="338" t="s">
        <v>622</v>
      </c>
      <c r="CO3" s="343"/>
      <c r="CP3" s="343"/>
      <c r="CQ3" s="343"/>
      <c r="CR3" s="343"/>
      <c r="CS3" s="343"/>
      <c r="CT3" s="343"/>
      <c r="CU3" s="343"/>
      <c r="CV3" s="343"/>
      <c r="CW3" s="343"/>
      <c r="CX3" s="343"/>
      <c r="CY3" s="343"/>
      <c r="CZ3" s="343"/>
      <c r="DA3" s="343"/>
      <c r="DB3" s="343"/>
      <c r="DC3" s="343"/>
      <c r="DD3" s="343"/>
      <c r="DE3" s="343"/>
      <c r="DF3" s="343"/>
      <c r="DG3" s="343"/>
      <c r="DH3" s="343"/>
      <c r="DI3" s="343"/>
      <c r="DJ3" s="343"/>
      <c r="DK3" s="343"/>
      <c r="DL3" s="343"/>
      <c r="DM3" s="343"/>
      <c r="DN3" s="343"/>
      <c r="DO3" s="343"/>
      <c r="DP3" s="343"/>
      <c r="DQ3" s="343"/>
      <c r="DR3" s="343"/>
      <c r="DS3" s="343"/>
      <c r="DT3" s="343"/>
      <c r="DU3" s="343"/>
      <c r="DV3" s="343"/>
      <c r="DW3" s="343"/>
      <c r="DX3" s="343"/>
      <c r="DY3" s="343"/>
      <c r="DZ3" s="343"/>
      <c r="EA3" s="343"/>
      <c r="EB3" s="343"/>
      <c r="EC3" s="343"/>
      <c r="ED3" s="343"/>
      <c r="EE3" s="343"/>
      <c r="EF3" s="343"/>
      <c r="EG3" s="343"/>
      <c r="EH3" s="343"/>
      <c r="EI3" s="343"/>
      <c r="EJ3" s="343"/>
      <c r="EK3" s="343"/>
      <c r="EL3" s="343"/>
      <c r="EM3" s="343"/>
      <c r="EN3" s="343"/>
      <c r="EO3" s="343"/>
      <c r="EP3" s="343"/>
      <c r="EQ3" s="343"/>
      <c r="ER3" s="343"/>
      <c r="ES3" s="343"/>
      <c r="ET3" s="343"/>
      <c r="EU3" s="343"/>
      <c r="EV3" s="343"/>
      <c r="EW3" s="343"/>
      <c r="EX3" s="343"/>
      <c r="EY3" s="343"/>
      <c r="EZ3" s="343"/>
      <c r="FA3" s="343"/>
      <c r="FB3" s="343"/>
      <c r="FC3" s="343"/>
      <c r="FD3" s="343"/>
      <c r="FE3" s="343"/>
      <c r="FF3" s="343"/>
      <c r="FG3" s="343"/>
      <c r="FH3" s="343"/>
      <c r="FI3" s="343"/>
      <c r="FJ3" s="343"/>
      <c r="FK3" s="343"/>
      <c r="FL3" s="343"/>
      <c r="FM3" s="343"/>
      <c r="FN3" s="343"/>
      <c r="FO3" s="343"/>
      <c r="FP3" s="343"/>
      <c r="FQ3" s="343"/>
      <c r="FR3" s="343"/>
      <c r="FS3" s="343"/>
      <c r="FT3" s="343"/>
      <c r="FU3" s="343"/>
      <c r="FV3" s="343"/>
      <c r="FW3" s="343"/>
      <c r="FX3" s="343"/>
      <c r="FY3" s="343"/>
      <c r="FZ3" s="343"/>
      <c r="GA3" s="343"/>
      <c r="GB3" s="343"/>
      <c r="GC3" s="343"/>
      <c r="GD3" s="343"/>
      <c r="GE3" s="343"/>
      <c r="GF3" s="343"/>
      <c r="GG3" s="343"/>
      <c r="GH3" s="343"/>
      <c r="GI3" s="343"/>
      <c r="GJ3" s="343"/>
      <c r="GK3" s="343"/>
      <c r="GL3" s="343"/>
      <c r="GM3" s="343"/>
      <c r="GN3" s="343"/>
      <c r="GO3" s="343"/>
      <c r="GP3" s="343"/>
      <c r="GQ3" s="343"/>
      <c r="GR3" s="343"/>
      <c r="GS3" s="343"/>
      <c r="GT3" s="343"/>
      <c r="GU3" s="343"/>
      <c r="GV3" s="343"/>
      <c r="GW3" s="343"/>
      <c r="GX3" s="343"/>
      <c r="GY3" s="343"/>
      <c r="GZ3" s="343"/>
      <c r="HA3" s="343"/>
      <c r="HB3" s="343"/>
      <c r="HC3" s="343"/>
      <c r="HD3" s="343"/>
      <c r="HE3" s="343"/>
      <c r="HF3" s="343"/>
      <c r="HG3" s="343"/>
      <c r="HH3" s="343"/>
      <c r="HI3" s="343"/>
      <c r="HJ3" s="343"/>
      <c r="HK3" s="343"/>
      <c r="HL3" s="343"/>
      <c r="HM3" s="343"/>
      <c r="HN3" s="343"/>
      <c r="HO3" s="343"/>
      <c r="HP3" s="343"/>
      <c r="HQ3" s="343"/>
      <c r="HR3" s="343"/>
      <c r="HS3" s="343"/>
      <c r="HT3" s="343"/>
      <c r="HU3" s="343"/>
      <c r="HV3" s="343"/>
      <c r="HW3" s="343"/>
      <c r="HX3" s="343"/>
      <c r="HY3" s="343"/>
      <c r="HZ3" s="343"/>
      <c r="IA3" s="343"/>
      <c r="IB3" s="343"/>
      <c r="IC3" s="343"/>
      <c r="ID3" s="343"/>
      <c r="IE3" s="343"/>
      <c r="IF3" s="343"/>
      <c r="IG3" s="343"/>
      <c r="IH3" s="343"/>
      <c r="II3" s="343"/>
      <c r="IJ3" s="343"/>
      <c r="IK3" s="343"/>
      <c r="IL3" s="343"/>
      <c r="IM3" s="343"/>
      <c r="IN3" s="343"/>
      <c r="IO3" s="343"/>
      <c r="IP3" s="343"/>
    </row>
    <row r="4" spans="1:250">
      <c r="A4" s="340"/>
      <c r="B4" s="349" t="s">
        <v>700</v>
      </c>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G4" s="350"/>
      <c r="BH4" s="350"/>
      <c r="BI4" s="350"/>
      <c r="BJ4" s="350"/>
      <c r="BK4" s="350"/>
      <c r="BL4" s="350"/>
      <c r="BM4" s="350"/>
      <c r="BN4" s="350"/>
      <c r="BO4" s="350"/>
      <c r="BP4" s="350"/>
      <c r="BQ4" s="350"/>
      <c r="BR4" s="350"/>
      <c r="BS4" s="350"/>
      <c r="BT4" s="350"/>
      <c r="BU4" s="350"/>
      <c r="BV4" s="350"/>
      <c r="BW4" s="350"/>
      <c r="BX4" s="350"/>
      <c r="BY4" s="350"/>
      <c r="BZ4" s="350"/>
      <c r="CA4" s="350"/>
      <c r="CB4" s="350"/>
      <c r="CC4" s="350"/>
      <c r="CD4" s="350"/>
      <c r="CE4" s="350"/>
      <c r="CF4" s="350"/>
      <c r="CG4" s="350"/>
      <c r="CH4" s="350"/>
      <c r="CI4" s="350"/>
      <c r="CJ4" s="350"/>
      <c r="CK4" s="350"/>
      <c r="CL4" s="350"/>
      <c r="CM4" s="350"/>
      <c r="CN4" s="350"/>
    </row>
    <row r="5" spans="1:250">
      <c r="A5" s="339">
        <v>1</v>
      </c>
      <c r="B5" s="345" t="s">
        <v>701</v>
      </c>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row>
    <row r="6" spans="1:250">
      <c r="A6" s="339">
        <v>2</v>
      </c>
      <c r="B6" s="345" t="s">
        <v>702</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row>
    <row r="7" spans="1:250" ht="28.9">
      <c r="A7" s="340">
        <v>3</v>
      </c>
      <c r="B7" s="344" t="s">
        <v>703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row>
    <row r="8" spans="1:250">
      <c r="A8" s="339">
        <v>4</v>
      </c>
      <c r="B8" s="345" t="s">
        <v>704</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row>
    <row r="9" spans="1:250">
      <c r="A9" s="384"/>
      <c r="B9" s="385" t="s">
        <v>705</v>
      </c>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c r="BZ9" s="350"/>
      <c r="CA9" s="350"/>
      <c r="CB9" s="350"/>
      <c r="CC9" s="350"/>
      <c r="CD9" s="350"/>
      <c r="CE9" s="350"/>
      <c r="CF9" s="350"/>
      <c r="CG9" s="350"/>
      <c r="CH9" s="350"/>
      <c r="CI9" s="350"/>
      <c r="CJ9" s="350"/>
      <c r="CK9" s="350"/>
      <c r="CL9" s="350"/>
      <c r="CM9" s="350"/>
      <c r="CN9" s="350"/>
    </row>
    <row r="10" spans="1:250">
      <c r="A10" s="339">
        <v>5</v>
      </c>
      <c r="B10" s="386" t="s">
        <v>706</v>
      </c>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row>
    <row r="11" spans="1:250">
      <c r="A11" s="339">
        <v>6</v>
      </c>
      <c r="B11" s="386" t="s">
        <v>707</v>
      </c>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row>
    <row r="12" spans="1:250">
      <c r="A12" s="339"/>
      <c r="B12" s="351" t="s">
        <v>708</v>
      </c>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c r="BZ12" s="350"/>
      <c r="CA12" s="350"/>
      <c r="CB12" s="350"/>
      <c r="CC12" s="350"/>
      <c r="CD12" s="350"/>
      <c r="CE12" s="350"/>
      <c r="CF12" s="350"/>
      <c r="CG12" s="350"/>
      <c r="CH12" s="350"/>
      <c r="CI12" s="350"/>
      <c r="CJ12" s="350"/>
      <c r="CK12" s="350"/>
      <c r="CL12" s="350"/>
      <c r="CM12" s="350"/>
      <c r="CN12" s="350"/>
    </row>
    <row r="13" spans="1:250">
      <c r="A13" s="339">
        <v>1</v>
      </c>
      <c r="B13" s="345" t="s">
        <v>709</v>
      </c>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row>
    <row r="14" spans="1:250">
      <c r="A14" s="339">
        <v>2</v>
      </c>
      <c r="B14" s="345" t="s">
        <v>710</v>
      </c>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row>
    <row r="15" spans="1:250">
      <c r="A15" s="339">
        <v>3</v>
      </c>
      <c r="B15" s="345" t="s">
        <v>711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row>
    <row r="16" spans="1:250">
      <c r="A16" s="339">
        <v>4</v>
      </c>
      <c r="B16" s="344" t="s">
        <v>712</v>
      </c>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row>
    <row r="17" spans="1:92" ht="28.9">
      <c r="A17" s="339">
        <v>5</v>
      </c>
      <c r="B17" s="344" t="s">
        <v>713</v>
      </c>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row>
    <row r="18" spans="1:92" ht="28.9">
      <c r="A18" s="339">
        <v>6</v>
      </c>
      <c r="B18" s="344" t="s">
        <v>714</v>
      </c>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row>
    <row r="19" spans="1:92">
      <c r="A19" s="339">
        <v>7</v>
      </c>
      <c r="B19" s="345" t="s">
        <v>715</v>
      </c>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row>
    <row r="20" spans="1:92">
      <c r="A20" s="339">
        <v>8</v>
      </c>
      <c r="B20" s="345" t="s">
        <v>716</v>
      </c>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row>
    <row r="21" spans="1:92">
      <c r="A21" s="339">
        <v>9</v>
      </c>
      <c r="B21" s="345" t="s">
        <v>717</v>
      </c>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row>
    <row r="22" spans="1:92">
      <c r="A22" s="339">
        <v>10</v>
      </c>
      <c r="B22" s="345" t="s">
        <v>718</v>
      </c>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row>
    <row r="23" spans="1:92">
      <c r="A23" s="339">
        <v>11</v>
      </c>
      <c r="B23" s="345" t="s">
        <v>719</v>
      </c>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row>
    <row r="24" spans="1:92">
      <c r="A24" s="339">
        <v>12</v>
      </c>
      <c r="B24" s="345" t="s">
        <v>720</v>
      </c>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row>
    <row r="25" spans="1:92">
      <c r="A25" s="339">
        <v>13</v>
      </c>
      <c r="B25" s="345" t="s">
        <v>721</v>
      </c>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row>
    <row r="26" spans="1:92">
      <c r="A26" s="339">
        <v>14</v>
      </c>
      <c r="B26" s="345" t="s">
        <v>722</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row>
    <row r="27" spans="1:92">
      <c r="A27" s="339">
        <v>15</v>
      </c>
      <c r="B27" s="345" t="s">
        <v>723</v>
      </c>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row>
    <row r="28" spans="1:92">
      <c r="A28" s="339">
        <v>16</v>
      </c>
      <c r="B28" s="345" t="s">
        <v>724</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row>
    <row r="29" spans="1:92">
      <c r="A29" s="339">
        <v>17</v>
      </c>
      <c r="B29" s="345" t="s">
        <v>725</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row>
    <row r="30" spans="1:92">
      <c r="A30" s="339">
        <v>18</v>
      </c>
      <c r="B30" s="345" t="s">
        <v>726</v>
      </c>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row>
    <row r="31" spans="1:92">
      <c r="A31" s="339">
        <v>19</v>
      </c>
      <c r="B31" s="345" t="s">
        <v>727</v>
      </c>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row>
    <row r="32" spans="1:92">
      <c r="A32" s="339">
        <v>20</v>
      </c>
      <c r="B32" s="386" t="s">
        <v>728</v>
      </c>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row>
    <row r="33" spans="1:92">
      <c r="A33" s="339">
        <v>21</v>
      </c>
      <c r="B33" s="345" t="s">
        <v>729</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row>
    <row r="34" spans="1:92">
      <c r="A34" s="339">
        <v>22</v>
      </c>
      <c r="B34" s="386" t="s">
        <v>730</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row>
    <row r="35" spans="1:92">
      <c r="A35" s="51"/>
      <c r="B35" s="387" t="s">
        <v>731</v>
      </c>
      <c r="C35" s="350"/>
      <c r="D35" s="350"/>
      <c r="E35" s="350"/>
      <c r="F35" s="350"/>
      <c r="G35" s="350"/>
      <c r="H35" s="350"/>
      <c r="I35" s="350"/>
      <c r="J35" s="350"/>
      <c r="K35" s="350"/>
      <c r="L35" s="350"/>
      <c r="M35" s="350"/>
      <c r="N35" s="350"/>
      <c r="O35" s="350"/>
      <c r="P35" s="350"/>
      <c r="Q35" s="350"/>
      <c r="R35" s="350"/>
      <c r="S35" s="350"/>
      <c r="T35" s="350"/>
      <c r="U35" s="350"/>
      <c r="V35" s="350"/>
      <c r="W35" s="350"/>
      <c r="X35" s="350"/>
      <c r="Y35" s="350"/>
      <c r="Z35" s="350"/>
      <c r="AA35" s="350"/>
      <c r="AB35" s="350"/>
      <c r="AC35" s="350"/>
      <c r="AD35" s="350"/>
      <c r="AE35" s="350"/>
      <c r="AF35" s="350"/>
      <c r="AG35" s="350"/>
      <c r="AH35" s="350"/>
      <c r="AI35" s="350"/>
      <c r="AJ35" s="350"/>
      <c r="AK35" s="350"/>
      <c r="AL35" s="350"/>
      <c r="AM35" s="350"/>
      <c r="AN35" s="350"/>
      <c r="AO35" s="350"/>
      <c r="AP35" s="350"/>
      <c r="AQ35" s="350"/>
      <c r="AR35" s="350"/>
      <c r="AS35" s="350"/>
      <c r="AT35" s="350"/>
      <c r="AU35" s="350"/>
      <c r="AV35" s="350"/>
      <c r="AW35" s="350"/>
      <c r="AX35" s="350"/>
      <c r="AY35" s="350"/>
      <c r="AZ35" s="350"/>
      <c r="BA35" s="350"/>
      <c r="BB35" s="350"/>
      <c r="BC35" s="350"/>
      <c r="BD35" s="350"/>
      <c r="BE35" s="350"/>
      <c r="BF35" s="350"/>
      <c r="BG35" s="350"/>
      <c r="BH35" s="350"/>
      <c r="BI35" s="350"/>
      <c r="BJ35" s="350"/>
      <c r="BK35" s="350"/>
      <c r="BL35" s="350"/>
      <c r="BM35" s="350"/>
      <c r="BN35" s="350"/>
      <c r="BO35" s="350"/>
      <c r="BP35" s="350"/>
      <c r="BQ35" s="350"/>
      <c r="BR35" s="350"/>
      <c r="BS35" s="350"/>
      <c r="BT35" s="350"/>
      <c r="BU35" s="350"/>
      <c r="BV35" s="350"/>
      <c r="BW35" s="350"/>
      <c r="BX35" s="350"/>
      <c r="BY35" s="350"/>
      <c r="BZ35" s="350"/>
      <c r="CA35" s="350"/>
      <c r="CB35" s="350"/>
      <c r="CC35" s="350"/>
      <c r="CD35" s="350"/>
      <c r="CE35" s="350"/>
      <c r="CF35" s="350"/>
      <c r="CG35" s="350"/>
      <c r="CH35" s="350"/>
      <c r="CI35" s="350"/>
      <c r="CJ35" s="350"/>
      <c r="CK35" s="350"/>
      <c r="CL35" s="350"/>
      <c r="CM35" s="350"/>
      <c r="CN35" s="350"/>
    </row>
    <row r="36" spans="1:92">
      <c r="A36" s="339">
        <v>23</v>
      </c>
      <c r="B36" s="386" t="s">
        <v>732</v>
      </c>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row>
    <row r="37" spans="1:92" s="355" customFormat="1">
      <c r="A37" s="339"/>
      <c r="B37" s="352" t="s">
        <v>733</v>
      </c>
      <c r="C37" s="350"/>
      <c r="D37" s="350"/>
      <c r="E37" s="350"/>
      <c r="F37" s="350"/>
      <c r="G37" s="350"/>
      <c r="H37" s="350"/>
      <c r="I37" s="350"/>
      <c r="J37" s="350"/>
      <c r="K37" s="350"/>
      <c r="L37" s="350"/>
      <c r="M37" s="350"/>
      <c r="N37" s="350"/>
      <c r="O37" s="350"/>
      <c r="P37" s="350"/>
      <c r="Q37" s="350"/>
      <c r="R37" s="350"/>
      <c r="S37" s="350"/>
      <c r="T37" s="350"/>
      <c r="U37" s="350"/>
      <c r="V37" s="350"/>
      <c r="W37" s="350"/>
      <c r="X37" s="350"/>
      <c r="Y37" s="350"/>
      <c r="Z37" s="350"/>
      <c r="AA37" s="350"/>
      <c r="AB37" s="350"/>
      <c r="AC37" s="350"/>
      <c r="AD37" s="350"/>
      <c r="AE37" s="350"/>
      <c r="AF37" s="350"/>
      <c r="AG37" s="350"/>
      <c r="AH37" s="350"/>
      <c r="AI37" s="350"/>
      <c r="AJ37" s="350"/>
      <c r="AK37" s="350"/>
      <c r="AL37" s="350"/>
      <c r="AM37" s="350"/>
      <c r="AN37" s="350"/>
      <c r="AO37" s="350"/>
      <c r="AP37" s="350"/>
      <c r="AQ37" s="350"/>
      <c r="AR37" s="350"/>
      <c r="AS37" s="350"/>
      <c r="AT37" s="350"/>
      <c r="AU37" s="350"/>
      <c r="AV37" s="350"/>
      <c r="AW37" s="350"/>
      <c r="AX37" s="350"/>
      <c r="AY37" s="350"/>
      <c r="AZ37" s="350"/>
      <c r="BA37" s="350"/>
      <c r="BB37" s="350"/>
      <c r="BC37" s="350"/>
      <c r="BD37" s="350"/>
      <c r="BE37" s="350"/>
      <c r="BF37" s="350"/>
      <c r="BG37" s="350"/>
      <c r="BH37" s="350"/>
      <c r="BI37" s="350"/>
      <c r="BJ37" s="350"/>
      <c r="BK37" s="350"/>
      <c r="BL37" s="350"/>
      <c r="BM37" s="350"/>
      <c r="BN37" s="350"/>
      <c r="BO37" s="350"/>
      <c r="BP37" s="350"/>
      <c r="BQ37" s="350"/>
      <c r="BR37" s="350"/>
      <c r="BS37" s="350"/>
      <c r="BT37" s="350"/>
      <c r="BU37" s="350"/>
      <c r="BV37" s="350"/>
      <c r="BW37" s="350"/>
      <c r="BX37" s="350"/>
      <c r="BY37" s="350"/>
      <c r="BZ37" s="350"/>
      <c r="CA37" s="350"/>
      <c r="CB37" s="350"/>
      <c r="CC37" s="350"/>
      <c r="CD37" s="350"/>
      <c r="CE37" s="350"/>
      <c r="CF37" s="350"/>
      <c r="CG37" s="350"/>
      <c r="CH37" s="350"/>
      <c r="CI37" s="350"/>
      <c r="CJ37" s="350"/>
      <c r="CK37" s="350"/>
      <c r="CL37" s="350"/>
      <c r="CM37" s="350"/>
      <c r="CN37" s="350"/>
    </row>
    <row r="38" spans="1:92" s="51" customFormat="1">
      <c r="A38" s="354">
        <v>1</v>
      </c>
      <c r="B38" s="353" t="s">
        <v>734</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row>
    <row r="39" spans="1:92" s="51" customFormat="1">
      <c r="A39" s="354">
        <v>2</v>
      </c>
      <c r="B39" s="353" t="s">
        <v>735</v>
      </c>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row>
    <row r="40" spans="1:92" s="51" customFormat="1">
      <c r="A40" s="354">
        <v>3</v>
      </c>
      <c r="B40" s="353" t="s">
        <v>736</v>
      </c>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row>
    <row r="41" spans="1:92" s="51" customFormat="1">
      <c r="A41" s="354">
        <v>4</v>
      </c>
      <c r="B41" s="353" t="s">
        <v>737</v>
      </c>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row>
    <row r="42" spans="1:92" s="51" customFormat="1">
      <c r="A42" s="354">
        <v>5</v>
      </c>
      <c r="B42" s="353" t="s">
        <v>738</v>
      </c>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row>
    <row r="43" spans="1:92" s="51" customFormat="1">
      <c r="A43" s="354">
        <v>6</v>
      </c>
      <c r="B43" s="353" t="s">
        <v>739</v>
      </c>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row>
    <row r="44" spans="1:92" s="51" customFormat="1">
      <c r="A44" s="354">
        <v>7</v>
      </c>
      <c r="B44" s="353" t="s">
        <v>740</v>
      </c>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row>
    <row r="45" spans="1:92" s="51" customFormat="1">
      <c r="A45" s="354">
        <v>8</v>
      </c>
      <c r="B45" s="353" t="s">
        <v>741</v>
      </c>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29"/>
      <c r="CG45" s="29"/>
      <c r="CH45" s="29"/>
      <c r="CI45" s="29"/>
      <c r="CJ45" s="29"/>
      <c r="CK45" s="29"/>
      <c r="CL45" s="29"/>
      <c r="CM45" s="29"/>
      <c r="CN45" s="29"/>
    </row>
    <row r="46" spans="1:92" s="51" customFormat="1">
      <c r="A46" s="354">
        <v>9</v>
      </c>
      <c r="B46" s="353" t="s">
        <v>742</v>
      </c>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9"/>
      <c r="BS46" s="29"/>
      <c r="BT46" s="29"/>
      <c r="BU46" s="29"/>
      <c r="BV46" s="29"/>
      <c r="BW46" s="29"/>
      <c r="BX46" s="29"/>
      <c r="BY46" s="29"/>
      <c r="BZ46" s="29"/>
      <c r="CA46" s="29"/>
      <c r="CB46" s="29"/>
      <c r="CC46" s="29"/>
      <c r="CD46" s="29"/>
      <c r="CE46" s="29"/>
      <c r="CF46" s="29"/>
      <c r="CG46" s="29"/>
      <c r="CH46" s="29"/>
      <c r="CI46" s="29"/>
      <c r="CJ46" s="29"/>
      <c r="CK46" s="29"/>
      <c r="CL46" s="29"/>
      <c r="CM46" s="29"/>
      <c r="CN46" s="29"/>
    </row>
    <row r="47" spans="1:92" s="51" customFormat="1">
      <c r="A47" s="354">
        <v>10</v>
      </c>
      <c r="B47" s="353" t="s">
        <v>743</v>
      </c>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c r="BM47" s="29"/>
      <c r="BN47" s="29"/>
      <c r="BO47" s="29"/>
      <c r="BP47" s="29"/>
      <c r="BQ47" s="29"/>
      <c r="BR47" s="29"/>
      <c r="BS47" s="29"/>
      <c r="BT47" s="29"/>
      <c r="BU47" s="29"/>
      <c r="BV47" s="29"/>
      <c r="BW47" s="29"/>
      <c r="BX47" s="29"/>
      <c r="BY47" s="29"/>
      <c r="BZ47" s="29"/>
      <c r="CA47" s="29"/>
      <c r="CB47" s="29"/>
      <c r="CC47" s="29"/>
      <c r="CD47" s="29"/>
      <c r="CE47" s="29"/>
      <c r="CF47" s="29"/>
      <c r="CG47" s="29"/>
      <c r="CH47" s="29"/>
      <c r="CI47" s="29"/>
      <c r="CJ47" s="29"/>
      <c r="CK47" s="29"/>
      <c r="CL47" s="29"/>
      <c r="CM47" s="29"/>
      <c r="CN47" s="29"/>
    </row>
    <row r="48" spans="1:92" s="51" customFormat="1">
      <c r="A48" s="354">
        <v>11</v>
      </c>
      <c r="B48" s="353" t="s">
        <v>744</v>
      </c>
      <c r="C48" s="29"/>
      <c r="D48" s="29"/>
      <c r="E48" s="29"/>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29"/>
      <c r="CD48" s="29"/>
      <c r="CE48" s="29"/>
      <c r="CF48" s="29"/>
      <c r="CG48" s="29"/>
      <c r="CH48" s="29"/>
      <c r="CI48" s="29"/>
      <c r="CJ48" s="29"/>
      <c r="CK48" s="29"/>
      <c r="CL48" s="29"/>
      <c r="CM48" s="29"/>
      <c r="CN48" s="29"/>
    </row>
    <row r="49" spans="1:92" s="51" customFormat="1">
      <c r="A49" s="354">
        <v>12</v>
      </c>
      <c r="B49" s="353" t="s">
        <v>745</v>
      </c>
      <c r="C49" s="29"/>
      <c r="D49" s="29"/>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row>
    <row r="50" spans="1:92" s="51" customFormat="1"/>
    <row r="51" spans="1:92" s="51" customFormat="1"/>
    <row r="52" spans="1:92" s="51" customFormat="1"/>
    <row r="53" spans="1:92" s="51" customFormat="1"/>
    <row r="54" spans="1:92" s="51" customFormat="1"/>
    <row r="55" spans="1:92" s="51" customFormat="1"/>
    <row r="56" spans="1:92" s="51" customFormat="1"/>
    <row r="57" spans="1:92" s="51" customFormat="1"/>
    <row r="58" spans="1:92" s="51" customFormat="1"/>
    <row r="59" spans="1:92" s="51" customFormat="1"/>
    <row r="60" spans="1:92" s="51" customFormat="1"/>
    <row r="61" spans="1:92" s="51" customFormat="1"/>
    <row r="62" spans="1:92" s="51" customFormat="1"/>
    <row r="63" spans="1:92" s="51" customFormat="1"/>
    <row r="64" spans="1:92" s="51" customFormat="1"/>
    <row r="65" s="51" customFormat="1"/>
    <row r="66" s="51" customFormat="1"/>
    <row r="67" s="51" customFormat="1"/>
    <row r="68" s="51" customFormat="1"/>
    <row r="69" s="51" customFormat="1"/>
    <row r="70" s="51" customFormat="1"/>
    <row r="71" s="51" customFormat="1"/>
    <row r="72" s="51" customFormat="1"/>
    <row r="73" s="51" customFormat="1"/>
    <row r="74" s="51" customFormat="1"/>
    <row r="75" s="51" customFormat="1"/>
    <row r="76" s="51" customFormat="1"/>
    <row r="77" s="51" customFormat="1"/>
    <row r="78" s="51" customFormat="1"/>
    <row r="79" s="51" customFormat="1"/>
    <row r="80" s="51" customFormat="1"/>
    <row r="81" s="51" customFormat="1"/>
    <row r="82" s="51" customFormat="1"/>
    <row r="83" s="51" customFormat="1"/>
    <row r="84" s="51" customFormat="1"/>
    <row r="85" s="51" customFormat="1"/>
    <row r="86" s="51" customFormat="1"/>
    <row r="87" s="51" customFormat="1"/>
    <row r="88" s="51" customFormat="1"/>
    <row r="89" s="51" customFormat="1"/>
    <row r="90" s="51" customFormat="1"/>
    <row r="91" s="51" customFormat="1"/>
    <row r="92" s="51" customFormat="1"/>
    <row r="93" s="51" customFormat="1"/>
    <row r="94" s="51" customFormat="1"/>
    <row r="95" s="51" customFormat="1"/>
    <row r="96" s="51" customFormat="1"/>
    <row r="97" s="51" customFormat="1"/>
    <row r="98" s="51" customFormat="1"/>
    <row r="99" s="51" customFormat="1"/>
    <row r="100" s="51" customFormat="1"/>
    <row r="101" s="51" customFormat="1"/>
    <row r="102" s="51" customFormat="1"/>
    <row r="103" s="51" customFormat="1"/>
    <row r="104" s="51" customFormat="1"/>
    <row r="105" s="51" customFormat="1"/>
    <row r="106" s="51" customFormat="1"/>
    <row r="107" s="51" customFormat="1"/>
    <row r="108" s="51" customFormat="1"/>
    <row r="109" s="51" customFormat="1"/>
    <row r="110" s="51" customFormat="1"/>
    <row r="111" s="51" customFormat="1"/>
    <row r="112" s="51" customFormat="1"/>
    <row r="113" s="51" customFormat="1"/>
    <row r="114" s="51" customFormat="1"/>
    <row r="115" s="51" customFormat="1"/>
    <row r="116" s="51" customFormat="1"/>
    <row r="117" s="51" customFormat="1"/>
    <row r="118" s="51" customFormat="1"/>
    <row r="119" s="51" customFormat="1"/>
    <row r="120" s="51" customFormat="1"/>
    <row r="121" s="51" customFormat="1"/>
    <row r="122" s="51" customFormat="1"/>
    <row r="123" s="51" customFormat="1"/>
    <row r="124" s="51" customFormat="1"/>
    <row r="125" s="51" customFormat="1"/>
    <row r="126" s="51" customFormat="1"/>
    <row r="127" s="51" customFormat="1"/>
    <row r="128"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51" customFormat="1"/>
    <row r="322" s="51" customFormat="1"/>
    <row r="323" s="51" customFormat="1"/>
    <row r="324" s="51" customFormat="1"/>
    <row r="325" s="51" customFormat="1"/>
    <row r="326" s="51" customFormat="1"/>
    <row r="327" s="51" customFormat="1"/>
    <row r="328" s="51" customFormat="1"/>
    <row r="329" s="51" customFormat="1"/>
    <row r="330" s="51" customFormat="1"/>
    <row r="331" s="51" customFormat="1"/>
    <row r="332" s="51" customFormat="1"/>
    <row r="333" s="51" customFormat="1"/>
    <row r="334" s="51" customFormat="1"/>
    <row r="335" s="51" customFormat="1"/>
    <row r="336" s="51" customFormat="1"/>
    <row r="337" s="51" customFormat="1"/>
    <row r="338" s="51" customFormat="1"/>
    <row r="339" s="51" customFormat="1"/>
    <row r="340" s="51" customFormat="1"/>
    <row r="341" s="51" customFormat="1"/>
    <row r="342" s="51" customFormat="1"/>
    <row r="343" s="51" customFormat="1"/>
    <row r="344" s="51" customFormat="1"/>
    <row r="345" s="51" customFormat="1"/>
    <row r="346" s="51" customFormat="1"/>
    <row r="347" s="51" customFormat="1"/>
    <row r="348" s="51" customFormat="1"/>
    <row r="349" s="51" customFormat="1"/>
    <row r="350" s="51" customFormat="1"/>
    <row r="351" s="51" customFormat="1"/>
    <row r="352" s="51" customFormat="1"/>
    <row r="353" s="51" customFormat="1"/>
    <row r="354" s="51" customFormat="1"/>
    <row r="355" s="51" customFormat="1"/>
    <row r="356" s="51" customFormat="1"/>
    <row r="357" s="51" customFormat="1"/>
    <row r="358" s="51" customFormat="1"/>
    <row r="359" s="51" customFormat="1"/>
    <row r="360" s="51" customFormat="1"/>
    <row r="361" s="51" customFormat="1"/>
    <row r="362" s="51" customFormat="1"/>
    <row r="363" s="51" customFormat="1"/>
    <row r="364" s="51" customFormat="1"/>
    <row r="365" s="51" customFormat="1"/>
    <row r="366" s="51" customFormat="1"/>
    <row r="367" s="51" customFormat="1"/>
    <row r="368" s="51" customFormat="1"/>
    <row r="369" s="51" customFormat="1"/>
    <row r="370" s="51" customFormat="1"/>
    <row r="371" s="51" customFormat="1"/>
    <row r="372" s="51" customFormat="1"/>
    <row r="373" s="51" customFormat="1"/>
    <row r="374" s="51" customFormat="1"/>
    <row r="375" s="51" customFormat="1"/>
    <row r="376" s="51" customFormat="1"/>
    <row r="377" s="51" customFormat="1"/>
    <row r="378" s="51" customFormat="1"/>
    <row r="379" s="51" customFormat="1"/>
    <row r="380" s="51" customFormat="1"/>
    <row r="381" s="51" customFormat="1"/>
    <row r="382" s="51" customFormat="1"/>
    <row r="383" s="51" customFormat="1"/>
    <row r="384" s="51" customFormat="1"/>
    <row r="385" s="51" customFormat="1"/>
    <row r="386" s="51" customFormat="1"/>
    <row r="387" s="51" customFormat="1"/>
    <row r="388" s="51" customFormat="1"/>
    <row r="389" s="51" customFormat="1"/>
    <row r="390" s="51" customFormat="1"/>
    <row r="391" s="51" customFormat="1"/>
    <row r="392" s="51" customFormat="1"/>
    <row r="393" s="51" customFormat="1"/>
    <row r="394" s="51" customFormat="1"/>
    <row r="395" s="51" customFormat="1"/>
    <row r="396" s="51" customFormat="1"/>
    <row r="397" s="51" customFormat="1"/>
    <row r="398" s="51" customFormat="1"/>
    <row r="399" s="51" customFormat="1"/>
    <row r="400" s="51" customFormat="1"/>
    <row r="401" s="51" customFormat="1"/>
    <row r="402" s="51" customFormat="1"/>
    <row r="403" s="51" customFormat="1"/>
    <row r="404" s="51" customFormat="1"/>
    <row r="405" s="51" customFormat="1"/>
    <row r="406" s="51" customFormat="1"/>
    <row r="407" s="51" customFormat="1"/>
    <row r="408" s="51" customFormat="1"/>
    <row r="409" s="51" customFormat="1"/>
    <row r="410" s="51" customFormat="1"/>
    <row r="411" s="51" customFormat="1"/>
    <row r="412" s="51" customFormat="1"/>
    <row r="413" s="51" customFormat="1"/>
    <row r="414" s="51" customFormat="1"/>
    <row r="415" s="51" customFormat="1"/>
    <row r="416" s="51" customFormat="1"/>
    <row r="417" s="51" customFormat="1"/>
    <row r="418" s="51" customFormat="1"/>
    <row r="419" s="51" customFormat="1"/>
    <row r="420" s="51" customFormat="1"/>
    <row r="421" s="51" customFormat="1"/>
    <row r="422" s="51" customFormat="1"/>
    <row r="423" s="51" customFormat="1"/>
    <row r="424" s="51" customFormat="1"/>
    <row r="425" s="51" customFormat="1"/>
    <row r="426" s="51" customFormat="1"/>
    <row r="427" s="51" customFormat="1"/>
    <row r="428" s="51" customFormat="1"/>
    <row r="429" s="51" customFormat="1"/>
    <row r="430" s="51" customFormat="1"/>
    <row r="431" s="51" customFormat="1"/>
    <row r="432" s="51" customFormat="1"/>
    <row r="433" s="51" customFormat="1"/>
    <row r="434" s="51" customFormat="1"/>
    <row r="435" s="51" customFormat="1"/>
    <row r="436" s="51" customFormat="1"/>
    <row r="437" s="51" customFormat="1"/>
    <row r="438" s="51" customFormat="1"/>
    <row r="439" s="51" customFormat="1"/>
    <row r="440" s="51" customFormat="1"/>
    <row r="441" s="51" customFormat="1"/>
    <row r="442" s="51" customFormat="1"/>
    <row r="443" s="51" customFormat="1"/>
    <row r="444" s="51" customFormat="1"/>
    <row r="445" s="51" customFormat="1"/>
    <row r="446" s="51" customFormat="1"/>
    <row r="447" s="51" customFormat="1"/>
    <row r="448" s="51" customFormat="1"/>
    <row r="449" s="51" customFormat="1"/>
    <row r="450" s="51" customFormat="1"/>
    <row r="451" s="51" customFormat="1"/>
    <row r="452" s="51" customFormat="1"/>
    <row r="453" s="51" customFormat="1"/>
    <row r="454" s="51" customFormat="1"/>
    <row r="455" s="51" customFormat="1"/>
    <row r="456" s="51" customFormat="1"/>
    <row r="457" s="51" customFormat="1"/>
    <row r="458" s="51" customFormat="1"/>
    <row r="459" s="51" customFormat="1"/>
    <row r="460" s="51" customFormat="1"/>
    <row r="461" s="51" customFormat="1"/>
    <row r="462" s="51" customFormat="1"/>
    <row r="463" s="51" customFormat="1"/>
    <row r="464" s="51" customFormat="1"/>
    <row r="465" s="51" customFormat="1"/>
    <row r="466" s="51" customFormat="1"/>
    <row r="467" s="51" customFormat="1"/>
    <row r="468" s="51" customFormat="1"/>
    <row r="469" s="51" customFormat="1"/>
    <row r="470" s="51" customFormat="1"/>
    <row r="471" s="51" customFormat="1"/>
    <row r="472" s="51" customFormat="1"/>
    <row r="473" s="51" customFormat="1"/>
    <row r="474" s="51" customFormat="1"/>
    <row r="475" s="51" customFormat="1"/>
    <row r="476" s="51" customFormat="1"/>
    <row r="477" s="51" customFormat="1"/>
    <row r="478" s="51" customFormat="1"/>
    <row r="479" s="51" customFormat="1"/>
    <row r="480" s="51" customFormat="1"/>
    <row r="481" s="51" customFormat="1"/>
    <row r="482" s="51" customFormat="1"/>
    <row r="483" s="51" customFormat="1"/>
    <row r="484" s="51" customFormat="1"/>
    <row r="485" s="51" customFormat="1"/>
    <row r="486" s="51" customFormat="1"/>
    <row r="487" s="51" customFormat="1"/>
    <row r="488" s="51" customFormat="1"/>
    <row r="489" s="51" customFormat="1"/>
    <row r="490" s="51" customFormat="1"/>
    <row r="491" s="51" customFormat="1"/>
    <row r="492" s="51" customFormat="1"/>
    <row r="493" s="51" customFormat="1"/>
    <row r="494" s="51" customFormat="1"/>
    <row r="495" s="51" customFormat="1"/>
    <row r="496" s="51" customFormat="1"/>
    <row r="497" s="51" customFormat="1"/>
    <row r="498" s="51" customFormat="1"/>
    <row r="499" s="51" customFormat="1"/>
    <row r="500" s="51" customFormat="1"/>
    <row r="501" s="51" customFormat="1"/>
    <row r="502" s="51" customFormat="1"/>
    <row r="503" s="51" customFormat="1"/>
    <row r="504" s="51" customFormat="1"/>
    <row r="505" s="51" customFormat="1"/>
    <row r="506" s="51" customFormat="1"/>
    <row r="507" s="51" customFormat="1"/>
    <row r="508" s="51" customFormat="1"/>
    <row r="509" s="51" customFormat="1"/>
    <row r="510" s="51" customFormat="1"/>
    <row r="511" s="51" customFormat="1"/>
    <row r="512" s="51" customFormat="1"/>
    <row r="513" s="51" customFormat="1"/>
    <row r="514" s="51" customFormat="1"/>
    <row r="515" s="51" customFormat="1"/>
    <row r="516" s="51" customFormat="1"/>
    <row r="517" s="51" customFormat="1"/>
    <row r="518" s="51" customFormat="1"/>
    <row r="519" s="51" customFormat="1"/>
    <row r="520" s="51" customFormat="1"/>
    <row r="521" s="51" customFormat="1"/>
    <row r="522" s="51" customFormat="1"/>
    <row r="523" s="51" customFormat="1"/>
    <row r="524" s="51" customFormat="1"/>
    <row r="525" s="51" customFormat="1"/>
    <row r="526" s="51" customFormat="1"/>
    <row r="527" s="51" customFormat="1"/>
    <row r="528" s="51" customFormat="1"/>
    <row r="529" s="51" customFormat="1"/>
    <row r="530" s="51" customFormat="1"/>
    <row r="531" s="51" customFormat="1"/>
    <row r="532" s="51" customFormat="1"/>
    <row r="533" s="51" customFormat="1"/>
    <row r="534" s="51" customFormat="1"/>
    <row r="535" s="51" customFormat="1"/>
    <row r="536" s="51" customFormat="1"/>
    <row r="537" s="51" customFormat="1"/>
    <row r="538" s="51" customFormat="1"/>
    <row r="539" s="51" customFormat="1"/>
    <row r="540" s="51" customFormat="1"/>
    <row r="541" s="51" customFormat="1"/>
    <row r="542" s="51" customFormat="1"/>
    <row r="543" s="51" customFormat="1"/>
    <row r="544" s="51" customFormat="1"/>
    <row r="545" s="51" customFormat="1"/>
    <row r="546" s="51" customFormat="1"/>
    <row r="547" s="51" customFormat="1"/>
    <row r="548" s="51" customFormat="1"/>
    <row r="549" s="51" customFormat="1"/>
    <row r="550" s="51" customFormat="1"/>
    <row r="551" s="51" customFormat="1"/>
    <row r="552" s="51" customFormat="1"/>
    <row r="553" s="51" customFormat="1"/>
    <row r="554" s="51" customFormat="1"/>
    <row r="555" s="51" customFormat="1"/>
    <row r="556" s="51" customFormat="1"/>
    <row r="557" s="51" customFormat="1"/>
    <row r="558" s="51" customFormat="1"/>
    <row r="559" s="51" customFormat="1"/>
    <row r="560" s="51" customFormat="1"/>
    <row r="561" s="51" customFormat="1"/>
    <row r="562" s="51" customFormat="1"/>
    <row r="563" s="51" customFormat="1"/>
    <row r="564" s="51" customFormat="1"/>
    <row r="565" s="51" customFormat="1"/>
    <row r="566" s="51" customFormat="1"/>
    <row r="567" s="51" customFormat="1"/>
    <row r="568" s="51" customFormat="1"/>
    <row r="569" s="51" customFormat="1"/>
    <row r="570" s="51" customFormat="1"/>
    <row r="571" s="51" customFormat="1"/>
    <row r="572" s="51" customFormat="1"/>
    <row r="573" s="51" customFormat="1"/>
    <row r="574" s="51" customFormat="1"/>
    <row r="575" s="51" customFormat="1"/>
    <row r="576" s="51" customFormat="1"/>
    <row r="577" s="51" customFormat="1"/>
    <row r="578" s="51" customFormat="1"/>
    <row r="579" s="51" customFormat="1"/>
    <row r="580" s="51" customFormat="1"/>
    <row r="581" s="51" customFormat="1"/>
    <row r="582" s="51" customFormat="1"/>
    <row r="583" s="51" customFormat="1"/>
    <row r="584" s="51" customFormat="1"/>
    <row r="585" s="51" customFormat="1"/>
    <row r="586" s="51" customFormat="1"/>
    <row r="587" s="51" customFormat="1"/>
    <row r="588" s="51" customFormat="1"/>
    <row r="589" s="51" customFormat="1"/>
    <row r="590" s="51" customFormat="1"/>
    <row r="591" s="51" customFormat="1"/>
    <row r="592" s="51" customFormat="1"/>
    <row r="593" s="51" customFormat="1"/>
    <row r="594" s="51" customFormat="1"/>
    <row r="595" s="51" customFormat="1"/>
    <row r="596" s="51" customFormat="1"/>
    <row r="597" s="51" customFormat="1"/>
    <row r="598" s="51" customFormat="1"/>
    <row r="599" s="51" customFormat="1"/>
    <row r="600" s="51" customFormat="1"/>
    <row r="601" s="51" customFormat="1"/>
    <row r="602" s="51" customFormat="1"/>
    <row r="603" s="51" customFormat="1"/>
    <row r="604" s="51" customFormat="1"/>
  </sheetData>
  <sheetProtection algorithmName="SHA-512" hashValue="h6GoXNMVGQdP1uPeNFc7noBC5RXiwpXcnPthfUdJsHXlbNwykBIyZjErvW+FekUsDYjh4pw/AtuMKTcLsheUrA==" saltValue="Bic1CpA0AalzjrDV3KGvYw==" spinCount="100000" sheet="1" objects="1" scenarios="1"/>
  <phoneticPr fontId="81" type="noConversion"/>
  <conditionalFormatting sqref="C5:CN8 C10:CN11 C13:CN34 C36:CN36 C38:CN49">
    <cfRule type="cellIs" dxfId="3" priority="1" operator="equal">
      <formula>"N/A"</formula>
    </cfRule>
    <cfRule type="cellIs" dxfId="2" priority="2" operator="equal">
      <formula>"Not Met"</formula>
    </cfRule>
  </conditionalFormatting>
  <dataValidations count="1">
    <dataValidation type="list" allowBlank="1" showInputMessage="1" showErrorMessage="1" sqref="C5:CN8 C10:CN11 C13:CN34 C36:CN36 C38:CN49" xr:uid="{D8907C2F-2F65-4C42-A2C7-5CC14B0A064F}">
      <formula1>"Met,Not Met,N/A"</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03B75-81E6-48C8-B9AA-9E1408C9C1AC}">
  <sheetPr>
    <tabColor rgb="FFFFC1C2"/>
  </sheetPr>
  <dimension ref="A1:IP42"/>
  <sheetViews>
    <sheetView workbookViewId="0">
      <pane xSplit="2" ySplit="2" topLeftCell="C3" activePane="bottomRight" state="frozen"/>
      <selection pane="bottomRight" activeCell="D20" sqref="D20"/>
      <selection pane="bottomLeft" activeCell="A3" sqref="A3"/>
      <selection pane="topRight" activeCell="C1" sqref="C1"/>
    </sheetView>
  </sheetViews>
  <sheetFormatPr defaultColWidth="8.85546875" defaultRowHeight="14.45"/>
  <cols>
    <col min="1" max="1" width="4.140625" customWidth="1"/>
    <col min="2" max="2" width="112.42578125" customWidth="1"/>
    <col min="3" max="92" width="14.7109375" customWidth="1"/>
  </cols>
  <sheetData>
    <row r="1" spans="1:250" ht="15.6">
      <c r="B1" s="356" t="s">
        <v>746</v>
      </c>
    </row>
    <row r="2" spans="1:250" s="4" customFormat="1" ht="78">
      <c r="A2" s="357" t="s">
        <v>698</v>
      </c>
      <c r="B2" s="358" t="s">
        <v>699</v>
      </c>
      <c r="C2" s="358" t="s">
        <v>533</v>
      </c>
      <c r="D2" s="358" t="s">
        <v>534</v>
      </c>
      <c r="E2" s="358" t="s">
        <v>535</v>
      </c>
      <c r="F2" s="358" t="s">
        <v>536</v>
      </c>
      <c r="G2" s="358" t="s">
        <v>537</v>
      </c>
      <c r="H2" s="358" t="s">
        <v>538</v>
      </c>
      <c r="I2" s="358" t="s">
        <v>539</v>
      </c>
      <c r="J2" s="358" t="s">
        <v>540</v>
      </c>
      <c r="K2" s="358" t="s">
        <v>541</v>
      </c>
      <c r="L2" s="358" t="s">
        <v>542</v>
      </c>
      <c r="M2" s="358" t="s">
        <v>543</v>
      </c>
      <c r="N2" s="358" t="s">
        <v>544</v>
      </c>
      <c r="O2" s="358" t="s">
        <v>545</v>
      </c>
      <c r="P2" s="358" t="s">
        <v>546</v>
      </c>
      <c r="Q2" s="358" t="s">
        <v>547</v>
      </c>
      <c r="R2" s="358" t="s">
        <v>548</v>
      </c>
      <c r="S2" s="358" t="s">
        <v>549</v>
      </c>
      <c r="T2" s="358" t="s">
        <v>550</v>
      </c>
      <c r="U2" s="358" t="s">
        <v>551</v>
      </c>
      <c r="V2" s="358" t="s">
        <v>552</v>
      </c>
      <c r="W2" s="358" t="s">
        <v>553</v>
      </c>
      <c r="X2" s="358" t="s">
        <v>554</v>
      </c>
      <c r="Y2" s="358" t="s">
        <v>555</v>
      </c>
      <c r="Z2" s="358" t="s">
        <v>556</v>
      </c>
      <c r="AA2" s="358" t="s">
        <v>557</v>
      </c>
      <c r="AB2" s="358" t="s">
        <v>558</v>
      </c>
      <c r="AC2" s="358" t="s">
        <v>559</v>
      </c>
      <c r="AD2" s="358" t="s">
        <v>560</v>
      </c>
      <c r="AE2" s="358" t="s">
        <v>561</v>
      </c>
      <c r="AF2" s="358" t="s">
        <v>562</v>
      </c>
      <c r="AG2" s="358" t="s">
        <v>563</v>
      </c>
      <c r="AH2" s="358" t="s">
        <v>564</v>
      </c>
      <c r="AI2" s="358" t="s">
        <v>565</v>
      </c>
      <c r="AJ2" s="358" t="s">
        <v>566</v>
      </c>
      <c r="AK2" s="358" t="s">
        <v>567</v>
      </c>
      <c r="AL2" s="358" t="s">
        <v>568</v>
      </c>
      <c r="AM2" s="358" t="s">
        <v>569</v>
      </c>
      <c r="AN2" s="358" t="s">
        <v>570</v>
      </c>
      <c r="AO2" s="358" t="s">
        <v>571</v>
      </c>
      <c r="AP2" s="358" t="s">
        <v>572</v>
      </c>
      <c r="AQ2" s="358" t="s">
        <v>573</v>
      </c>
      <c r="AR2" s="358" t="s">
        <v>574</v>
      </c>
      <c r="AS2" s="358" t="s">
        <v>575</v>
      </c>
      <c r="AT2" s="358" t="s">
        <v>576</v>
      </c>
      <c r="AU2" s="358" t="s">
        <v>577</v>
      </c>
      <c r="AV2" s="358" t="s">
        <v>578</v>
      </c>
      <c r="AW2" s="358" t="s">
        <v>579</v>
      </c>
      <c r="AX2" s="358" t="s">
        <v>580</v>
      </c>
      <c r="AY2" s="358" t="s">
        <v>581</v>
      </c>
      <c r="AZ2" s="358" t="s">
        <v>582</v>
      </c>
      <c r="BA2" s="358" t="s">
        <v>583</v>
      </c>
      <c r="BB2" s="358" t="s">
        <v>584</v>
      </c>
      <c r="BC2" s="358" t="s">
        <v>585</v>
      </c>
      <c r="BD2" s="358" t="s">
        <v>586</v>
      </c>
      <c r="BE2" s="358" t="s">
        <v>587</v>
      </c>
      <c r="BF2" s="358" t="s">
        <v>588</v>
      </c>
      <c r="BG2" s="358" t="s">
        <v>589</v>
      </c>
      <c r="BH2" s="358" t="s">
        <v>590</v>
      </c>
      <c r="BI2" s="358" t="s">
        <v>591</v>
      </c>
      <c r="BJ2" s="358" t="s">
        <v>592</v>
      </c>
      <c r="BK2" s="358" t="s">
        <v>593</v>
      </c>
      <c r="BL2" s="358" t="s">
        <v>594</v>
      </c>
      <c r="BM2" s="358" t="s">
        <v>595</v>
      </c>
      <c r="BN2" s="358" t="s">
        <v>596</v>
      </c>
      <c r="BO2" s="358" t="s">
        <v>597</v>
      </c>
      <c r="BP2" s="358" t="s">
        <v>598</v>
      </c>
      <c r="BQ2" s="358" t="s">
        <v>599</v>
      </c>
      <c r="BR2" s="358" t="s">
        <v>600</v>
      </c>
      <c r="BS2" s="358" t="s">
        <v>601</v>
      </c>
      <c r="BT2" s="358" t="s">
        <v>602</v>
      </c>
      <c r="BU2" s="358" t="s">
        <v>603</v>
      </c>
      <c r="BV2" s="358" t="s">
        <v>604</v>
      </c>
      <c r="BW2" s="358" t="s">
        <v>605</v>
      </c>
      <c r="BX2" s="358" t="s">
        <v>606</v>
      </c>
      <c r="BY2" s="358" t="s">
        <v>607</v>
      </c>
      <c r="BZ2" s="358" t="s">
        <v>608</v>
      </c>
      <c r="CA2" s="358" t="s">
        <v>609</v>
      </c>
      <c r="CB2" s="358" t="s">
        <v>610</v>
      </c>
      <c r="CC2" s="358" t="s">
        <v>611</v>
      </c>
      <c r="CD2" s="358" t="s">
        <v>612</v>
      </c>
      <c r="CE2" s="358" t="s">
        <v>613</v>
      </c>
      <c r="CF2" s="358" t="s">
        <v>614</v>
      </c>
      <c r="CG2" s="358" t="s">
        <v>615</v>
      </c>
      <c r="CH2" s="358" t="s">
        <v>616</v>
      </c>
      <c r="CI2" s="358" t="s">
        <v>617</v>
      </c>
      <c r="CJ2" s="358" t="s">
        <v>618</v>
      </c>
      <c r="CK2" s="358" t="s">
        <v>619</v>
      </c>
      <c r="CL2" s="358" t="s">
        <v>620</v>
      </c>
      <c r="CM2" s="358" t="s">
        <v>621</v>
      </c>
      <c r="CN2" s="358" t="s">
        <v>622</v>
      </c>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row>
    <row r="3" spans="1:250">
      <c r="A3" s="359">
        <v>1</v>
      </c>
      <c r="B3" s="360" t="s">
        <v>747</v>
      </c>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row>
    <row r="4" spans="1:250">
      <c r="A4" s="359">
        <v>5</v>
      </c>
      <c r="B4" s="360" t="s">
        <v>748</v>
      </c>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row>
    <row r="5" spans="1:250">
      <c r="A5" s="359">
        <v>9</v>
      </c>
      <c r="B5" s="360" t="s">
        <v>749</v>
      </c>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row>
    <row r="6" spans="1:250">
      <c r="A6" s="359">
        <v>19</v>
      </c>
      <c r="B6" s="360" t="s">
        <v>750</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row>
    <row r="7" spans="1:250">
      <c r="A7" s="359">
        <v>25</v>
      </c>
      <c r="B7" s="360" t="s">
        <v>751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row>
    <row r="8" spans="1:250">
      <c r="A8" s="359">
        <v>30</v>
      </c>
      <c r="B8" s="360" t="s">
        <v>752</v>
      </c>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row>
    <row r="9" spans="1:250">
      <c r="A9" s="359">
        <v>33</v>
      </c>
      <c r="B9" s="360" t="s">
        <v>753</v>
      </c>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row>
    <row r="10" spans="1:250">
      <c r="A10" s="359">
        <v>34</v>
      </c>
      <c r="B10" s="360" t="s">
        <v>754</v>
      </c>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row>
    <row r="11" spans="1:250">
      <c r="A11" s="359">
        <v>36</v>
      </c>
      <c r="B11" s="360" t="s">
        <v>755</v>
      </c>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row>
    <row r="12" spans="1:250">
      <c r="A12" s="359">
        <v>39</v>
      </c>
      <c r="B12" s="360" t="s">
        <v>756</v>
      </c>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row>
    <row r="13" spans="1:250">
      <c r="A13" s="359">
        <v>40</v>
      </c>
      <c r="B13" s="360" t="s">
        <v>757</v>
      </c>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row>
    <row r="14" spans="1:250">
      <c r="A14" s="359">
        <v>41</v>
      </c>
      <c r="B14" s="360" t="s">
        <v>758</v>
      </c>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row>
    <row r="15" spans="1:250">
      <c r="A15" s="359">
        <v>42</v>
      </c>
      <c r="B15" s="360" t="s">
        <v>759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row>
    <row r="16" spans="1:250">
      <c r="A16" s="359">
        <v>43</v>
      </c>
      <c r="B16" s="360" t="s">
        <v>760</v>
      </c>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row>
    <row r="17" spans="1:92">
      <c r="A17" s="359">
        <v>44</v>
      </c>
      <c r="B17" s="360" t="s">
        <v>761</v>
      </c>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row>
    <row r="18" spans="1:92">
      <c r="A18" s="359">
        <v>45</v>
      </c>
      <c r="B18" s="360" t="s">
        <v>762</v>
      </c>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row>
    <row r="19" spans="1:92">
      <c r="A19" s="359">
        <v>46</v>
      </c>
      <c r="B19" s="360" t="s">
        <v>763</v>
      </c>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row>
    <row r="20" spans="1:92">
      <c r="A20" s="359">
        <v>47</v>
      </c>
      <c r="B20" s="360" t="s">
        <v>764</v>
      </c>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row>
    <row r="21" spans="1:92">
      <c r="A21" s="359">
        <v>48</v>
      </c>
      <c r="B21" s="360" t="s">
        <v>765</v>
      </c>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row>
    <row r="22" spans="1:92">
      <c r="A22" s="359">
        <v>49</v>
      </c>
      <c r="B22" s="360" t="s">
        <v>766</v>
      </c>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row>
    <row r="23" spans="1:92">
      <c r="A23" s="359">
        <v>50</v>
      </c>
      <c r="B23" s="360" t="s">
        <v>767</v>
      </c>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row>
    <row r="24" spans="1:92">
      <c r="A24" s="359">
        <v>51</v>
      </c>
      <c r="B24" s="360" t="s">
        <v>768</v>
      </c>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row>
    <row r="25" spans="1:92">
      <c r="A25" s="359">
        <v>52</v>
      </c>
      <c r="B25" s="360" t="s">
        <v>769</v>
      </c>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row>
    <row r="26" spans="1:92">
      <c r="A26" s="359">
        <v>53</v>
      </c>
      <c r="B26" s="348" t="s">
        <v>770</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row>
    <row r="27" spans="1:92">
      <c r="A27" s="359">
        <v>54</v>
      </c>
      <c r="B27" s="348" t="s">
        <v>771</v>
      </c>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row>
    <row r="28" spans="1:92">
      <c r="A28" s="361">
        <v>60</v>
      </c>
      <c r="B28" s="347" t="s">
        <v>772</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row>
    <row r="29" spans="1:92">
      <c r="A29" s="361">
        <v>62</v>
      </c>
      <c r="B29" s="347" t="s">
        <v>773</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row>
    <row r="30" spans="1:92">
      <c r="A30" s="361">
        <v>65</v>
      </c>
      <c r="B30" s="347" t="s">
        <v>774</v>
      </c>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row>
    <row r="31" spans="1:92">
      <c r="A31" s="361">
        <v>66</v>
      </c>
      <c r="B31" s="347" t="s">
        <v>775</v>
      </c>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row>
    <row r="32" spans="1:92">
      <c r="A32" s="361">
        <v>70</v>
      </c>
      <c r="B32" s="347" t="s">
        <v>776</v>
      </c>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row>
    <row r="33" spans="1:92">
      <c r="A33" s="361">
        <v>71</v>
      </c>
      <c r="B33" s="347" t="s">
        <v>777</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row>
    <row r="34" spans="1:92">
      <c r="A34" s="361">
        <v>72</v>
      </c>
      <c r="B34" s="347" t="s">
        <v>778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row>
    <row r="35" spans="1:92">
      <c r="A35" s="361">
        <v>74</v>
      </c>
      <c r="B35" s="347" t="s">
        <v>779</v>
      </c>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row>
    <row r="36" spans="1:92">
      <c r="A36" s="361">
        <v>76</v>
      </c>
      <c r="B36" s="347" t="s">
        <v>780</v>
      </c>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row>
    <row r="37" spans="1:92">
      <c r="A37" s="361">
        <v>77</v>
      </c>
      <c r="B37" s="347" t="s">
        <v>781</v>
      </c>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row>
    <row r="38" spans="1:92">
      <c r="A38" s="361">
        <v>79</v>
      </c>
      <c r="B38" s="347" t="s">
        <v>782</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row>
    <row r="39" spans="1:92">
      <c r="A39" s="361">
        <v>80</v>
      </c>
      <c r="B39" s="347" t="s">
        <v>783</v>
      </c>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row>
    <row r="40" spans="1:92">
      <c r="A40" s="361">
        <v>83</v>
      </c>
      <c r="B40" s="347" t="s">
        <v>784</v>
      </c>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row>
    <row r="41" spans="1:92">
      <c r="A41" s="361">
        <v>86</v>
      </c>
      <c r="B41" s="347" t="s">
        <v>785</v>
      </c>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row>
    <row r="42" spans="1:92">
      <c r="A42" s="361">
        <v>87</v>
      </c>
      <c r="B42" s="347" t="s">
        <v>786</v>
      </c>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row>
  </sheetData>
  <sheetProtection algorithmName="SHA-512" hashValue="C+d3rIGyJeqB5CA0Cj1jxS1HMFi018x3FXaTCQHtY/Mf/OqniAZ6NAvKtZELnNRnpYG8AHNdGasm0lHG9uWs5Q==" saltValue="TKTVHlXSBIopMoPDAZlNYQ==" spinCount="100000" sheet="1" objects="1" scenarios="1"/>
  <conditionalFormatting sqref="C3:CN42">
    <cfRule type="cellIs" dxfId="1" priority="1" operator="equal">
      <formula>"N/A"</formula>
    </cfRule>
    <cfRule type="cellIs" dxfId="0" priority="2" operator="equal">
      <formula>"Not Met"</formula>
    </cfRule>
  </conditionalFormatting>
  <dataValidations count="1">
    <dataValidation type="list" allowBlank="1" showInputMessage="1" showErrorMessage="1" sqref="C3:CN42" xr:uid="{FC50B359-9FC6-47F4-B370-49368F591358}">
      <formula1>"Met,Not Met,N/A"</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89DE-4D89-4ED6-B686-27F54C3A6304}">
  <sheetPr>
    <tabColor theme="2" tint="-9.9978637043366805E-2"/>
  </sheetPr>
  <dimension ref="A1:U27"/>
  <sheetViews>
    <sheetView workbookViewId="0">
      <selection activeCell="O4" sqref="O4"/>
    </sheetView>
  </sheetViews>
  <sheetFormatPr defaultRowHeight="14.45"/>
  <cols>
    <col min="1" max="1" width="53.28515625" style="69" customWidth="1"/>
    <col min="2" max="2" width="3.7109375" customWidth="1"/>
    <col min="3" max="3" width="82.85546875" customWidth="1"/>
    <col min="4" max="4" width="3.7109375" customWidth="1"/>
    <col min="5" max="5" width="87" customWidth="1"/>
    <col min="6" max="6" width="3.7109375" customWidth="1"/>
    <col min="7" max="7" width="63.85546875" customWidth="1"/>
    <col min="8" max="8" width="3.7109375" customWidth="1"/>
    <col min="9" max="9" width="74" customWidth="1"/>
    <col min="10" max="10" width="3.7109375" customWidth="1"/>
    <col min="11" max="11" width="58.28515625" customWidth="1"/>
    <col min="12" max="12" width="3.7109375" customWidth="1"/>
    <col min="13" max="13" width="81" customWidth="1"/>
    <col min="14" max="14" width="3.7109375" customWidth="1"/>
    <col min="15" max="15" width="73" customWidth="1"/>
    <col min="16" max="16" width="3.7109375" customWidth="1"/>
    <col min="17" max="17" width="57.42578125" customWidth="1"/>
    <col min="18" max="18" width="3.7109375" customWidth="1"/>
    <col min="19" max="19" width="80" customWidth="1"/>
    <col min="20" max="20" width="3.7109375" customWidth="1"/>
    <col min="21" max="21" width="73.85546875" customWidth="1"/>
  </cols>
  <sheetData>
    <row r="1" spans="1:21" ht="23.25" customHeight="1">
      <c r="A1" s="506" t="s">
        <v>787</v>
      </c>
      <c r="B1" s="506"/>
      <c r="C1" s="506"/>
      <c r="D1" s="506"/>
      <c r="E1" s="506"/>
      <c r="F1" s="506"/>
      <c r="G1" s="506"/>
      <c r="H1" s="506"/>
      <c r="I1" s="506"/>
      <c r="J1" s="506"/>
      <c r="K1" s="506"/>
      <c r="L1" s="506"/>
      <c r="M1" s="506"/>
      <c r="N1" s="506"/>
      <c r="O1" s="506"/>
      <c r="P1" s="506"/>
      <c r="Q1" s="506"/>
      <c r="R1" s="506"/>
      <c r="S1" s="506"/>
      <c r="T1" s="399"/>
    </row>
    <row r="2" spans="1:21" ht="15.6">
      <c r="A2" s="109" t="s">
        <v>788</v>
      </c>
      <c r="B2" s="142"/>
      <c r="C2" s="72" t="s">
        <v>789</v>
      </c>
      <c r="D2" s="142"/>
      <c r="E2" s="72" t="s">
        <v>790</v>
      </c>
      <c r="F2" s="142"/>
      <c r="G2" s="72" t="s">
        <v>791</v>
      </c>
      <c r="H2" s="142"/>
      <c r="I2" s="72" t="s">
        <v>792</v>
      </c>
      <c r="J2" s="142"/>
      <c r="K2" s="72" t="s">
        <v>793</v>
      </c>
      <c r="L2" s="142"/>
      <c r="M2" s="72" t="s">
        <v>794</v>
      </c>
      <c r="N2" s="142"/>
      <c r="O2" s="72" t="s">
        <v>795</v>
      </c>
      <c r="P2" s="142"/>
      <c r="Q2" s="72" t="s">
        <v>796</v>
      </c>
      <c r="R2" s="142"/>
      <c r="S2" s="72" t="s">
        <v>797</v>
      </c>
      <c r="T2" s="142"/>
      <c r="U2" s="72" t="s">
        <v>798</v>
      </c>
    </row>
    <row r="3" spans="1:21" s="69" customFormat="1" ht="216">
      <c r="A3" s="68" t="s">
        <v>799</v>
      </c>
      <c r="B3" s="143"/>
      <c r="C3" s="68" t="s">
        <v>800</v>
      </c>
      <c r="D3" s="143"/>
      <c r="E3" s="68" t="s">
        <v>801</v>
      </c>
      <c r="F3" s="143"/>
      <c r="G3" s="68" t="s">
        <v>802</v>
      </c>
      <c r="H3" s="143"/>
      <c r="I3" s="68" t="s">
        <v>803</v>
      </c>
      <c r="J3" s="143"/>
      <c r="K3" s="68" t="s">
        <v>804</v>
      </c>
      <c r="L3" s="143"/>
      <c r="M3" s="68" t="s">
        <v>805</v>
      </c>
      <c r="N3" s="143"/>
      <c r="O3" s="68" t="s">
        <v>806</v>
      </c>
      <c r="P3" s="143"/>
      <c r="Q3" s="68" t="s">
        <v>807</v>
      </c>
      <c r="R3" s="143"/>
      <c r="S3" s="68" t="s">
        <v>808</v>
      </c>
      <c r="T3" s="143"/>
      <c r="U3" s="68" t="s">
        <v>809</v>
      </c>
    </row>
    <row r="4" spans="1:21" ht="111.75" customHeight="1">
      <c r="A4" s="68" t="s">
        <v>810</v>
      </c>
      <c r="B4" s="142"/>
      <c r="C4" s="68" t="s">
        <v>811</v>
      </c>
      <c r="D4" s="142"/>
      <c r="E4" s="68" t="s">
        <v>812</v>
      </c>
      <c r="F4" s="142"/>
      <c r="G4" s="68" t="s">
        <v>813</v>
      </c>
      <c r="H4" s="142"/>
      <c r="I4" s="68" t="s">
        <v>814</v>
      </c>
      <c r="J4" s="142"/>
      <c r="K4" s="73" t="s">
        <v>815</v>
      </c>
      <c r="L4" s="142"/>
      <c r="M4" s="68" t="s">
        <v>816</v>
      </c>
      <c r="N4" s="142"/>
      <c r="O4" s="68" t="s">
        <v>817</v>
      </c>
      <c r="P4" s="142"/>
      <c r="R4" s="142"/>
      <c r="S4" s="68" t="s">
        <v>818</v>
      </c>
      <c r="T4" s="142"/>
      <c r="U4" s="68" t="s">
        <v>819</v>
      </c>
    </row>
    <row r="5" spans="1:21" ht="227.25" customHeight="1">
      <c r="A5" s="68" t="s">
        <v>820</v>
      </c>
      <c r="B5" s="142"/>
      <c r="C5" s="68" t="s">
        <v>821</v>
      </c>
      <c r="D5" s="142"/>
      <c r="E5" s="68" t="s">
        <v>822</v>
      </c>
      <c r="F5" s="142"/>
      <c r="G5" s="68"/>
      <c r="H5" s="142"/>
      <c r="I5" s="68" t="s">
        <v>823</v>
      </c>
      <c r="J5" s="142"/>
      <c r="K5" s="68" t="s">
        <v>824</v>
      </c>
      <c r="L5" s="142"/>
      <c r="M5" s="68"/>
      <c r="N5" s="142"/>
      <c r="O5" s="68" t="s">
        <v>825</v>
      </c>
      <c r="P5" s="142"/>
      <c r="R5" s="142"/>
      <c r="S5" s="68" t="s">
        <v>826</v>
      </c>
      <c r="T5" s="142"/>
      <c r="U5" s="68" t="s">
        <v>827</v>
      </c>
    </row>
    <row r="6" spans="1:21" ht="187.15">
      <c r="A6" s="68" t="s">
        <v>828</v>
      </c>
      <c r="B6" s="142"/>
      <c r="C6" s="68" t="s">
        <v>829</v>
      </c>
      <c r="D6" s="142"/>
      <c r="F6" s="142"/>
      <c r="G6" s="68"/>
      <c r="H6" s="142"/>
      <c r="I6" s="78"/>
      <c r="J6" s="142"/>
      <c r="K6" s="68" t="s">
        <v>830</v>
      </c>
      <c r="L6" s="142"/>
      <c r="M6" s="68" t="s">
        <v>831</v>
      </c>
      <c r="N6" s="142"/>
      <c r="O6" s="68" t="s">
        <v>832</v>
      </c>
      <c r="P6" s="142"/>
      <c r="R6" s="142"/>
      <c r="S6" s="68" t="s">
        <v>833</v>
      </c>
      <c r="T6" s="142"/>
      <c r="U6" s="68" t="s">
        <v>834</v>
      </c>
    </row>
    <row r="7" spans="1:21" ht="203.25" customHeight="1">
      <c r="A7" s="68" t="s">
        <v>835</v>
      </c>
      <c r="B7" s="142"/>
      <c r="C7" s="78" t="s">
        <v>836</v>
      </c>
      <c r="D7" s="142"/>
      <c r="F7" s="142"/>
      <c r="G7" s="68"/>
      <c r="H7" s="142"/>
      <c r="J7" s="142"/>
      <c r="K7" s="68"/>
      <c r="L7" s="142"/>
      <c r="N7" s="142"/>
      <c r="O7" s="68"/>
      <c r="P7" s="142"/>
      <c r="R7" s="142"/>
      <c r="T7" s="142"/>
    </row>
    <row r="8" spans="1:21">
      <c r="A8" s="68"/>
      <c r="B8" s="142"/>
      <c r="C8" s="78"/>
      <c r="D8" s="142"/>
      <c r="F8" s="142"/>
      <c r="H8" s="142"/>
      <c r="J8" s="142"/>
      <c r="L8" s="142"/>
      <c r="N8" s="142"/>
      <c r="P8" s="142"/>
      <c r="R8" s="142"/>
      <c r="T8" s="142"/>
    </row>
    <row r="9" spans="1:21" ht="130.5" customHeight="1">
      <c r="B9" s="142"/>
      <c r="D9" s="142"/>
      <c r="F9" s="142"/>
      <c r="G9" s="68"/>
      <c r="H9" s="142"/>
      <c r="J9" s="142"/>
      <c r="K9" s="68"/>
      <c r="L9" s="142"/>
      <c r="N9" s="142"/>
      <c r="P9" s="142"/>
      <c r="R9" s="142"/>
      <c r="T9" s="142"/>
    </row>
    <row r="10" spans="1:21">
      <c r="C10" s="80"/>
      <c r="I10" s="71"/>
    </row>
    <row r="11" spans="1:21">
      <c r="C11" s="80"/>
    </row>
    <row r="12" spans="1:21">
      <c r="C12" s="400"/>
    </row>
    <row r="16" spans="1:21" ht="25.9">
      <c r="C16" s="505" t="s">
        <v>837</v>
      </c>
      <c r="D16" s="505"/>
      <c r="E16" s="505"/>
    </row>
    <row r="17" spans="3:5" ht="32.450000000000003" customHeight="1"/>
    <row r="18" spans="3:5" ht="37.15" customHeight="1">
      <c r="C18" s="504" t="s">
        <v>838</v>
      </c>
      <c r="E18" s="66" t="s">
        <v>839</v>
      </c>
    </row>
    <row r="19" spans="3:5">
      <c r="C19" s="504"/>
      <c r="E19" s="398"/>
    </row>
    <row r="20" spans="3:5" ht="29.45" customHeight="1">
      <c r="C20" s="504"/>
      <c r="E20" s="108" t="s">
        <v>840</v>
      </c>
    </row>
    <row r="21" spans="3:5">
      <c r="E21" s="108"/>
    </row>
    <row r="22" spans="3:5" ht="14.45" customHeight="1">
      <c r="C22" s="504" t="s">
        <v>841</v>
      </c>
    </row>
    <row r="23" spans="3:5" ht="57.6">
      <c r="C23" s="504"/>
      <c r="E23" s="108" t="s">
        <v>842</v>
      </c>
    </row>
    <row r="24" spans="3:5">
      <c r="C24" s="504"/>
    </row>
    <row r="25" spans="3:5" ht="29.45" customHeight="1">
      <c r="C25" s="504"/>
    </row>
    <row r="26" spans="3:5" hidden="1">
      <c r="C26" s="504"/>
    </row>
    <row r="27" spans="3:5" hidden="1">
      <c r="C27" s="504"/>
    </row>
  </sheetData>
  <sheetProtection algorithmName="SHA-512" hashValue="np4CURoWNPsjkii7yHeYvQjkMV94QGj/2JAxAjPK2SQTTRubYrijC/xUQuHqqdS+6V80i+8vhfSN2yg00fmcLA==" saltValue="V0EkL3wF8XS2mT5VpiTypg==" spinCount="100000" sheet="1" objects="1" scenarios="1"/>
  <mergeCells count="5">
    <mergeCell ref="C18:C20"/>
    <mergeCell ref="C16:E16"/>
    <mergeCell ref="C22:C24"/>
    <mergeCell ref="C25:C27"/>
    <mergeCell ref="A1:S1"/>
  </mergeCell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13886-15DD-483C-812E-23AB7DE69F20}">
  <sheetPr>
    <tabColor theme="2" tint="-9.9978637043366805E-2"/>
  </sheetPr>
  <dimension ref="A1:O30"/>
  <sheetViews>
    <sheetView zoomScale="80" zoomScaleNormal="80" workbookViewId="0">
      <selection activeCell="A9" sqref="A9"/>
    </sheetView>
  </sheetViews>
  <sheetFormatPr defaultRowHeight="14.45"/>
  <cols>
    <col min="1" max="1" width="137.5703125" customWidth="1"/>
  </cols>
  <sheetData>
    <row r="1" spans="1:15" ht="78.599999999999994" customHeight="1">
      <c r="A1" s="507" t="s">
        <v>843</v>
      </c>
      <c r="B1" s="507"/>
      <c r="C1" s="507"/>
      <c r="D1" s="507"/>
      <c r="E1" s="507"/>
      <c r="F1" s="507"/>
      <c r="G1" s="507"/>
      <c r="H1" s="507"/>
      <c r="I1" s="507"/>
      <c r="J1" s="507"/>
      <c r="K1" s="507"/>
      <c r="L1" s="507"/>
      <c r="M1" s="507"/>
      <c r="N1" s="507"/>
      <c r="O1" s="507"/>
    </row>
    <row r="2" spans="1:15" ht="21">
      <c r="A2" s="107" t="s">
        <v>844</v>
      </c>
      <c r="D2" s="508" t="s">
        <v>845</v>
      </c>
      <c r="E2" s="508"/>
      <c r="F2" s="508"/>
      <c r="G2" s="508"/>
      <c r="H2" s="508"/>
      <c r="I2" s="508"/>
      <c r="J2" s="508"/>
      <c r="K2" s="508"/>
      <c r="L2" s="508"/>
      <c r="M2" s="508"/>
      <c r="N2" s="508"/>
      <c r="O2" s="508"/>
    </row>
    <row r="3" spans="1:15">
      <c r="A3" s="67" t="s">
        <v>846</v>
      </c>
      <c r="D3" s="509" t="s">
        <v>847</v>
      </c>
      <c r="E3" s="509"/>
      <c r="F3" s="509"/>
      <c r="G3" s="509"/>
      <c r="H3" s="509"/>
      <c r="I3" s="509"/>
      <c r="J3" s="509"/>
      <c r="K3" s="509"/>
      <c r="L3" s="509"/>
      <c r="M3" s="509"/>
      <c r="N3" s="509"/>
      <c r="O3" s="509"/>
    </row>
    <row r="4" spans="1:15">
      <c r="A4" s="70" t="s">
        <v>848</v>
      </c>
      <c r="D4" s="509"/>
      <c r="E4" s="509"/>
      <c r="F4" s="509"/>
      <c r="G4" s="509"/>
      <c r="H4" s="509"/>
      <c r="I4" s="509"/>
      <c r="J4" s="509"/>
      <c r="K4" s="509"/>
      <c r="L4" s="509"/>
      <c r="M4" s="509"/>
      <c r="N4" s="509"/>
      <c r="O4" s="509"/>
    </row>
    <row r="5" spans="1:15" ht="43.15">
      <c r="A5" s="66" t="s">
        <v>849</v>
      </c>
      <c r="D5" s="510" t="s">
        <v>850</v>
      </c>
      <c r="E5" s="510"/>
      <c r="F5" s="510"/>
      <c r="G5" s="510"/>
      <c r="H5" s="510"/>
      <c r="I5" s="510"/>
      <c r="J5" s="510"/>
      <c r="K5" s="510"/>
      <c r="L5" s="510"/>
      <c r="M5" s="510"/>
      <c r="N5" s="510"/>
      <c r="O5" s="510"/>
    </row>
    <row r="6" spans="1:15" ht="43.15">
      <c r="A6" s="66" t="s">
        <v>851</v>
      </c>
      <c r="D6" s="509" t="s">
        <v>852</v>
      </c>
      <c r="E6" s="509"/>
      <c r="F6" s="509"/>
      <c r="G6" s="509"/>
      <c r="H6" s="509"/>
      <c r="I6" s="509"/>
      <c r="J6" s="509"/>
      <c r="K6" s="509"/>
      <c r="L6" s="509"/>
      <c r="M6" s="509"/>
      <c r="N6" s="509"/>
      <c r="O6" s="509"/>
    </row>
    <row r="7" spans="1:15" ht="43.15">
      <c r="A7" s="66" t="s">
        <v>853</v>
      </c>
      <c r="D7" s="509"/>
      <c r="E7" s="509"/>
      <c r="F7" s="509"/>
      <c r="G7" s="509"/>
      <c r="H7" s="509"/>
      <c r="I7" s="509"/>
      <c r="J7" s="509"/>
      <c r="K7" s="509"/>
      <c r="L7" s="509"/>
      <c r="M7" s="509"/>
      <c r="N7" s="509"/>
      <c r="O7" s="509"/>
    </row>
    <row r="8" spans="1:15" ht="43.15">
      <c r="A8" s="66" t="s">
        <v>854</v>
      </c>
    </row>
    <row r="9" spans="1:15" ht="18">
      <c r="A9" s="101" t="s">
        <v>855</v>
      </c>
      <c r="D9" s="74" t="s">
        <v>856</v>
      </c>
    </row>
    <row r="10" spans="1:15" ht="28.9">
      <c r="A10" s="75" t="s">
        <v>857</v>
      </c>
      <c r="D10" t="s">
        <v>858</v>
      </c>
    </row>
    <row r="11" spans="1:15">
      <c r="D11" s="512" t="s">
        <v>859</v>
      </c>
      <c r="E11" s="512"/>
      <c r="F11" s="512"/>
      <c r="G11" s="512"/>
      <c r="H11" s="512"/>
      <c r="I11" s="512"/>
      <c r="J11" s="512"/>
      <c r="K11" s="512"/>
      <c r="L11" s="512"/>
      <c r="M11" s="512"/>
      <c r="N11" s="512"/>
    </row>
    <row r="12" spans="1:15" ht="15" customHeight="1">
      <c r="A12" s="67" t="s">
        <v>860</v>
      </c>
      <c r="D12" s="512"/>
      <c r="E12" s="512"/>
      <c r="F12" s="512"/>
      <c r="G12" s="512"/>
      <c r="H12" s="512"/>
      <c r="I12" s="512"/>
      <c r="J12" s="512"/>
      <c r="K12" s="512"/>
      <c r="L12" s="512"/>
      <c r="M12" s="512"/>
      <c r="N12" s="512"/>
    </row>
    <row r="13" spans="1:15" ht="43.15">
      <c r="A13" s="75" t="s">
        <v>861</v>
      </c>
      <c r="D13" s="512" t="s">
        <v>862</v>
      </c>
      <c r="E13" s="512"/>
      <c r="F13" s="512"/>
      <c r="G13" s="512"/>
      <c r="H13" s="512"/>
      <c r="I13" s="512"/>
      <c r="J13" s="512"/>
      <c r="K13" s="512"/>
      <c r="L13" s="512"/>
      <c r="M13" s="512"/>
      <c r="N13" s="512"/>
      <c r="O13" s="512"/>
    </row>
    <row r="14" spans="1:15">
      <c r="A14" s="70" t="s">
        <v>863</v>
      </c>
      <c r="D14" s="512"/>
      <c r="E14" s="512"/>
      <c r="F14" s="512"/>
      <c r="G14" s="512"/>
      <c r="H14" s="512"/>
      <c r="I14" s="512"/>
      <c r="J14" s="512"/>
      <c r="K14" s="512"/>
      <c r="L14" s="512"/>
      <c r="M14" s="512"/>
      <c r="N14" s="512"/>
      <c r="O14" s="512"/>
    </row>
    <row r="15" spans="1:15" ht="32.25" customHeight="1">
      <c r="D15" s="512" t="s">
        <v>864</v>
      </c>
      <c r="E15" s="512"/>
      <c r="F15" s="512"/>
      <c r="G15" s="512"/>
      <c r="H15" s="512"/>
      <c r="I15" s="512"/>
      <c r="J15" s="512"/>
      <c r="K15" s="512"/>
      <c r="L15" s="512"/>
      <c r="M15" s="512"/>
      <c r="N15" s="512"/>
      <c r="O15" s="512"/>
    </row>
    <row r="16" spans="1:15">
      <c r="A16" s="67" t="s">
        <v>865</v>
      </c>
      <c r="D16" s="401" t="s">
        <v>866</v>
      </c>
    </row>
    <row r="17" spans="1:15" ht="18" customHeight="1">
      <c r="A17" s="70" t="s">
        <v>867</v>
      </c>
      <c r="D17" s="513" t="s">
        <v>868</v>
      </c>
      <c r="E17" s="513"/>
      <c r="F17" s="513"/>
      <c r="G17" s="513"/>
      <c r="H17" s="513"/>
      <c r="I17" s="513"/>
      <c r="J17" s="513"/>
      <c r="K17" s="513"/>
      <c r="L17" s="513"/>
      <c r="M17" s="513"/>
      <c r="N17" s="513"/>
      <c r="O17" s="513"/>
    </row>
    <row r="18" spans="1:15" ht="15" customHeight="1">
      <c r="A18" s="70" t="s">
        <v>869</v>
      </c>
      <c r="D18" s="514" t="s">
        <v>870</v>
      </c>
      <c r="E18" s="514"/>
      <c r="F18" s="514"/>
      <c r="G18" s="514"/>
      <c r="H18" s="514"/>
      <c r="I18" s="514"/>
      <c r="J18" s="514"/>
      <c r="K18" s="514"/>
      <c r="L18" s="514"/>
      <c r="M18" s="514"/>
      <c r="N18" s="514"/>
      <c r="O18" s="514"/>
    </row>
    <row r="19" spans="1:15">
      <c r="A19" s="70" t="s">
        <v>871</v>
      </c>
      <c r="D19" s="514"/>
      <c r="E19" s="514"/>
      <c r="F19" s="514"/>
      <c r="G19" s="514"/>
      <c r="H19" s="514"/>
      <c r="I19" s="514"/>
      <c r="J19" s="514"/>
      <c r="K19" s="514"/>
      <c r="L19" s="514"/>
      <c r="M19" s="514"/>
      <c r="N19" s="514"/>
      <c r="O19" s="514"/>
    </row>
    <row r="20" spans="1:15" ht="30" customHeight="1">
      <c r="A20" s="79" t="s">
        <v>872</v>
      </c>
      <c r="D20" s="511" t="s">
        <v>873</v>
      </c>
      <c r="E20" s="511"/>
      <c r="F20" s="511"/>
      <c r="G20" s="511"/>
      <c r="H20" s="511"/>
      <c r="I20" s="511"/>
      <c r="J20" s="511"/>
      <c r="K20" s="511"/>
      <c r="L20" s="511"/>
      <c r="M20" s="511"/>
      <c r="N20" s="511"/>
    </row>
    <row r="21" spans="1:15" ht="14.45" customHeight="1">
      <c r="A21" s="67" t="s">
        <v>874</v>
      </c>
      <c r="D21" s="511" t="s">
        <v>875</v>
      </c>
      <c r="E21" s="511"/>
      <c r="F21" s="511"/>
      <c r="G21" s="511"/>
      <c r="H21" s="511"/>
      <c r="I21" s="511"/>
      <c r="J21" s="511"/>
      <c r="K21" s="511"/>
      <c r="L21" s="511"/>
      <c r="M21" s="511"/>
      <c r="N21" s="511"/>
    </row>
    <row r="22" spans="1:15" ht="45" customHeight="1">
      <c r="A22" s="70" t="s">
        <v>876</v>
      </c>
      <c r="D22" s="511"/>
      <c r="E22" s="511"/>
      <c r="F22" s="511"/>
      <c r="G22" s="511"/>
      <c r="H22" s="511"/>
      <c r="I22" s="511"/>
      <c r="J22" s="511"/>
      <c r="K22" s="511"/>
      <c r="L22" s="511"/>
      <c r="M22" s="511"/>
      <c r="N22" s="511"/>
    </row>
    <row r="23" spans="1:15">
      <c r="A23" s="70" t="s">
        <v>877</v>
      </c>
      <c r="D23" s="511"/>
      <c r="E23" s="511"/>
      <c r="F23" s="511"/>
      <c r="G23" s="511"/>
      <c r="H23" s="511"/>
      <c r="I23" s="511"/>
      <c r="J23" s="511"/>
      <c r="K23" s="511"/>
      <c r="L23" s="511"/>
      <c r="M23" s="511"/>
      <c r="N23" s="511"/>
    </row>
    <row r="24" spans="1:15">
      <c r="A24" s="70" t="s">
        <v>878</v>
      </c>
      <c r="D24" s="401"/>
    </row>
    <row r="25" spans="1:15" ht="28.9">
      <c r="A25" s="77" t="s">
        <v>879</v>
      </c>
      <c r="D25" s="511"/>
      <c r="E25" s="511"/>
      <c r="F25" s="511"/>
      <c r="G25" s="511"/>
      <c r="H25" s="511"/>
      <c r="I25" s="511"/>
      <c r="J25" s="511"/>
      <c r="K25" s="511"/>
      <c r="L25" s="511"/>
      <c r="M25" s="511"/>
      <c r="N25" s="511"/>
    </row>
    <row r="26" spans="1:15">
      <c r="A26" s="76" t="s">
        <v>880</v>
      </c>
    </row>
    <row r="27" spans="1:15" ht="28.9">
      <c r="A27" s="77" t="s">
        <v>881</v>
      </c>
    </row>
    <row r="28" spans="1:15" ht="28.9">
      <c r="A28" s="77" t="s">
        <v>882</v>
      </c>
    </row>
    <row r="30" spans="1:15" ht="28.9">
      <c r="A30" s="71" t="s">
        <v>883</v>
      </c>
    </row>
  </sheetData>
  <sheetProtection algorithmName="SHA-512" hashValue="oOrl8RM+KxcKMf5DR4FG+VFmhon9KerwvqC/HlMNLiYeSaQhJvptlH44ZGPBYpqqlouC/G7YdN3OWX5rSlCmqg==" saltValue="HgGQUBnQ/lFmRK0/0jDQ+g==" spinCount="100000" sheet="1" objects="1" scenarios="1"/>
  <mergeCells count="13">
    <mergeCell ref="D25:N25"/>
    <mergeCell ref="D15:O15"/>
    <mergeCell ref="D13:O14"/>
    <mergeCell ref="D11:N12"/>
    <mergeCell ref="D17:O17"/>
    <mergeCell ref="D18:O19"/>
    <mergeCell ref="D20:N20"/>
    <mergeCell ref="D21:N23"/>
    <mergeCell ref="A1:O1"/>
    <mergeCell ref="D2:O2"/>
    <mergeCell ref="D3:O4"/>
    <mergeCell ref="D5:O5"/>
    <mergeCell ref="D6:O7"/>
  </mergeCells>
  <pageMargins left="0.7" right="0.7" top="0.75" bottom="0.75" header="0.3" footer="0.3"/>
  <pageSetup orientation="portrait" horizontalDpi="200" verticalDpi="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ABAD-4D83-497A-86E7-C9B3E5A3DE65}">
  <sheetPr>
    <tabColor theme="2" tint="-9.9978637043366805E-2"/>
  </sheetPr>
  <dimension ref="A1:E35"/>
  <sheetViews>
    <sheetView workbookViewId="0">
      <selection activeCell="C14" sqref="C14"/>
    </sheetView>
  </sheetViews>
  <sheetFormatPr defaultRowHeight="14.45"/>
  <cols>
    <col min="1" max="1" width="151.85546875" customWidth="1"/>
    <col min="2" max="2" width="59.7109375" customWidth="1"/>
    <col min="5" max="5" width="68.42578125" customWidth="1"/>
  </cols>
  <sheetData>
    <row r="1" spans="1:5" ht="18">
      <c r="A1" s="74" t="s">
        <v>884</v>
      </c>
    </row>
    <row r="2" spans="1:5" ht="69" customHeight="1">
      <c r="A2" s="68" t="s">
        <v>885</v>
      </c>
      <c r="B2" s="504" t="s">
        <v>886</v>
      </c>
    </row>
    <row r="3" spans="1:5">
      <c r="A3" s="66"/>
      <c r="B3" s="504"/>
    </row>
    <row r="4" spans="1:5" ht="72.95" customHeight="1">
      <c r="A4" s="68" t="s">
        <v>887</v>
      </c>
      <c r="B4" s="504"/>
    </row>
    <row r="5" spans="1:5">
      <c r="A5" s="66"/>
    </row>
    <row r="6" spans="1:5" ht="43.15" customHeight="1">
      <c r="A6" s="72" t="s">
        <v>888</v>
      </c>
      <c r="B6" s="504" t="s">
        <v>889</v>
      </c>
    </row>
    <row r="7" spans="1:5" ht="24.6" customHeight="1">
      <c r="A7" s="68" t="s">
        <v>890</v>
      </c>
      <c r="B7" s="504"/>
      <c r="E7" s="106"/>
    </row>
    <row r="8" spans="1:5">
      <c r="A8" t="s">
        <v>891</v>
      </c>
      <c r="B8" s="504"/>
    </row>
    <row r="9" spans="1:5">
      <c r="A9" t="s">
        <v>892</v>
      </c>
      <c r="B9" s="504"/>
    </row>
    <row r="10" spans="1:5" ht="34.9" customHeight="1">
      <c r="A10" s="68" t="s">
        <v>893</v>
      </c>
      <c r="B10" s="504"/>
      <c r="E10" s="106"/>
    </row>
    <row r="11" spans="1:5">
      <c r="A11" t="s">
        <v>894</v>
      </c>
      <c r="B11" s="504"/>
    </row>
    <row r="14" spans="1:5">
      <c r="A14" s="71"/>
    </row>
    <row r="16" spans="1:5" ht="15.6">
      <c r="A16" s="72" t="s">
        <v>895</v>
      </c>
    </row>
    <row r="19" spans="1:2">
      <c r="A19" s="67" t="s">
        <v>896</v>
      </c>
    </row>
    <row r="20" spans="1:2">
      <c r="A20" t="s">
        <v>897</v>
      </c>
    </row>
    <row r="21" spans="1:2">
      <c r="A21" t="s">
        <v>898</v>
      </c>
    </row>
    <row r="22" spans="1:2">
      <c r="A22" t="s">
        <v>899</v>
      </c>
    </row>
    <row r="23" spans="1:2">
      <c r="A23" t="s">
        <v>900</v>
      </c>
    </row>
    <row r="24" spans="1:2">
      <c r="A24" t="s">
        <v>901</v>
      </c>
    </row>
    <row r="30" spans="1:2" ht="15.6" customHeight="1">
      <c r="A30" s="72" t="s">
        <v>902</v>
      </c>
      <c r="B30" s="504" t="s">
        <v>889</v>
      </c>
    </row>
    <row r="31" spans="1:2">
      <c r="B31" s="504"/>
    </row>
    <row r="32" spans="1:2" ht="57.6">
      <c r="A32" s="66" t="s">
        <v>903</v>
      </c>
      <c r="B32" s="504"/>
    </row>
    <row r="33" spans="1:2">
      <c r="B33" s="504"/>
    </row>
    <row r="34" spans="1:2" ht="72">
      <c r="A34" s="66" t="s">
        <v>904</v>
      </c>
      <c r="B34" s="504"/>
    </row>
    <row r="35" spans="1:2">
      <c r="B35" s="504"/>
    </row>
  </sheetData>
  <sheetProtection algorithmName="SHA-512" hashValue="L+oxZv3GvBi1zaEbgBe9ev6XyJNLsTAvZYSl8//SfosuJFTY/7SCUgzSywS1o1oTEfAZlv+7enLA54dRSnNP5g==" saltValue="nk9KdYLBQdppXc/SvG/O7Q==" spinCount="100000" sheet="1" objects="1" scenarios="1"/>
  <mergeCells count="3">
    <mergeCell ref="B2:B4"/>
    <mergeCell ref="B6:B11"/>
    <mergeCell ref="B30:B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C9961-9FB5-4BAB-A141-04C8B01B0F7C}">
  <sheetPr>
    <tabColor theme="2" tint="-9.9978637043366805E-2"/>
  </sheetPr>
  <dimension ref="L1:FM1"/>
  <sheetViews>
    <sheetView workbookViewId="0">
      <selection activeCell="N59" sqref="N59"/>
    </sheetView>
  </sheetViews>
  <sheetFormatPr defaultColWidth="9.140625" defaultRowHeight="13.9"/>
  <cols>
    <col min="1" max="1" width="9.42578125" style="181" customWidth="1"/>
    <col min="2" max="10" width="9.140625" style="181"/>
    <col min="11" max="11" width="8.140625" style="181" customWidth="1"/>
    <col min="12" max="169" width="9.140625" style="182"/>
    <col min="170" max="16384" width="9.140625" style="181"/>
  </cols>
  <sheetData/>
  <sheetProtection algorithmName="SHA-512" hashValue="whpR+kjJJL8D0AqAUF/IPdgXOWAFjh9TdQWtat9aHF+DvdtzICK/LIrtIAgIsuiRDxuX51OqexXfBbjPZxLRIQ==" saltValue="V1PIskPq+ZB8Spfy/jV6ig==" spinCount="100000" sheet="1" objects="1" scenarios="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C10B9-37E0-428D-8730-AC2043A02075}">
  <dimension ref="A1:A22"/>
  <sheetViews>
    <sheetView workbookViewId="0">
      <selection activeCell="L19" sqref="L19"/>
    </sheetView>
  </sheetViews>
  <sheetFormatPr defaultRowHeight="14.45"/>
  <cols>
    <col min="1" max="1" width="9.42578125" customWidth="1"/>
  </cols>
  <sheetData>
    <row r="1" spans="1:1">
      <c r="A1" t="s">
        <v>905</v>
      </c>
    </row>
    <row r="2" spans="1:1">
      <c r="A2" t="s">
        <v>906</v>
      </c>
    </row>
    <row r="3" spans="1:1">
      <c r="A3" t="s">
        <v>907</v>
      </c>
    </row>
    <row r="4" spans="1:1">
      <c r="A4" t="s">
        <v>908</v>
      </c>
    </row>
    <row r="5" spans="1:1">
      <c r="A5" t="s">
        <v>909</v>
      </c>
    </row>
    <row r="6" spans="1:1">
      <c r="A6" t="s">
        <v>910</v>
      </c>
    </row>
    <row r="7" spans="1:1">
      <c r="A7" t="s">
        <v>911</v>
      </c>
    </row>
    <row r="8" spans="1:1">
      <c r="A8" t="s">
        <v>912</v>
      </c>
    </row>
    <row r="9" spans="1:1">
      <c r="A9" t="s">
        <v>913</v>
      </c>
    </row>
    <row r="10" spans="1:1">
      <c r="A10" t="s">
        <v>914</v>
      </c>
    </row>
    <row r="11" spans="1:1">
      <c r="A11" t="s">
        <v>915</v>
      </c>
    </row>
    <row r="12" spans="1:1">
      <c r="A12" t="s">
        <v>916</v>
      </c>
    </row>
    <row r="13" spans="1:1">
      <c r="A13" t="s">
        <v>917</v>
      </c>
    </row>
    <row r="14" spans="1:1">
      <c r="A14" t="s">
        <v>918</v>
      </c>
    </row>
    <row r="15" spans="1:1">
      <c r="A15" t="s">
        <v>919</v>
      </c>
    </row>
    <row r="16" spans="1:1">
      <c r="A16" t="s">
        <v>920</v>
      </c>
    </row>
    <row r="17" spans="1:1">
      <c r="A17" t="s">
        <v>921</v>
      </c>
    </row>
    <row r="18" spans="1:1">
      <c r="A18" t="s">
        <v>922</v>
      </c>
    </row>
    <row r="19" spans="1:1">
      <c r="A19" t="s">
        <v>923</v>
      </c>
    </row>
    <row r="20" spans="1:1">
      <c r="A20" t="s">
        <v>924</v>
      </c>
    </row>
    <row r="21" spans="1:1">
      <c r="A21" t="s">
        <v>925</v>
      </c>
    </row>
    <row r="22" spans="1:1">
      <c r="A22" t="s">
        <v>926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434F1-4DC8-4FE0-8D65-E67732F59846}">
  <sheetPr>
    <tabColor theme="2" tint="-9.9978637043366805E-2"/>
  </sheetPr>
  <dimension ref="K20"/>
  <sheetViews>
    <sheetView workbookViewId="0">
      <selection activeCell="G16" sqref="G16"/>
    </sheetView>
  </sheetViews>
  <sheetFormatPr defaultRowHeight="14.45"/>
  <sheetData>
    <row r="20" spans="11:11">
      <c r="K20" s="67"/>
    </row>
  </sheetData>
  <sheetProtection algorithmName="SHA-512" hashValue="1zCumMO63+mvUxtY3BuHKTdvm5wZkcRJqTomWAyzroVxsNX8op2Gwec5Qit8bdS01LE7haM+1nc0EIHRY6F23Q==" saltValue="On1n9Fd2ZbPd8Cxpb4QLCQ==" spinCount="100000" sheet="1" objects="1" scenarios="1"/>
  <pageMargins left="0.7" right="0.7" top="0.75" bottom="0.75" header="0.3" footer="0.3"/>
  <pageSetup orientation="portrait" horizontalDpi="200" verticalDpi="200" r:id="rId1"/>
  <drawing r:id="rId2"/>
  <legacyDrawing r:id="rId3"/>
  <oleObjects>
    <mc:AlternateContent xmlns:mc="http://schemas.openxmlformats.org/markup-compatibility/2006">
      <mc:Choice Requires="x14">
        <oleObject progId="Packager Shell Object" dvAspect="DVASPECT_ICON" shapeId="5122" r:id="rId4">
          <objectPr defaultSize="0" autoPict="0" r:id="rId5">
            <anchor moveWithCells="1">
              <from>
                <xdr:col>1</xdr:col>
                <xdr:colOff>175260</xdr:colOff>
                <xdr:row>1</xdr:row>
                <xdr:rowOff>175260</xdr:rowOff>
              </from>
              <to>
                <xdr:col>10</xdr:col>
                <xdr:colOff>342900</xdr:colOff>
                <xdr:row>10</xdr:row>
                <xdr:rowOff>99060</xdr:rowOff>
              </to>
            </anchor>
          </objectPr>
        </oleObject>
      </mc:Choice>
      <mc:Fallback>
        <oleObject progId="Packager Shell Object" dvAspect="DVASPECT_ICON" shapeId="5122"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CE8B6-20F7-4C80-857C-6A84DF4EE503}">
  <sheetPr>
    <tabColor rgb="FF0070C0"/>
  </sheetPr>
  <dimension ref="A1:B27"/>
  <sheetViews>
    <sheetView workbookViewId="0">
      <selection activeCell="B11" sqref="B11"/>
    </sheetView>
  </sheetViews>
  <sheetFormatPr defaultColWidth="8.85546875" defaultRowHeight="13.15"/>
  <cols>
    <col min="1" max="1" width="68" style="167" customWidth="1"/>
    <col min="2" max="2" width="60.5703125" style="168" customWidth="1"/>
    <col min="3" max="16384" width="8.85546875" style="166"/>
  </cols>
  <sheetData>
    <row r="1" spans="1:2" ht="27.6">
      <c r="A1" s="164" t="s">
        <v>24</v>
      </c>
      <c r="B1" s="165"/>
    </row>
    <row r="2" spans="1:2" ht="13.9" thickBot="1"/>
    <row r="3" spans="1:2" ht="18" thickBot="1">
      <c r="A3" s="169" t="s">
        <v>25</v>
      </c>
      <c r="B3" s="170"/>
    </row>
    <row r="4" spans="1:2" s="172" customFormat="1" ht="15" thickBot="1">
      <c r="A4" s="171" t="s">
        <v>26</v>
      </c>
      <c r="B4" s="178"/>
    </row>
    <row r="5" spans="1:2" s="172" customFormat="1" ht="15" thickBot="1">
      <c r="A5" s="171" t="s">
        <v>27</v>
      </c>
      <c r="B5" s="178"/>
    </row>
    <row r="6" spans="1:2" s="172" customFormat="1" ht="15" thickBot="1">
      <c r="A6" s="171" t="s">
        <v>28</v>
      </c>
      <c r="B6" s="178"/>
    </row>
    <row r="7" spans="1:2" s="172" customFormat="1" ht="15" thickBot="1">
      <c r="A7" s="171" t="s">
        <v>29</v>
      </c>
      <c r="B7" s="178"/>
    </row>
    <row r="8" spans="1:2" s="172" customFormat="1" ht="13.9" thickBot="1">
      <c r="A8" s="171" t="s">
        <v>30</v>
      </c>
      <c r="B8" s="179"/>
    </row>
    <row r="9" spans="1:2" s="172" customFormat="1" ht="15" thickBot="1">
      <c r="A9" s="171" t="s">
        <v>31</v>
      </c>
      <c r="B9" s="178"/>
    </row>
    <row r="10" spans="1:2" s="172" customFormat="1" ht="15" thickBot="1">
      <c r="A10" s="171" t="s">
        <v>32</v>
      </c>
      <c r="B10" s="178"/>
    </row>
    <row r="11" spans="1:2" s="172" customFormat="1" ht="13.9" thickBot="1">
      <c r="A11" s="171" t="s">
        <v>33</v>
      </c>
      <c r="B11" s="179"/>
    </row>
    <row r="12" spans="1:2" s="172" customFormat="1" ht="13.9" thickBot="1">
      <c r="A12" s="171" t="s">
        <v>34</v>
      </c>
      <c r="B12" s="180"/>
    </row>
    <row r="13" spans="1:2" s="172" customFormat="1" ht="13.9" thickBot="1">
      <c r="A13" s="171" t="s">
        <v>35</v>
      </c>
      <c r="B13" s="180"/>
    </row>
    <row r="14" spans="1:2" s="174" customFormat="1">
      <c r="A14" s="167"/>
      <c r="B14" s="173"/>
    </row>
    <row r="15" spans="1:2" s="174" customFormat="1">
      <c r="A15" s="167"/>
      <c r="B15" s="173"/>
    </row>
    <row r="16" spans="1:2" s="174" customFormat="1" ht="13.9">
      <c r="A16" s="164" t="s">
        <v>36</v>
      </c>
      <c r="B16" s="165"/>
    </row>
    <row r="17" spans="1:2" s="174" customFormat="1" ht="31.15">
      <c r="A17" s="175" t="s">
        <v>37</v>
      </c>
      <c r="B17" s="175" t="s">
        <v>38</v>
      </c>
    </row>
    <row r="18" spans="1:2" s="174" customFormat="1" ht="15.6">
      <c r="A18" s="176" t="s">
        <v>39</v>
      </c>
      <c r="B18" s="247" t="s">
        <v>40</v>
      </c>
    </row>
    <row r="19" spans="1:2" s="174" customFormat="1" ht="15.6">
      <c r="A19" s="176" t="s">
        <v>41</v>
      </c>
      <c r="B19" s="247" t="s">
        <v>40</v>
      </c>
    </row>
    <row r="20" spans="1:2" s="174" customFormat="1" ht="15.6">
      <c r="A20" s="176" t="s">
        <v>42</v>
      </c>
      <c r="B20" s="177"/>
    </row>
    <row r="21" spans="1:2" ht="15.6">
      <c r="A21" s="176" t="s">
        <v>43</v>
      </c>
      <c r="B21" s="177"/>
    </row>
    <row r="22" spans="1:2" ht="15.6">
      <c r="A22" s="176" t="s">
        <v>44</v>
      </c>
      <c r="B22" s="177"/>
    </row>
    <row r="23" spans="1:2" ht="15.6">
      <c r="A23" s="176" t="s">
        <v>45</v>
      </c>
      <c r="B23" s="177"/>
    </row>
    <row r="24" spans="1:2" ht="15.6">
      <c r="A24" s="176" t="s">
        <v>46</v>
      </c>
      <c r="B24" s="177"/>
    </row>
    <row r="25" spans="1:2" s="174" customFormat="1">
      <c r="A25" s="167"/>
      <c r="B25" s="173"/>
    </row>
    <row r="26" spans="1:2" s="174" customFormat="1">
      <c r="A26" s="167"/>
      <c r="B26" s="173"/>
    </row>
    <row r="27" spans="1:2" s="174" customFormat="1">
      <c r="A27" s="167"/>
      <c r="B27" s="173"/>
    </row>
  </sheetData>
  <sheetProtection algorithmName="SHA-512" hashValue="lfz/+zoZ0ix0lEbq8WguUqqLF7c++6LQSGiDXyZUWi+w6/B/UE7ZwXaPI3z+PLlEIX4kYlv/BMbbM00jcQRDLw==" saltValue="1KTo6Me6+LE8UETLUNNjSQ==" spinCount="100000" sheet="1" objects="1" scenarios="1"/>
  <conditionalFormatting sqref="B4:B13">
    <cfRule type="expression" dxfId="49" priority="2" stopIfTrue="1">
      <formula>B4=""</formula>
    </cfRule>
  </conditionalFormatting>
  <conditionalFormatting sqref="B18:B24">
    <cfRule type="cellIs" dxfId="48" priority="1" operator="equal">
      <formula>""</formula>
    </cfRule>
  </conditionalFormatting>
  <dataValidations count="1">
    <dataValidation type="list" allowBlank="1" showInputMessage="1" showErrorMessage="1" sqref="B20:B24" xr:uid="{FA794842-8872-4EFD-BA20-FBB7A684EF2F}">
      <formula1>"Yes,No"</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D2EFD-B342-40D0-AF7C-F4E6AD268544}">
  <sheetPr>
    <tabColor theme="2" tint="-9.9978637043366805E-2"/>
  </sheetPr>
  <dimension ref="A1:JM551"/>
  <sheetViews>
    <sheetView topLeftCell="A14" zoomScaleNormal="100" workbookViewId="0">
      <selection activeCell="J28" sqref="J28"/>
    </sheetView>
  </sheetViews>
  <sheetFormatPr defaultColWidth="9.140625" defaultRowHeight="13.9"/>
  <cols>
    <col min="1" max="1" width="3" style="111" customWidth="1"/>
    <col min="2" max="2" width="6.42578125" style="111" customWidth="1"/>
    <col min="3" max="3" width="63.140625" style="111" customWidth="1"/>
    <col min="4" max="9" width="11.85546875" style="111" customWidth="1"/>
    <col min="10" max="10" width="63.7109375" style="111" customWidth="1"/>
    <col min="11" max="16" width="11.85546875" style="111" customWidth="1"/>
    <col min="17" max="17" width="63.7109375" style="111" customWidth="1"/>
    <col min="18" max="22" width="9.140625" style="111"/>
    <col min="23" max="273" width="9.140625" style="110"/>
    <col min="274" max="16384" width="9.140625" style="111"/>
  </cols>
  <sheetData>
    <row r="1" spans="1:273" s="117" customFormat="1" ht="15" customHeight="1">
      <c r="A1" s="114"/>
      <c r="B1" s="420" t="s">
        <v>47</v>
      </c>
      <c r="C1" s="421"/>
      <c r="D1" s="421"/>
      <c r="E1" s="421"/>
      <c r="F1" s="421"/>
      <c r="G1" s="421"/>
      <c r="H1" s="421"/>
      <c r="I1" s="421"/>
      <c r="J1" s="421"/>
      <c r="K1" s="421"/>
      <c r="L1" s="421"/>
      <c r="M1" s="421"/>
      <c r="N1" s="421"/>
      <c r="O1" s="421"/>
      <c r="P1" s="421"/>
      <c r="Q1" s="421"/>
      <c r="R1" s="421"/>
      <c r="S1" s="421"/>
      <c r="T1" s="421"/>
      <c r="U1" s="421"/>
      <c r="V1" s="421"/>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c r="DV1" s="114"/>
      <c r="DW1" s="114"/>
      <c r="DX1" s="114"/>
      <c r="DY1" s="114"/>
      <c r="DZ1" s="114"/>
      <c r="EA1" s="114"/>
      <c r="EB1" s="114"/>
      <c r="EC1" s="114"/>
      <c r="ED1" s="114"/>
      <c r="EE1" s="114"/>
      <c r="EF1" s="114"/>
      <c r="EG1" s="114"/>
      <c r="EH1" s="114"/>
      <c r="EI1" s="114"/>
      <c r="EJ1" s="114"/>
      <c r="EK1" s="114"/>
      <c r="EL1" s="114"/>
      <c r="EM1" s="114"/>
      <c r="EN1" s="114"/>
      <c r="EO1" s="114"/>
      <c r="EP1" s="114"/>
      <c r="EQ1" s="114"/>
      <c r="ER1" s="114"/>
      <c r="ES1" s="114"/>
      <c r="ET1" s="114"/>
      <c r="EU1" s="114"/>
      <c r="EV1" s="114"/>
      <c r="EW1" s="114"/>
      <c r="EX1" s="114"/>
      <c r="EY1" s="114"/>
      <c r="EZ1" s="114"/>
      <c r="FA1" s="114"/>
      <c r="FB1" s="114"/>
      <c r="FC1" s="114"/>
      <c r="FD1" s="114"/>
      <c r="FE1" s="114"/>
      <c r="FF1" s="114"/>
      <c r="FG1" s="114"/>
      <c r="FH1" s="114"/>
      <c r="FI1" s="114"/>
      <c r="FJ1" s="114"/>
      <c r="FK1" s="114"/>
      <c r="FL1" s="114"/>
      <c r="FM1" s="114"/>
      <c r="FN1" s="114"/>
      <c r="FO1" s="114"/>
      <c r="FP1" s="114"/>
      <c r="FQ1" s="114"/>
      <c r="FR1" s="114"/>
      <c r="FS1" s="114"/>
      <c r="FT1" s="114"/>
      <c r="FU1" s="114"/>
      <c r="FV1" s="114"/>
      <c r="FW1" s="114"/>
      <c r="FX1" s="114"/>
      <c r="FY1" s="114"/>
      <c r="FZ1" s="114"/>
      <c r="GA1" s="114"/>
      <c r="GB1" s="114"/>
      <c r="GC1" s="114"/>
      <c r="GD1" s="114"/>
      <c r="GE1" s="114"/>
      <c r="GF1" s="114"/>
      <c r="GG1" s="114"/>
      <c r="GH1" s="114"/>
      <c r="GI1" s="114"/>
      <c r="GJ1" s="114"/>
      <c r="GK1" s="114"/>
      <c r="GL1" s="114"/>
      <c r="GM1" s="114"/>
      <c r="GN1" s="114"/>
      <c r="GO1" s="114"/>
      <c r="GP1" s="114"/>
      <c r="GQ1" s="114"/>
      <c r="GR1" s="114"/>
      <c r="GS1" s="114"/>
      <c r="GT1" s="114"/>
      <c r="GU1" s="114"/>
      <c r="GV1" s="114"/>
      <c r="GW1" s="114"/>
      <c r="GX1" s="114"/>
      <c r="GY1" s="114"/>
      <c r="GZ1" s="114"/>
      <c r="HA1" s="114"/>
      <c r="HB1" s="114"/>
      <c r="HC1" s="114"/>
      <c r="HD1" s="114"/>
      <c r="HE1" s="114"/>
      <c r="HF1" s="114"/>
      <c r="HG1" s="114"/>
      <c r="HH1" s="114"/>
      <c r="HI1" s="114"/>
      <c r="HJ1" s="114"/>
      <c r="HK1" s="114"/>
      <c r="HL1" s="114"/>
      <c r="HM1" s="114"/>
      <c r="HN1" s="114"/>
      <c r="HO1" s="114"/>
      <c r="HP1" s="114"/>
      <c r="HQ1" s="114"/>
      <c r="HR1" s="114"/>
      <c r="HS1" s="114"/>
      <c r="HT1" s="114"/>
      <c r="HU1" s="114"/>
      <c r="HV1" s="114"/>
      <c r="HW1" s="114"/>
      <c r="HX1" s="114"/>
      <c r="HY1" s="114"/>
      <c r="HZ1" s="114"/>
      <c r="IA1" s="114"/>
      <c r="IB1" s="114"/>
      <c r="IC1" s="114"/>
      <c r="ID1" s="114"/>
      <c r="IE1" s="114"/>
      <c r="IF1" s="114"/>
      <c r="IG1" s="114"/>
      <c r="IH1" s="114"/>
      <c r="II1" s="114"/>
      <c r="IJ1" s="114"/>
      <c r="IK1" s="114"/>
      <c r="IL1" s="114"/>
      <c r="IM1" s="114"/>
      <c r="IN1" s="114"/>
      <c r="IO1" s="114"/>
      <c r="IP1" s="114"/>
      <c r="IQ1" s="114"/>
      <c r="IR1" s="114"/>
      <c r="IS1" s="114"/>
      <c r="IT1" s="114"/>
      <c r="IU1" s="114"/>
      <c r="IV1" s="114"/>
      <c r="IW1" s="114"/>
      <c r="IX1" s="114"/>
      <c r="IY1" s="114"/>
      <c r="IZ1" s="114"/>
      <c r="JA1" s="114"/>
      <c r="JB1" s="114"/>
      <c r="JC1" s="114"/>
      <c r="JD1" s="114"/>
      <c r="JE1" s="114"/>
      <c r="JF1" s="114"/>
      <c r="JG1" s="114"/>
      <c r="JH1" s="114"/>
      <c r="JI1" s="114"/>
      <c r="JJ1" s="114"/>
      <c r="JK1" s="114"/>
      <c r="JL1" s="114"/>
      <c r="JM1" s="114"/>
    </row>
    <row r="2" spans="1:273" s="117" customFormat="1" ht="15" customHeight="1">
      <c r="A2" s="114"/>
      <c r="B2" s="420"/>
      <c r="C2" s="421"/>
      <c r="D2" s="421"/>
      <c r="E2" s="421"/>
      <c r="F2" s="421"/>
      <c r="G2" s="421"/>
      <c r="H2" s="421"/>
      <c r="I2" s="421"/>
      <c r="J2" s="421"/>
      <c r="K2" s="421"/>
      <c r="L2" s="421"/>
      <c r="M2" s="421"/>
      <c r="N2" s="421"/>
      <c r="O2" s="421"/>
      <c r="P2" s="421"/>
      <c r="Q2" s="421"/>
      <c r="R2" s="421"/>
      <c r="S2" s="421"/>
      <c r="T2" s="421"/>
      <c r="U2" s="421"/>
      <c r="V2" s="421"/>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c r="CG2" s="114"/>
      <c r="CH2" s="114"/>
      <c r="CI2" s="114"/>
      <c r="CJ2" s="114"/>
      <c r="CK2" s="114"/>
      <c r="CL2" s="114"/>
      <c r="CM2" s="114"/>
      <c r="CN2" s="114"/>
      <c r="CO2" s="114"/>
      <c r="CP2" s="114"/>
      <c r="CQ2" s="114"/>
      <c r="CR2" s="114"/>
      <c r="CS2" s="114"/>
      <c r="CT2" s="114"/>
      <c r="CU2" s="114"/>
      <c r="CV2" s="114"/>
      <c r="CW2" s="114"/>
      <c r="CX2" s="114"/>
      <c r="CY2" s="114"/>
      <c r="CZ2" s="114"/>
      <c r="DA2" s="114"/>
      <c r="DB2" s="114"/>
      <c r="DC2" s="114"/>
      <c r="DD2" s="114"/>
      <c r="DE2" s="114"/>
      <c r="DF2" s="114"/>
      <c r="DG2" s="114"/>
      <c r="DH2" s="114"/>
      <c r="DI2" s="114"/>
      <c r="DJ2" s="114"/>
      <c r="DK2" s="114"/>
      <c r="DL2" s="114"/>
      <c r="DM2" s="114"/>
      <c r="DN2" s="114"/>
      <c r="DO2" s="114"/>
      <c r="DP2" s="114"/>
      <c r="DQ2" s="114"/>
      <c r="DR2" s="114"/>
      <c r="DS2" s="114"/>
      <c r="DT2" s="114"/>
      <c r="DU2" s="114"/>
      <c r="DV2" s="114"/>
      <c r="DW2" s="114"/>
      <c r="DX2" s="114"/>
      <c r="DY2" s="114"/>
      <c r="DZ2" s="114"/>
      <c r="EA2" s="114"/>
      <c r="EB2" s="114"/>
      <c r="EC2" s="114"/>
      <c r="ED2" s="114"/>
      <c r="EE2" s="114"/>
      <c r="EF2" s="114"/>
      <c r="EG2" s="114"/>
      <c r="EH2" s="114"/>
      <c r="EI2" s="114"/>
      <c r="EJ2" s="114"/>
      <c r="EK2" s="114"/>
      <c r="EL2" s="114"/>
      <c r="EM2" s="114"/>
      <c r="EN2" s="114"/>
      <c r="EO2" s="114"/>
      <c r="EP2" s="114"/>
      <c r="EQ2" s="114"/>
      <c r="ER2" s="114"/>
      <c r="ES2" s="114"/>
      <c r="ET2" s="114"/>
      <c r="EU2" s="114"/>
      <c r="EV2" s="114"/>
      <c r="EW2" s="114"/>
      <c r="EX2" s="114"/>
      <c r="EY2" s="114"/>
      <c r="EZ2" s="114"/>
      <c r="FA2" s="114"/>
      <c r="FB2" s="114"/>
      <c r="FC2" s="114"/>
      <c r="FD2" s="114"/>
      <c r="FE2" s="114"/>
      <c r="FF2" s="114"/>
      <c r="FG2" s="114"/>
      <c r="FH2" s="114"/>
      <c r="FI2" s="114"/>
      <c r="FJ2" s="114"/>
      <c r="FK2" s="114"/>
      <c r="FL2" s="114"/>
      <c r="FM2" s="114"/>
      <c r="FN2" s="114"/>
      <c r="FO2" s="114"/>
      <c r="FP2" s="114"/>
      <c r="FQ2" s="114"/>
      <c r="FR2" s="114"/>
      <c r="FS2" s="114"/>
      <c r="FT2" s="114"/>
      <c r="FU2" s="114"/>
      <c r="FV2" s="114"/>
      <c r="FW2" s="114"/>
      <c r="FX2" s="114"/>
      <c r="FY2" s="114"/>
      <c r="FZ2" s="114"/>
      <c r="GA2" s="114"/>
      <c r="GB2" s="114"/>
      <c r="GC2" s="114"/>
      <c r="GD2" s="114"/>
      <c r="GE2" s="114"/>
      <c r="GF2" s="114"/>
      <c r="GG2" s="114"/>
      <c r="GH2" s="114"/>
      <c r="GI2" s="114"/>
      <c r="GJ2" s="114"/>
      <c r="GK2" s="114"/>
      <c r="GL2" s="114"/>
      <c r="GM2" s="114"/>
      <c r="GN2" s="114"/>
      <c r="GO2" s="114"/>
      <c r="GP2" s="114"/>
      <c r="GQ2" s="114"/>
      <c r="GR2" s="114"/>
      <c r="GS2" s="114"/>
      <c r="GT2" s="114"/>
      <c r="GU2" s="114"/>
      <c r="GV2" s="114"/>
      <c r="GW2" s="114"/>
      <c r="GX2" s="114"/>
      <c r="GY2" s="114"/>
      <c r="GZ2" s="114"/>
      <c r="HA2" s="114"/>
      <c r="HB2" s="114"/>
      <c r="HC2" s="114"/>
      <c r="HD2" s="114"/>
      <c r="HE2" s="114"/>
      <c r="HF2" s="114"/>
      <c r="HG2" s="114"/>
      <c r="HH2" s="114"/>
      <c r="HI2" s="114"/>
      <c r="HJ2" s="114"/>
      <c r="HK2" s="114"/>
      <c r="HL2" s="114"/>
      <c r="HM2" s="114"/>
      <c r="HN2" s="114"/>
      <c r="HO2" s="114"/>
      <c r="HP2" s="114"/>
      <c r="HQ2" s="114"/>
      <c r="HR2" s="114"/>
      <c r="HS2" s="114"/>
      <c r="HT2" s="114"/>
      <c r="HU2" s="114"/>
      <c r="HV2" s="114"/>
      <c r="HW2" s="114"/>
      <c r="HX2" s="114"/>
      <c r="HY2" s="114"/>
      <c r="HZ2" s="114"/>
      <c r="IA2" s="114"/>
      <c r="IB2" s="114"/>
      <c r="IC2" s="114"/>
      <c r="ID2" s="114"/>
      <c r="IE2" s="114"/>
      <c r="IF2" s="114"/>
      <c r="IG2" s="114"/>
      <c r="IH2" s="114"/>
      <c r="II2" s="114"/>
      <c r="IJ2" s="114"/>
      <c r="IK2" s="114"/>
      <c r="IL2" s="114"/>
      <c r="IM2" s="114"/>
      <c r="IN2" s="114"/>
      <c r="IO2" s="114"/>
      <c r="IP2" s="114"/>
      <c r="IQ2" s="114"/>
      <c r="IR2" s="114"/>
      <c r="IS2" s="114"/>
      <c r="IT2" s="114"/>
      <c r="IU2" s="114"/>
      <c r="IV2" s="114"/>
      <c r="IW2" s="114"/>
      <c r="IX2" s="114"/>
      <c r="IY2" s="114"/>
      <c r="IZ2" s="114"/>
      <c r="JA2" s="114"/>
      <c r="JB2" s="114"/>
      <c r="JC2" s="114"/>
      <c r="JD2" s="114"/>
      <c r="JE2" s="114"/>
      <c r="JF2" s="114"/>
      <c r="JG2" s="114"/>
      <c r="JH2" s="114"/>
      <c r="JI2" s="114"/>
      <c r="JJ2" s="114"/>
      <c r="JK2" s="114"/>
      <c r="JL2" s="114"/>
      <c r="JM2" s="114"/>
    </row>
    <row r="3" spans="1:273" s="117" customFormat="1">
      <c r="A3" s="114"/>
      <c r="B3" s="412" t="s">
        <v>27</v>
      </c>
      <c r="C3" s="412"/>
      <c r="D3" s="409">
        <f>'Workbook Set-up'!B5</f>
        <v>0</v>
      </c>
      <c r="E3" s="409"/>
      <c r="F3" s="409"/>
      <c r="G3" s="409"/>
      <c r="H3" s="118"/>
      <c r="I3" s="119"/>
      <c r="J3" s="119"/>
      <c r="K3" s="118"/>
      <c r="L3" s="119"/>
      <c r="M3" s="118"/>
      <c r="N3" s="119"/>
      <c r="O3" s="119"/>
      <c r="P3" s="119"/>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c r="GI3" s="114"/>
      <c r="GJ3" s="114"/>
      <c r="GK3" s="114"/>
      <c r="GL3" s="114"/>
      <c r="GM3" s="114"/>
      <c r="GN3" s="114"/>
      <c r="GO3" s="114"/>
      <c r="GP3" s="114"/>
      <c r="GQ3" s="114"/>
      <c r="GR3" s="114"/>
      <c r="GS3" s="114"/>
      <c r="GT3" s="114"/>
      <c r="GU3" s="114"/>
      <c r="GV3" s="114"/>
      <c r="GW3" s="114"/>
      <c r="GX3" s="114"/>
      <c r="GY3" s="114"/>
      <c r="GZ3" s="114"/>
      <c r="HA3" s="114"/>
      <c r="HB3" s="114"/>
      <c r="HC3" s="114"/>
      <c r="HD3" s="114"/>
      <c r="HE3" s="114"/>
      <c r="HF3" s="114"/>
      <c r="HG3" s="114"/>
      <c r="HH3" s="114"/>
      <c r="HI3" s="114"/>
      <c r="HJ3" s="114"/>
      <c r="HK3" s="114"/>
      <c r="HL3" s="114"/>
      <c r="HM3" s="114"/>
      <c r="HN3" s="114"/>
      <c r="HO3" s="114"/>
      <c r="HP3" s="114"/>
      <c r="HQ3" s="114"/>
      <c r="HR3" s="114"/>
      <c r="HS3" s="114"/>
      <c r="HT3" s="114"/>
      <c r="HU3" s="114"/>
      <c r="HV3" s="114"/>
      <c r="HW3" s="114"/>
      <c r="HX3" s="114"/>
      <c r="HY3" s="114"/>
      <c r="HZ3" s="114"/>
      <c r="IA3" s="114"/>
      <c r="IB3" s="114"/>
      <c r="IC3" s="114"/>
      <c r="ID3" s="114"/>
      <c r="IE3" s="114"/>
      <c r="IF3" s="114"/>
      <c r="IG3" s="114"/>
      <c r="IH3" s="114"/>
      <c r="II3" s="114"/>
      <c r="IJ3" s="114"/>
      <c r="IK3" s="114"/>
      <c r="IL3" s="114"/>
      <c r="IM3" s="114"/>
      <c r="IN3" s="114"/>
      <c r="IO3" s="114"/>
      <c r="IP3" s="114"/>
      <c r="IQ3" s="114"/>
      <c r="IR3" s="114"/>
      <c r="IS3" s="114"/>
      <c r="IT3" s="114"/>
      <c r="IU3" s="114"/>
      <c r="IV3" s="114"/>
      <c r="IW3" s="114"/>
      <c r="IX3" s="114"/>
      <c r="IY3" s="114"/>
      <c r="IZ3" s="114"/>
      <c r="JA3" s="114"/>
      <c r="JB3" s="114"/>
      <c r="JC3" s="114"/>
      <c r="JD3" s="114"/>
      <c r="JE3" s="114"/>
      <c r="JF3" s="114"/>
      <c r="JG3" s="114"/>
      <c r="JH3" s="114"/>
      <c r="JI3" s="114"/>
      <c r="JJ3" s="114"/>
      <c r="JK3" s="114"/>
      <c r="JL3" s="114"/>
      <c r="JM3" s="114"/>
    </row>
    <row r="4" spans="1:273" s="117" customFormat="1" ht="15" customHeight="1">
      <c r="A4" s="114"/>
      <c r="B4" s="423" t="s">
        <v>28</v>
      </c>
      <c r="C4" s="424"/>
      <c r="D4" s="417">
        <f>'Workbook Set-up'!B6</f>
        <v>0</v>
      </c>
      <c r="E4" s="418"/>
      <c r="F4" s="418"/>
      <c r="G4" s="419"/>
      <c r="H4" s="118"/>
      <c r="I4" s="119"/>
      <c r="J4" s="119"/>
      <c r="K4" s="118"/>
      <c r="L4" s="119"/>
      <c r="M4" s="118"/>
      <c r="N4" s="119"/>
      <c r="O4" s="119"/>
      <c r="P4" s="119"/>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c r="DM4" s="114"/>
      <c r="DN4" s="114"/>
      <c r="DO4" s="114"/>
      <c r="DP4" s="114"/>
      <c r="DQ4" s="114"/>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c r="GI4" s="114"/>
      <c r="GJ4" s="114"/>
      <c r="GK4" s="114"/>
      <c r="GL4" s="114"/>
      <c r="GM4" s="114"/>
      <c r="GN4" s="114"/>
      <c r="GO4" s="114"/>
      <c r="GP4" s="114"/>
      <c r="GQ4" s="114"/>
      <c r="GR4" s="114"/>
      <c r="GS4" s="114"/>
      <c r="GT4" s="114"/>
      <c r="GU4" s="114"/>
      <c r="GV4" s="114"/>
      <c r="GW4" s="114"/>
      <c r="GX4" s="114"/>
      <c r="GY4" s="114"/>
      <c r="GZ4" s="114"/>
      <c r="HA4" s="114"/>
      <c r="HB4" s="114"/>
      <c r="HC4" s="114"/>
      <c r="HD4" s="114"/>
      <c r="HE4" s="114"/>
      <c r="HF4" s="114"/>
      <c r="HG4" s="114"/>
      <c r="HH4" s="114"/>
      <c r="HI4" s="114"/>
      <c r="HJ4" s="114"/>
      <c r="HK4" s="114"/>
      <c r="HL4" s="114"/>
      <c r="HM4" s="114"/>
      <c r="HN4" s="114"/>
      <c r="HO4" s="114"/>
      <c r="HP4" s="114"/>
      <c r="HQ4" s="114"/>
      <c r="HR4" s="114"/>
      <c r="HS4" s="114"/>
      <c r="HT4" s="114"/>
      <c r="HU4" s="114"/>
      <c r="HV4" s="114"/>
      <c r="HW4" s="114"/>
      <c r="HX4" s="114"/>
      <c r="HY4" s="114"/>
      <c r="HZ4" s="114"/>
      <c r="IA4" s="114"/>
      <c r="IB4" s="114"/>
      <c r="IC4" s="114"/>
      <c r="ID4" s="114"/>
      <c r="IE4" s="114"/>
      <c r="IF4" s="114"/>
      <c r="IG4" s="114"/>
      <c r="IH4" s="114"/>
      <c r="II4" s="114"/>
      <c r="IJ4" s="114"/>
      <c r="IK4" s="114"/>
      <c r="IL4" s="114"/>
      <c r="IM4" s="114"/>
      <c r="IN4" s="114"/>
      <c r="IO4" s="114"/>
      <c r="IP4" s="114"/>
      <c r="IQ4" s="114"/>
      <c r="IR4" s="114"/>
      <c r="IS4" s="114"/>
      <c r="IT4" s="114"/>
      <c r="IU4" s="114"/>
      <c r="IV4" s="114"/>
      <c r="IW4" s="114"/>
      <c r="IX4" s="114"/>
      <c r="IY4" s="114"/>
      <c r="IZ4" s="114"/>
      <c r="JA4" s="114"/>
      <c r="JB4" s="114"/>
      <c r="JC4" s="114"/>
      <c r="JD4" s="114"/>
      <c r="JE4" s="114"/>
      <c r="JF4" s="114"/>
      <c r="JG4" s="114"/>
      <c r="JH4" s="114"/>
      <c r="JI4" s="114"/>
      <c r="JJ4" s="114"/>
      <c r="JK4" s="114"/>
      <c r="JL4" s="114"/>
      <c r="JM4" s="114"/>
    </row>
    <row r="5" spans="1:273" s="117" customFormat="1" ht="15" customHeight="1">
      <c r="A5" s="114"/>
      <c r="B5" s="423" t="s">
        <v>29</v>
      </c>
      <c r="C5" s="424"/>
      <c r="D5" s="417">
        <f>'Workbook Set-up'!B7</f>
        <v>0</v>
      </c>
      <c r="E5" s="418"/>
      <c r="F5" s="418"/>
      <c r="G5" s="419"/>
      <c r="H5" s="118"/>
      <c r="I5" s="119"/>
      <c r="J5" s="119"/>
      <c r="K5" s="118"/>
      <c r="L5" s="119"/>
      <c r="M5" s="118"/>
      <c r="N5" s="119"/>
      <c r="O5" s="119"/>
      <c r="P5" s="119"/>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c r="DM5" s="114"/>
      <c r="DN5" s="114"/>
      <c r="DO5" s="114"/>
      <c r="DP5" s="114"/>
      <c r="DQ5" s="114"/>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c r="GI5" s="114"/>
      <c r="GJ5" s="114"/>
      <c r="GK5" s="114"/>
      <c r="GL5" s="114"/>
      <c r="GM5" s="114"/>
      <c r="GN5" s="114"/>
      <c r="GO5" s="114"/>
      <c r="GP5" s="114"/>
      <c r="GQ5" s="114"/>
      <c r="GR5" s="114"/>
      <c r="GS5" s="114"/>
      <c r="GT5" s="114"/>
      <c r="GU5" s="114"/>
      <c r="GV5" s="114"/>
      <c r="GW5" s="114"/>
      <c r="GX5" s="114"/>
      <c r="GY5" s="114"/>
      <c r="GZ5" s="114"/>
      <c r="HA5" s="114"/>
      <c r="HB5" s="114"/>
      <c r="HC5" s="114"/>
      <c r="HD5" s="114"/>
      <c r="HE5" s="114"/>
      <c r="HF5" s="114"/>
      <c r="HG5" s="114"/>
      <c r="HH5" s="114"/>
      <c r="HI5" s="114"/>
      <c r="HJ5" s="114"/>
      <c r="HK5" s="114"/>
      <c r="HL5" s="114"/>
      <c r="HM5" s="114"/>
      <c r="HN5" s="114"/>
      <c r="HO5" s="114"/>
      <c r="HP5" s="114"/>
      <c r="HQ5" s="114"/>
      <c r="HR5" s="114"/>
      <c r="HS5" s="114"/>
      <c r="HT5" s="114"/>
      <c r="HU5" s="114"/>
      <c r="HV5" s="114"/>
      <c r="HW5" s="114"/>
      <c r="HX5" s="114"/>
      <c r="HY5" s="114"/>
      <c r="HZ5" s="114"/>
      <c r="IA5" s="114"/>
      <c r="IB5" s="114"/>
      <c r="IC5" s="114"/>
      <c r="ID5" s="114"/>
      <c r="IE5" s="114"/>
      <c r="IF5" s="114"/>
      <c r="IG5" s="114"/>
      <c r="IH5" s="114"/>
      <c r="II5" s="114"/>
      <c r="IJ5" s="114"/>
      <c r="IK5" s="114"/>
      <c r="IL5" s="114"/>
      <c r="IM5" s="114"/>
      <c r="IN5" s="114"/>
      <c r="IO5" s="114"/>
      <c r="IP5" s="114"/>
      <c r="IQ5" s="114"/>
      <c r="IR5" s="114"/>
      <c r="IS5" s="114"/>
      <c r="IT5" s="114"/>
      <c r="IU5" s="114"/>
      <c r="IV5" s="114"/>
      <c r="IW5" s="114"/>
      <c r="IX5" s="114"/>
      <c r="IY5" s="114"/>
      <c r="IZ5" s="114"/>
      <c r="JA5" s="114"/>
      <c r="JB5" s="114"/>
      <c r="JC5" s="114"/>
      <c r="JD5" s="114"/>
      <c r="JE5" s="114"/>
      <c r="JF5" s="114"/>
      <c r="JG5" s="114"/>
      <c r="JH5" s="114"/>
      <c r="JI5" s="114"/>
      <c r="JJ5" s="114"/>
      <c r="JK5" s="114"/>
      <c r="JL5" s="114"/>
      <c r="JM5" s="114"/>
    </row>
    <row r="6" spans="1:273" s="117" customFormat="1" ht="15" customHeight="1">
      <c r="A6" s="114"/>
      <c r="B6" s="423" t="s">
        <v>30</v>
      </c>
      <c r="C6" s="424"/>
      <c r="D6" s="417">
        <f>'Workbook Set-up'!B8</f>
        <v>0</v>
      </c>
      <c r="E6" s="418"/>
      <c r="F6" s="418"/>
      <c r="G6" s="419"/>
      <c r="H6" s="118"/>
      <c r="I6" s="119"/>
      <c r="J6" s="119"/>
      <c r="K6" s="118"/>
      <c r="L6" s="119"/>
      <c r="M6" s="118"/>
      <c r="N6" s="119"/>
      <c r="O6" s="119"/>
      <c r="P6" s="119"/>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W6" s="114"/>
      <c r="AX6" s="114"/>
      <c r="AY6" s="114"/>
      <c r="AZ6" s="114"/>
      <c r="BA6" s="114"/>
      <c r="BB6" s="114"/>
      <c r="BC6" s="114"/>
      <c r="BD6" s="114"/>
      <c r="BE6" s="114"/>
      <c r="BF6" s="114"/>
      <c r="BG6" s="114"/>
      <c r="BH6" s="114"/>
      <c r="BI6" s="114"/>
      <c r="BJ6" s="114"/>
      <c r="BK6" s="114"/>
      <c r="BL6" s="114"/>
      <c r="BM6" s="114"/>
      <c r="BN6" s="114"/>
      <c r="BO6" s="114"/>
      <c r="BP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c r="DM6" s="114"/>
      <c r="DN6" s="114"/>
      <c r="DO6" s="114"/>
      <c r="DP6" s="114"/>
      <c r="DQ6" s="114"/>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c r="GI6" s="114"/>
      <c r="GJ6" s="114"/>
      <c r="GK6" s="114"/>
      <c r="GL6" s="114"/>
      <c r="GM6" s="114"/>
      <c r="GN6" s="114"/>
      <c r="GO6" s="114"/>
      <c r="GP6" s="114"/>
      <c r="GQ6" s="114"/>
      <c r="GR6" s="114"/>
      <c r="GS6" s="114"/>
      <c r="GT6" s="114"/>
      <c r="GU6" s="114"/>
      <c r="GV6" s="114"/>
      <c r="GW6" s="114"/>
      <c r="GX6" s="114"/>
      <c r="GY6" s="114"/>
      <c r="GZ6" s="114"/>
      <c r="HA6" s="114"/>
      <c r="HB6" s="114"/>
      <c r="HC6" s="114"/>
      <c r="HD6" s="114"/>
      <c r="HE6" s="114"/>
      <c r="HF6" s="114"/>
      <c r="HG6" s="114"/>
      <c r="HH6" s="114"/>
      <c r="HI6" s="114"/>
      <c r="HJ6" s="114"/>
      <c r="HK6" s="114"/>
      <c r="HL6" s="114"/>
      <c r="HM6" s="114"/>
      <c r="HN6" s="114"/>
      <c r="HO6" s="114"/>
      <c r="HP6" s="114"/>
      <c r="HQ6" s="114"/>
      <c r="HR6" s="114"/>
      <c r="HS6" s="114"/>
      <c r="HT6" s="114"/>
      <c r="HU6" s="114"/>
      <c r="HV6" s="114"/>
      <c r="HW6" s="114"/>
      <c r="HX6" s="114"/>
      <c r="HY6" s="114"/>
      <c r="HZ6" s="114"/>
      <c r="IA6" s="114"/>
      <c r="IB6" s="114"/>
      <c r="IC6" s="114"/>
      <c r="ID6" s="114"/>
      <c r="IE6" s="114"/>
      <c r="IF6" s="114"/>
      <c r="IG6" s="114"/>
      <c r="IH6" s="114"/>
      <c r="II6" s="114"/>
      <c r="IJ6" s="114"/>
      <c r="IK6" s="114"/>
      <c r="IL6" s="114"/>
      <c r="IM6" s="114"/>
      <c r="IN6" s="114"/>
      <c r="IO6" s="114"/>
      <c r="IP6" s="114"/>
      <c r="IQ6" s="114"/>
      <c r="IR6" s="114"/>
      <c r="IS6" s="114"/>
      <c r="IT6" s="114"/>
      <c r="IU6" s="114"/>
      <c r="IV6" s="114"/>
      <c r="IW6" s="114"/>
      <c r="IX6" s="114"/>
      <c r="IY6" s="114"/>
      <c r="IZ6" s="114"/>
      <c r="JA6" s="114"/>
      <c r="JB6" s="114"/>
      <c r="JC6" s="114"/>
      <c r="JD6" s="114"/>
      <c r="JE6" s="114"/>
      <c r="JF6" s="114"/>
      <c r="JG6" s="114"/>
      <c r="JH6" s="114"/>
      <c r="JI6" s="114"/>
      <c r="JJ6" s="114"/>
      <c r="JK6" s="114"/>
      <c r="JL6" s="114"/>
      <c r="JM6" s="114"/>
    </row>
    <row r="7" spans="1:273" s="117" customFormat="1" ht="15" customHeight="1">
      <c r="A7" s="114"/>
      <c r="B7" s="393"/>
      <c r="C7" s="394" t="s">
        <v>48</v>
      </c>
      <c r="D7" s="417">
        <f>'Workbook Set-up'!B9</f>
        <v>0</v>
      </c>
      <c r="E7" s="418"/>
      <c r="F7" s="418"/>
      <c r="G7" s="419"/>
      <c r="H7" s="118"/>
      <c r="I7" s="119"/>
      <c r="J7" s="119"/>
      <c r="K7" s="118"/>
      <c r="L7" s="119"/>
      <c r="M7" s="118"/>
      <c r="N7" s="119"/>
      <c r="O7" s="119"/>
      <c r="P7" s="119"/>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4"/>
      <c r="CF7" s="114"/>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c r="GI7" s="114"/>
      <c r="GJ7" s="114"/>
      <c r="GK7" s="114"/>
      <c r="GL7" s="114"/>
      <c r="GM7" s="114"/>
      <c r="GN7" s="114"/>
      <c r="GO7" s="114"/>
      <c r="GP7" s="114"/>
      <c r="GQ7" s="114"/>
      <c r="GR7" s="114"/>
      <c r="GS7" s="114"/>
      <c r="GT7" s="114"/>
      <c r="GU7" s="114"/>
      <c r="GV7" s="114"/>
      <c r="GW7" s="114"/>
      <c r="GX7" s="114"/>
      <c r="GY7" s="114"/>
      <c r="GZ7" s="114"/>
      <c r="HA7" s="114"/>
      <c r="HB7" s="114"/>
      <c r="HC7" s="114"/>
      <c r="HD7" s="114"/>
      <c r="HE7" s="114"/>
      <c r="HF7" s="114"/>
      <c r="HG7" s="114"/>
      <c r="HH7" s="114"/>
      <c r="HI7" s="114"/>
      <c r="HJ7" s="114"/>
      <c r="HK7" s="114"/>
      <c r="HL7" s="114"/>
      <c r="HM7" s="114"/>
      <c r="HN7" s="114"/>
      <c r="HO7" s="114"/>
      <c r="HP7" s="114"/>
      <c r="HQ7" s="114"/>
      <c r="HR7" s="114"/>
      <c r="HS7" s="114"/>
      <c r="HT7" s="114"/>
      <c r="HU7" s="114"/>
      <c r="HV7" s="114"/>
      <c r="HW7" s="114"/>
      <c r="HX7" s="114"/>
      <c r="HY7" s="114"/>
      <c r="HZ7" s="114"/>
      <c r="IA7" s="114"/>
      <c r="IB7" s="114"/>
      <c r="IC7" s="114"/>
      <c r="ID7" s="114"/>
      <c r="IE7" s="114"/>
      <c r="IF7" s="114"/>
      <c r="IG7" s="114"/>
      <c r="IH7" s="114"/>
      <c r="II7" s="114"/>
      <c r="IJ7" s="114"/>
      <c r="IK7" s="114"/>
      <c r="IL7" s="114"/>
      <c r="IM7" s="114"/>
      <c r="IN7" s="114"/>
      <c r="IO7" s="114"/>
      <c r="IP7" s="114"/>
      <c r="IQ7" s="114"/>
      <c r="IR7" s="114"/>
      <c r="IS7" s="114"/>
      <c r="IT7" s="114"/>
      <c r="IU7" s="114"/>
      <c r="IV7" s="114"/>
      <c r="IW7" s="114"/>
      <c r="IX7" s="114"/>
      <c r="IY7" s="114"/>
      <c r="IZ7" s="114"/>
      <c r="JA7" s="114"/>
      <c r="JB7" s="114"/>
      <c r="JC7" s="114"/>
      <c r="JD7" s="114"/>
      <c r="JE7" s="114"/>
      <c r="JF7" s="114"/>
      <c r="JG7" s="114"/>
      <c r="JH7" s="114"/>
      <c r="JI7" s="114"/>
      <c r="JJ7" s="114"/>
      <c r="JK7" s="114"/>
      <c r="JL7" s="114"/>
      <c r="JM7" s="114"/>
    </row>
    <row r="8" spans="1:273" s="117" customFormat="1" ht="15" customHeight="1">
      <c r="A8" s="114"/>
      <c r="B8" s="423" t="s">
        <v>32</v>
      </c>
      <c r="C8" s="424"/>
      <c r="D8" s="409">
        <f>'Workbook Set-up'!B10</f>
        <v>0</v>
      </c>
      <c r="E8" s="409"/>
      <c r="F8" s="409"/>
      <c r="G8" s="409"/>
      <c r="H8" s="118"/>
      <c r="I8" s="119"/>
      <c r="J8" s="119"/>
      <c r="K8" s="118"/>
      <c r="L8" s="119"/>
      <c r="M8" s="118"/>
      <c r="N8" s="119"/>
      <c r="O8" s="119"/>
      <c r="P8" s="119"/>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4"/>
      <c r="CF8" s="114"/>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c r="GI8" s="114"/>
      <c r="GJ8" s="114"/>
      <c r="GK8" s="114"/>
      <c r="GL8" s="114"/>
      <c r="GM8" s="114"/>
      <c r="GN8" s="114"/>
      <c r="GO8" s="114"/>
      <c r="GP8" s="114"/>
      <c r="GQ8" s="114"/>
      <c r="GR8" s="114"/>
      <c r="GS8" s="114"/>
      <c r="GT8" s="114"/>
      <c r="GU8" s="114"/>
      <c r="GV8" s="114"/>
      <c r="GW8" s="114"/>
      <c r="GX8" s="114"/>
      <c r="GY8" s="114"/>
      <c r="GZ8" s="114"/>
      <c r="HA8" s="114"/>
      <c r="HB8" s="114"/>
      <c r="HC8" s="114"/>
      <c r="HD8" s="114"/>
      <c r="HE8" s="114"/>
      <c r="HF8" s="114"/>
      <c r="HG8" s="114"/>
      <c r="HH8" s="114"/>
      <c r="HI8" s="114"/>
      <c r="HJ8" s="114"/>
      <c r="HK8" s="114"/>
      <c r="HL8" s="114"/>
      <c r="HM8" s="114"/>
      <c r="HN8" s="114"/>
      <c r="HO8" s="114"/>
      <c r="HP8" s="114"/>
      <c r="HQ8" s="114"/>
      <c r="HR8" s="114"/>
      <c r="HS8" s="114"/>
      <c r="HT8" s="114"/>
      <c r="HU8" s="114"/>
      <c r="HV8" s="114"/>
      <c r="HW8" s="114"/>
      <c r="HX8" s="114"/>
      <c r="HY8" s="114"/>
      <c r="HZ8" s="114"/>
      <c r="IA8" s="114"/>
      <c r="IB8" s="114"/>
      <c r="IC8" s="114"/>
      <c r="ID8" s="114"/>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row>
    <row r="9" spans="1:273" s="117" customFormat="1">
      <c r="A9" s="114"/>
      <c r="B9" s="412" t="s">
        <v>33</v>
      </c>
      <c r="C9" s="412"/>
      <c r="D9" s="409">
        <f>'Workbook Set-up'!B11</f>
        <v>0</v>
      </c>
      <c r="E9" s="409"/>
      <c r="F9" s="409"/>
      <c r="G9" s="409"/>
      <c r="H9" s="120"/>
      <c r="I9" s="121"/>
      <c r="J9" s="121"/>
      <c r="K9" s="120"/>
      <c r="L9" s="121"/>
      <c r="M9" s="120"/>
      <c r="N9" s="121"/>
      <c r="O9" s="121"/>
      <c r="P9" s="121"/>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4"/>
      <c r="CF9" s="114"/>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c r="GI9" s="114"/>
      <c r="GJ9" s="114"/>
      <c r="GK9" s="114"/>
      <c r="GL9" s="114"/>
      <c r="GM9" s="114"/>
      <c r="GN9" s="114"/>
      <c r="GO9" s="114"/>
      <c r="GP9" s="114"/>
      <c r="GQ9" s="114"/>
      <c r="GR9" s="114"/>
      <c r="GS9" s="114"/>
      <c r="GT9" s="114"/>
      <c r="GU9" s="114"/>
      <c r="GV9" s="114"/>
      <c r="GW9" s="114"/>
      <c r="GX9" s="114"/>
      <c r="GY9" s="114"/>
      <c r="GZ9" s="114"/>
      <c r="HA9" s="114"/>
      <c r="HB9" s="114"/>
      <c r="HC9" s="114"/>
      <c r="HD9" s="114"/>
      <c r="HE9" s="114"/>
      <c r="HF9" s="114"/>
      <c r="HG9" s="114"/>
      <c r="HH9" s="114"/>
      <c r="HI9" s="114"/>
      <c r="HJ9" s="114"/>
      <c r="HK9" s="114"/>
      <c r="HL9" s="114"/>
      <c r="HM9" s="114"/>
      <c r="HN9" s="114"/>
      <c r="HO9" s="114"/>
      <c r="HP9" s="114"/>
      <c r="HQ9" s="114"/>
      <c r="HR9" s="114"/>
      <c r="HS9" s="114"/>
      <c r="HT9" s="114"/>
      <c r="HU9" s="114"/>
      <c r="HV9" s="114"/>
      <c r="HW9" s="114"/>
      <c r="HX9" s="114"/>
      <c r="HY9" s="114"/>
      <c r="HZ9" s="114"/>
      <c r="IA9" s="114"/>
      <c r="IB9" s="114"/>
      <c r="IC9" s="114"/>
      <c r="ID9" s="114"/>
      <c r="IE9" s="114"/>
      <c r="IF9" s="114"/>
      <c r="IG9" s="114"/>
      <c r="IH9" s="114"/>
      <c r="II9" s="114"/>
      <c r="IJ9" s="114"/>
      <c r="IK9" s="114"/>
      <c r="IL9" s="114"/>
      <c r="IM9" s="114"/>
      <c r="IN9" s="114"/>
      <c r="IO9" s="114"/>
      <c r="IP9" s="114"/>
      <c r="IQ9" s="114"/>
      <c r="IR9" s="114"/>
      <c r="IS9" s="114"/>
      <c r="IT9" s="114"/>
      <c r="IU9" s="114"/>
      <c r="IV9" s="114"/>
      <c r="IW9" s="114"/>
      <c r="IX9" s="114"/>
      <c r="IY9" s="114"/>
      <c r="IZ9" s="114"/>
      <c r="JA9" s="114"/>
      <c r="JB9" s="114"/>
      <c r="JC9" s="114"/>
      <c r="JD9" s="114"/>
      <c r="JE9" s="114"/>
      <c r="JF9" s="114"/>
      <c r="JG9" s="114"/>
      <c r="JH9" s="114"/>
      <c r="JI9" s="114"/>
      <c r="JJ9" s="114"/>
      <c r="JK9" s="114"/>
      <c r="JL9" s="114"/>
      <c r="JM9" s="114"/>
    </row>
    <row r="10" spans="1:273" s="117" customFormat="1">
      <c r="A10" s="114"/>
      <c r="B10" s="412" t="s">
        <v>49</v>
      </c>
      <c r="C10" s="412"/>
      <c r="D10" s="410" t="str">
        <f>IF(AND('Workbook Set-up'!$B$12="",'Workbook Set-up'!$B$13=""),"",IF('Workbook Set-up'!$B$12='Workbook Set-up'!$B$13,TEXT('Workbook Set-up'!$B$12,"m/d/yyyy"),IF('Workbook Set-up'!$B$12&lt;&gt;'Workbook Set-up'!$B$13,TEXT('Workbook Set-up'!$B$12,"m/d/yyyy")&amp;" to "&amp;TEXT('Workbook Set-up'!$B$13,"m/d/yyyy"),"")))</f>
        <v/>
      </c>
      <c r="E10" s="410"/>
      <c r="F10" s="410"/>
      <c r="G10" s="410"/>
      <c r="H10" s="120"/>
      <c r="I10" s="121"/>
      <c r="J10" s="121"/>
      <c r="K10" s="120"/>
      <c r="L10" s="121"/>
      <c r="M10" s="120"/>
      <c r="N10" s="121"/>
      <c r="O10" s="121"/>
      <c r="P10" s="121"/>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4"/>
      <c r="AQ10" s="114"/>
      <c r="AR10" s="114"/>
      <c r="AS10" s="114"/>
      <c r="AT10" s="114"/>
      <c r="AU10" s="114"/>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c r="GI10" s="114"/>
      <c r="GJ10" s="114"/>
      <c r="GK10" s="114"/>
      <c r="GL10" s="114"/>
      <c r="GM10" s="114"/>
      <c r="GN10" s="114"/>
      <c r="GO10" s="114"/>
      <c r="GP10" s="114"/>
      <c r="GQ10" s="114"/>
      <c r="GR10" s="114"/>
      <c r="GS10" s="114"/>
      <c r="GT10" s="114"/>
      <c r="GU10" s="114"/>
      <c r="GV10" s="114"/>
      <c r="GW10" s="114"/>
      <c r="GX10" s="114"/>
      <c r="GY10" s="114"/>
      <c r="GZ10" s="114"/>
      <c r="HA10" s="114"/>
      <c r="HB10" s="114"/>
      <c r="HC10" s="114"/>
      <c r="HD10" s="114"/>
      <c r="HE10" s="114"/>
      <c r="HF10" s="114"/>
      <c r="HG10" s="114"/>
      <c r="HH10" s="114"/>
      <c r="HI10" s="114"/>
      <c r="HJ10" s="114"/>
      <c r="HK10" s="114"/>
      <c r="HL10" s="114"/>
      <c r="HM10" s="114"/>
      <c r="HN10" s="114"/>
      <c r="HO10" s="114"/>
      <c r="HP10" s="114"/>
      <c r="HQ10" s="114"/>
      <c r="HR10" s="114"/>
      <c r="HS10" s="114"/>
      <c r="HT10" s="114"/>
      <c r="HU10" s="114"/>
      <c r="HV10" s="114"/>
      <c r="HW10" s="114"/>
      <c r="HX10" s="114"/>
      <c r="HY10" s="114"/>
      <c r="HZ10" s="114"/>
      <c r="IA10" s="114"/>
      <c r="IB10" s="114"/>
      <c r="IC10" s="114"/>
      <c r="ID10" s="114"/>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row>
    <row r="11" spans="1:273">
      <c r="A11" s="110"/>
      <c r="B11" s="110"/>
      <c r="C11" s="110"/>
      <c r="D11" s="110"/>
      <c r="E11" s="110"/>
      <c r="F11" s="110"/>
      <c r="G11" s="110"/>
      <c r="H11" s="110"/>
      <c r="I11" s="110"/>
      <c r="J11" s="110"/>
      <c r="K11" s="110"/>
      <c r="L11" s="110"/>
      <c r="M11" s="110"/>
      <c r="N11" s="110"/>
      <c r="O11" s="110"/>
      <c r="P11" s="110"/>
      <c r="Q11" s="110"/>
      <c r="R11" s="110"/>
      <c r="S11" s="110"/>
      <c r="T11" s="110"/>
      <c r="U11" s="110"/>
      <c r="V11" s="110"/>
    </row>
    <row r="12" spans="1:273" ht="15" customHeight="1">
      <c r="A12" s="110"/>
      <c r="B12" s="414" t="s">
        <v>50</v>
      </c>
      <c r="C12" s="415"/>
      <c r="D12" s="415"/>
      <c r="E12" s="415"/>
      <c r="F12" s="415"/>
      <c r="G12" s="415"/>
      <c r="H12" s="415"/>
      <c r="I12" s="415"/>
      <c r="J12" s="415"/>
      <c r="K12" s="415"/>
      <c r="L12" s="415"/>
      <c r="M12" s="415"/>
      <c r="N12" s="415"/>
      <c r="O12" s="415"/>
      <c r="P12" s="415"/>
      <c r="Q12" s="415"/>
      <c r="R12" s="415"/>
      <c r="S12" s="415"/>
      <c r="T12" s="415"/>
      <c r="U12" s="415"/>
      <c r="V12" s="416"/>
    </row>
    <row r="13" spans="1:273">
      <c r="A13" s="110"/>
      <c r="B13" s="110"/>
      <c r="C13" s="110"/>
      <c r="D13" s="110"/>
      <c r="E13" s="110"/>
      <c r="F13" s="110"/>
      <c r="G13" s="110"/>
      <c r="H13" s="110"/>
      <c r="I13" s="110"/>
      <c r="J13" s="110"/>
      <c r="K13" s="110"/>
      <c r="L13" s="110"/>
      <c r="M13" s="110"/>
      <c r="N13" s="110"/>
      <c r="O13" s="110"/>
      <c r="P13" s="110"/>
      <c r="Q13" s="110"/>
      <c r="R13" s="110"/>
      <c r="S13" s="110"/>
      <c r="T13" s="110"/>
      <c r="U13" s="110"/>
      <c r="V13" s="110"/>
    </row>
    <row r="14" spans="1:273">
      <c r="A14" s="110"/>
      <c r="C14" s="213" t="s">
        <v>51</v>
      </c>
      <c r="D14" s="110"/>
      <c r="E14" s="110"/>
      <c r="F14" s="110"/>
      <c r="G14" s="110"/>
      <c r="H14" s="110"/>
      <c r="I14" s="110"/>
      <c r="J14" s="110"/>
      <c r="K14" s="110"/>
      <c r="L14" s="110"/>
      <c r="M14" s="110"/>
      <c r="N14" s="110"/>
      <c r="O14" s="110"/>
      <c r="P14" s="110"/>
      <c r="Q14" s="110"/>
      <c r="R14" s="110"/>
      <c r="S14" s="110"/>
      <c r="T14" s="110"/>
      <c r="U14" s="110"/>
      <c r="V14" s="110"/>
    </row>
    <row r="15" spans="1:273">
      <c r="A15" s="110"/>
      <c r="B15" s="110"/>
      <c r="C15" s="110"/>
      <c r="D15" s="110"/>
      <c r="E15" s="110"/>
      <c r="F15" s="110"/>
      <c r="G15" s="110"/>
      <c r="H15" s="110"/>
      <c r="I15" s="110"/>
      <c r="J15" s="110"/>
      <c r="K15" s="110"/>
      <c r="L15" s="110"/>
      <c r="M15" s="110"/>
      <c r="N15" s="110"/>
      <c r="O15" s="110"/>
      <c r="P15" s="110"/>
      <c r="Q15" s="110"/>
      <c r="R15" s="110"/>
      <c r="S15" s="110"/>
      <c r="T15" s="110"/>
      <c r="U15" s="110"/>
      <c r="V15" s="110"/>
    </row>
    <row r="16" spans="1:273" ht="51" customHeight="1">
      <c r="A16" s="110"/>
      <c r="C16" s="201" t="s">
        <v>52</v>
      </c>
      <c r="D16" s="81" t="s">
        <v>53</v>
      </c>
      <c r="E16" s="82" t="s">
        <v>54</v>
      </c>
      <c r="F16" s="82" t="s">
        <v>55</v>
      </c>
      <c r="G16" s="82" t="s">
        <v>56</v>
      </c>
      <c r="H16" s="82" t="s">
        <v>57</v>
      </c>
      <c r="I16" s="110"/>
      <c r="J16" s="110"/>
      <c r="K16" s="110"/>
      <c r="L16" s="110"/>
      <c r="M16" s="110"/>
      <c r="N16" s="110"/>
      <c r="O16" s="110"/>
      <c r="P16" s="110"/>
      <c r="Q16" s="110"/>
      <c r="R16" s="110"/>
      <c r="S16" s="110"/>
      <c r="T16" s="110"/>
      <c r="U16" s="110"/>
      <c r="V16" s="110"/>
    </row>
    <row r="17" spans="1:22">
      <c r="A17" s="110"/>
      <c r="B17" s="110"/>
      <c r="C17" s="200" t="s">
        <v>39</v>
      </c>
      <c r="D17" s="98">
        <f>D113</f>
        <v>0</v>
      </c>
      <c r="E17" s="98">
        <f>E113</f>
        <v>0</v>
      </c>
      <c r="F17" s="98">
        <f>F113</f>
        <v>0</v>
      </c>
      <c r="G17" s="98">
        <f>G113</f>
        <v>0</v>
      </c>
      <c r="H17" s="283">
        <f>H113</f>
        <v>0</v>
      </c>
      <c r="I17" s="110"/>
      <c r="J17" s="110"/>
      <c r="K17" s="110"/>
      <c r="L17" s="110"/>
      <c r="M17" s="110"/>
      <c r="N17" s="110"/>
      <c r="O17" s="110"/>
      <c r="P17" s="110"/>
      <c r="Q17" s="110"/>
      <c r="R17" s="110"/>
      <c r="S17" s="110"/>
      <c r="T17" s="110"/>
      <c r="U17" s="110"/>
      <c r="V17" s="110"/>
    </row>
    <row r="18" spans="1:22">
      <c r="A18" s="110"/>
      <c r="B18" s="110"/>
      <c r="C18" s="200" t="s">
        <v>42</v>
      </c>
      <c r="D18" s="99">
        <f>K50</f>
        <v>0</v>
      </c>
      <c r="E18" s="99">
        <f>L50</f>
        <v>0</v>
      </c>
      <c r="F18" s="99">
        <f>M50</f>
        <v>0</v>
      </c>
      <c r="G18" s="99">
        <f>N50</f>
        <v>0</v>
      </c>
      <c r="H18" s="283">
        <f>O50</f>
        <v>0</v>
      </c>
      <c r="I18" s="110"/>
      <c r="J18" s="110"/>
      <c r="K18" s="110"/>
      <c r="L18" s="110"/>
      <c r="M18" s="110"/>
      <c r="N18" s="110"/>
      <c r="O18" s="110"/>
      <c r="P18" s="110"/>
      <c r="Q18" s="110"/>
      <c r="R18" s="110"/>
      <c r="S18" s="110"/>
      <c r="T18" s="110"/>
      <c r="U18" s="110"/>
      <c r="V18" s="110"/>
    </row>
    <row r="19" spans="1:22">
      <c r="A19" s="110"/>
      <c r="B19" s="110"/>
      <c r="C19" s="200" t="s">
        <v>43</v>
      </c>
      <c r="D19" s="99">
        <f>K64</f>
        <v>0</v>
      </c>
      <c r="E19" s="99">
        <f>L64</f>
        <v>0</v>
      </c>
      <c r="F19" s="99">
        <f>M64</f>
        <v>0</v>
      </c>
      <c r="G19" s="99">
        <f>N64</f>
        <v>0</v>
      </c>
      <c r="H19" s="283">
        <f>O64</f>
        <v>0</v>
      </c>
      <c r="I19" s="110"/>
      <c r="J19" s="110"/>
      <c r="K19" s="110"/>
      <c r="L19" s="110"/>
      <c r="M19" s="110"/>
      <c r="N19" s="110"/>
      <c r="O19" s="110"/>
      <c r="P19" s="110"/>
      <c r="Q19" s="110"/>
      <c r="R19" s="110"/>
      <c r="S19" s="110"/>
      <c r="T19" s="110"/>
      <c r="U19" s="110"/>
      <c r="V19" s="110"/>
    </row>
    <row r="20" spans="1:22">
      <c r="A20" s="110"/>
      <c r="B20" s="110"/>
      <c r="C20" s="200" t="s">
        <v>44</v>
      </c>
      <c r="D20" s="99">
        <f>K76</f>
        <v>0</v>
      </c>
      <c r="E20" s="99">
        <f>L76</f>
        <v>0</v>
      </c>
      <c r="F20" s="99">
        <f>M76</f>
        <v>0</v>
      </c>
      <c r="G20" s="99">
        <f>N76</f>
        <v>0</v>
      </c>
      <c r="H20" s="283">
        <f>O76</f>
        <v>0</v>
      </c>
      <c r="I20" s="110"/>
      <c r="J20" s="110"/>
      <c r="K20" s="110"/>
      <c r="L20" s="110"/>
      <c r="M20" s="110"/>
      <c r="N20" s="110"/>
      <c r="O20" s="110"/>
      <c r="P20" s="110"/>
      <c r="Q20" s="110"/>
      <c r="R20" s="110"/>
      <c r="S20" s="110"/>
      <c r="T20" s="110"/>
      <c r="U20" s="110"/>
      <c r="V20" s="110"/>
    </row>
    <row r="21" spans="1:22">
      <c r="A21" s="110"/>
      <c r="B21" s="110"/>
      <c r="C21" s="200" t="s">
        <v>45</v>
      </c>
      <c r="D21" s="99">
        <f>R63</f>
        <v>0</v>
      </c>
      <c r="E21" s="99">
        <f>S63</f>
        <v>0</v>
      </c>
      <c r="F21" s="99">
        <f>T63</f>
        <v>0</v>
      </c>
      <c r="G21" s="99">
        <f>U63</f>
        <v>0</v>
      </c>
      <c r="H21" s="283">
        <f>V63</f>
        <v>0</v>
      </c>
      <c r="I21" s="110"/>
      <c r="J21" s="110"/>
      <c r="K21" s="110"/>
      <c r="L21" s="110"/>
      <c r="M21" s="110"/>
      <c r="N21" s="110"/>
      <c r="O21" s="110"/>
      <c r="P21" s="110"/>
      <c r="Q21" s="110"/>
      <c r="R21" s="110"/>
      <c r="S21" s="110"/>
      <c r="T21" s="110"/>
      <c r="U21" s="110"/>
      <c r="V21" s="110"/>
    </row>
    <row r="22" spans="1:22">
      <c r="A22" s="110"/>
      <c r="B22" s="110"/>
      <c r="C22" s="203" t="s">
        <v>46</v>
      </c>
      <c r="D22" s="204">
        <v>0</v>
      </c>
      <c r="E22" s="204">
        <v>0</v>
      </c>
      <c r="F22" s="204">
        <v>0</v>
      </c>
      <c r="G22" s="204">
        <v>0</v>
      </c>
      <c r="H22" s="284">
        <v>0</v>
      </c>
      <c r="I22" s="110"/>
      <c r="J22" s="110"/>
      <c r="K22" s="110"/>
      <c r="L22" s="110"/>
      <c r="M22" s="110"/>
      <c r="N22" s="110"/>
      <c r="O22" s="110"/>
      <c r="P22" s="110"/>
      <c r="Q22" s="110"/>
      <c r="R22" s="110"/>
      <c r="S22" s="110"/>
      <c r="T22" s="110"/>
      <c r="U22" s="110"/>
      <c r="V22" s="110"/>
    </row>
    <row r="23" spans="1:22" ht="14.45" thickBot="1">
      <c r="A23" s="110"/>
      <c r="B23" s="110"/>
      <c r="C23" s="207" t="s">
        <v>58</v>
      </c>
      <c r="D23" s="100">
        <f>R88</f>
        <v>0</v>
      </c>
      <c r="E23" s="100">
        <f>S88</f>
        <v>0</v>
      </c>
      <c r="F23" s="100">
        <f>T88</f>
        <v>0</v>
      </c>
      <c r="G23" s="100">
        <f>U88</f>
        <v>0</v>
      </c>
      <c r="H23" s="285">
        <f>V88</f>
        <v>0</v>
      </c>
      <c r="I23" s="110"/>
      <c r="J23" s="110"/>
      <c r="K23" s="110"/>
      <c r="L23" s="110"/>
      <c r="M23" s="110"/>
      <c r="N23" s="110"/>
      <c r="O23" s="110"/>
      <c r="P23" s="110"/>
      <c r="Q23" s="110"/>
      <c r="R23" s="110"/>
      <c r="S23" s="110"/>
      <c r="T23" s="110"/>
      <c r="U23" s="110"/>
      <c r="V23" s="110"/>
    </row>
    <row r="24" spans="1:22" ht="24.75" customHeight="1" thickTop="1" thickBot="1">
      <c r="A24" s="110"/>
      <c r="B24" s="110"/>
      <c r="C24" s="208" t="s">
        <v>59</v>
      </c>
      <c r="D24" s="279">
        <f>SUM(D17:D23)</f>
        <v>0</v>
      </c>
      <c r="E24" s="279">
        <f>SUM(E17:E23)</f>
        <v>0</v>
      </c>
      <c r="F24" s="279">
        <f>SUM(F17:F23)</f>
        <v>0</v>
      </c>
      <c r="G24" s="279">
        <f>SUM(G17:G23)</f>
        <v>0</v>
      </c>
      <c r="H24" s="280">
        <f>IF(SUM(F24:G24)=0,0,F24/SUM(F24:G24))</f>
        <v>0</v>
      </c>
      <c r="I24" s="110"/>
      <c r="J24" s="110"/>
      <c r="K24" s="110"/>
      <c r="L24" s="110"/>
      <c r="M24" s="110"/>
      <c r="N24" s="110"/>
      <c r="O24" s="110"/>
      <c r="P24" s="110"/>
      <c r="Q24" s="110"/>
      <c r="R24" s="110"/>
      <c r="S24" s="110"/>
      <c r="T24" s="110"/>
      <c r="U24" s="110"/>
      <c r="V24" s="110"/>
    </row>
    <row r="25" spans="1:22" ht="14.45" thickTop="1">
      <c r="A25" s="110"/>
      <c r="B25" s="110"/>
      <c r="C25" s="110"/>
      <c r="D25" s="110"/>
      <c r="E25" s="110"/>
      <c r="F25" s="110"/>
      <c r="G25" s="110"/>
      <c r="H25" s="110"/>
      <c r="I25" s="202"/>
      <c r="J25" s="110"/>
      <c r="K25" s="110"/>
      <c r="L25" s="110"/>
      <c r="M25" s="110"/>
      <c r="N25" s="110"/>
      <c r="O25" s="110"/>
      <c r="P25" s="110"/>
      <c r="Q25" s="110"/>
      <c r="R25" s="110"/>
      <c r="S25" s="110"/>
      <c r="T25" s="110"/>
      <c r="U25" s="110"/>
      <c r="V25" s="110"/>
    </row>
    <row r="26" spans="1:22">
      <c r="A26" s="110"/>
      <c r="B26" s="110"/>
      <c r="C26" s="110"/>
      <c r="D26" s="110"/>
      <c r="E26" s="110"/>
      <c r="F26" s="110"/>
      <c r="G26" s="110"/>
      <c r="H26" s="110"/>
      <c r="I26" s="110"/>
      <c r="J26" s="110"/>
      <c r="K26" s="110"/>
      <c r="L26" s="110"/>
      <c r="M26" s="110"/>
      <c r="N26" s="110"/>
      <c r="O26" s="110"/>
      <c r="P26" s="110"/>
      <c r="Q26" s="110"/>
      <c r="R26" s="110"/>
      <c r="S26" s="110"/>
      <c r="T26" s="110"/>
      <c r="U26" s="110"/>
      <c r="V26" s="110"/>
    </row>
    <row r="27" spans="1:22">
      <c r="A27" s="110"/>
      <c r="B27" s="110"/>
      <c r="C27" s="110"/>
      <c r="D27" s="110"/>
      <c r="E27" s="110"/>
      <c r="F27" s="110"/>
      <c r="G27" s="110"/>
      <c r="H27" s="110"/>
      <c r="I27" s="110"/>
      <c r="J27" s="110"/>
      <c r="K27" s="110"/>
      <c r="L27" s="110"/>
      <c r="M27" s="110"/>
      <c r="N27" s="110"/>
      <c r="O27" s="110"/>
      <c r="P27" s="110"/>
      <c r="Q27" s="110"/>
      <c r="R27" s="110"/>
      <c r="S27" s="110"/>
      <c r="T27" s="110"/>
      <c r="U27" s="110"/>
      <c r="V27" s="110"/>
    </row>
    <row r="28" spans="1:22">
      <c r="A28" s="110"/>
      <c r="B28" s="110"/>
      <c r="C28" s="213" t="s">
        <v>60</v>
      </c>
      <c r="D28" s="110"/>
      <c r="E28" s="110"/>
      <c r="F28" s="110"/>
      <c r="G28" s="110"/>
      <c r="H28" s="110"/>
      <c r="I28" s="110"/>
      <c r="J28" s="110"/>
      <c r="K28" s="110"/>
      <c r="L28" s="110"/>
      <c r="M28" s="110"/>
      <c r="N28" s="110"/>
      <c r="O28" s="110"/>
      <c r="P28" s="110"/>
      <c r="Q28" s="110"/>
      <c r="R28" s="110"/>
      <c r="S28" s="110"/>
      <c r="T28" s="110"/>
      <c r="U28" s="110"/>
      <c r="V28" s="110"/>
    </row>
    <row r="29" spans="1:22">
      <c r="A29" s="110"/>
      <c r="B29" s="110"/>
      <c r="C29" s="213" t="s">
        <v>61</v>
      </c>
      <c r="D29" s="110"/>
      <c r="E29" s="110"/>
      <c r="F29" s="110"/>
      <c r="G29" s="110"/>
      <c r="H29" s="110"/>
      <c r="I29" s="110"/>
      <c r="J29" s="110"/>
      <c r="K29" s="110"/>
      <c r="L29" s="110"/>
      <c r="M29" s="110"/>
      <c r="N29" s="110"/>
      <c r="O29" s="110"/>
      <c r="P29" s="110"/>
      <c r="Q29" s="110"/>
      <c r="R29" s="110"/>
      <c r="S29" s="110"/>
      <c r="T29" s="110"/>
      <c r="U29" s="110"/>
      <c r="V29" s="110"/>
    </row>
    <row r="30" spans="1:22">
      <c r="A30" s="110"/>
      <c r="B30" s="110"/>
      <c r="C30" s="213" t="s">
        <v>62</v>
      </c>
      <c r="D30" s="110"/>
      <c r="E30" s="110"/>
      <c r="F30" s="110"/>
      <c r="G30" s="110"/>
      <c r="H30" s="110"/>
      <c r="I30" s="110"/>
      <c r="J30" s="110"/>
      <c r="K30" s="110"/>
      <c r="L30" s="110"/>
      <c r="M30" s="110"/>
      <c r="N30" s="110"/>
      <c r="O30" s="110"/>
      <c r="P30" s="110"/>
      <c r="Q30" s="110"/>
      <c r="R30" s="110"/>
      <c r="S30" s="110"/>
      <c r="T30" s="110"/>
      <c r="U30" s="110"/>
      <c r="V30" s="110"/>
    </row>
    <row r="31" spans="1:22">
      <c r="A31" s="110"/>
      <c r="B31" s="110"/>
      <c r="C31" s="110"/>
      <c r="D31" s="110"/>
      <c r="E31" s="110"/>
      <c r="F31" s="110"/>
      <c r="G31" s="110"/>
      <c r="H31" s="110"/>
      <c r="I31" s="110"/>
      <c r="J31" s="110"/>
      <c r="K31" s="110"/>
      <c r="L31" s="110"/>
      <c r="M31" s="110"/>
      <c r="N31" s="110"/>
      <c r="O31" s="110"/>
      <c r="P31" s="110"/>
      <c r="Q31" s="110"/>
      <c r="R31" s="110"/>
      <c r="S31" s="110"/>
      <c r="T31" s="110"/>
      <c r="U31" s="110"/>
      <c r="V31" s="110"/>
    </row>
    <row r="32" spans="1:22" ht="15.75" customHeight="1">
      <c r="A32" s="110"/>
      <c r="C32" s="414" t="s">
        <v>63</v>
      </c>
      <c r="D32" s="415"/>
      <c r="E32" s="415"/>
      <c r="F32" s="415"/>
      <c r="G32" s="415"/>
      <c r="H32" s="415"/>
      <c r="I32" s="415"/>
      <c r="J32" s="415"/>
      <c r="K32" s="415"/>
      <c r="L32" s="415"/>
      <c r="M32" s="415"/>
      <c r="N32" s="415"/>
      <c r="O32" s="415"/>
      <c r="P32" s="415"/>
      <c r="Q32" s="415"/>
      <c r="R32" s="415"/>
      <c r="S32" s="415"/>
      <c r="T32" s="415"/>
      <c r="U32" s="415"/>
      <c r="V32" s="416"/>
    </row>
    <row r="33" spans="1:22" s="422" customFormat="1"/>
    <row r="34" spans="1:22">
      <c r="A34" s="110"/>
      <c r="C34" s="413" t="s">
        <v>64</v>
      </c>
      <c r="D34" s="413"/>
      <c r="E34" s="413"/>
      <c r="F34" s="413"/>
      <c r="G34" s="413"/>
      <c r="H34" s="413"/>
      <c r="I34" s="213"/>
      <c r="J34" s="411" t="s">
        <v>42</v>
      </c>
      <c r="K34" s="411"/>
      <c r="L34" s="411"/>
      <c r="M34" s="411"/>
      <c r="N34" s="411"/>
      <c r="O34" s="411"/>
      <c r="P34" s="110"/>
      <c r="Q34" s="411" t="s">
        <v>65</v>
      </c>
      <c r="R34" s="411"/>
      <c r="S34" s="411"/>
      <c r="T34" s="411"/>
      <c r="U34" s="411"/>
      <c r="V34" s="411"/>
    </row>
    <row r="35" spans="1:22" ht="28.15" thickBot="1">
      <c r="A35" s="110"/>
      <c r="B35" s="114"/>
      <c r="C35" s="116" t="s">
        <v>66</v>
      </c>
      <c r="D35" s="183" t="s">
        <v>53</v>
      </c>
      <c r="E35" s="184" t="s">
        <v>54</v>
      </c>
      <c r="F35" s="184" t="s">
        <v>55</v>
      </c>
      <c r="G35" s="184" t="s">
        <v>56</v>
      </c>
      <c r="H35" s="184" t="s">
        <v>57</v>
      </c>
      <c r="I35" s="110"/>
      <c r="J35" s="184" t="s">
        <v>66</v>
      </c>
      <c r="K35" s="183" t="s">
        <v>53</v>
      </c>
      <c r="L35" s="184" t="s">
        <v>54</v>
      </c>
      <c r="M35" s="184" t="s">
        <v>55</v>
      </c>
      <c r="N35" s="184" t="s">
        <v>56</v>
      </c>
      <c r="O35" s="184" t="s">
        <v>57</v>
      </c>
      <c r="P35" s="110"/>
      <c r="Q35" s="191" t="s">
        <v>66</v>
      </c>
      <c r="R35" s="183" t="s">
        <v>53</v>
      </c>
      <c r="S35" s="184" t="s">
        <v>54</v>
      </c>
      <c r="T35" s="184" t="s">
        <v>55</v>
      </c>
      <c r="U35" s="184" t="s">
        <v>56</v>
      </c>
      <c r="V35" s="184" t="s">
        <v>57</v>
      </c>
    </row>
    <row r="36" spans="1:22" ht="155.25" customHeight="1" thickTop="1">
      <c r="A36" s="110"/>
      <c r="B36" s="388">
        <v>1</v>
      </c>
      <c r="C36" s="192" t="s">
        <v>67</v>
      </c>
      <c r="D36" s="135">
        <f>F36+G36</f>
        <v>0</v>
      </c>
      <c r="E36" s="135">
        <f>'TCM Monitoring Tool'!AN15</f>
        <v>0</v>
      </c>
      <c r="F36" s="135">
        <f>'TCM Monitoring Tool'!AJ15</f>
        <v>0</v>
      </c>
      <c r="G36" s="135">
        <f>'TCM Monitoring Tool'!AL15</f>
        <v>0</v>
      </c>
      <c r="H36" s="281">
        <f>'TCM Monitoring Tool'!AK15</f>
        <v>0</v>
      </c>
      <c r="I36" s="214">
        <v>1</v>
      </c>
      <c r="J36" s="194" t="s">
        <v>68</v>
      </c>
      <c r="K36" s="185">
        <f>M36+N36</f>
        <v>0</v>
      </c>
      <c r="L36" s="185">
        <f>'Foster Care-Adoption Addendum'!AL15</f>
        <v>0</v>
      </c>
      <c r="M36" s="185">
        <f>'Foster Care-Adoption Addendum'!AH15</f>
        <v>0</v>
      </c>
      <c r="N36" s="185">
        <f>'Foster Care-Adoption Addendum'!AJ15</f>
        <v>0</v>
      </c>
      <c r="O36" s="281">
        <f>'Foster Care-Adoption Addendum'!AI15</f>
        <v>0</v>
      </c>
      <c r="P36" s="214">
        <v>1</v>
      </c>
      <c r="Q36" s="193" t="s">
        <v>69</v>
      </c>
      <c r="R36" s="135">
        <f t="shared" ref="R36:R62" si="0">T36+U36</f>
        <v>0</v>
      </c>
      <c r="S36" s="135">
        <f>'Community Inclusion Addendum'!AL15</f>
        <v>0</v>
      </c>
      <c r="T36" s="135">
        <f>'Community Inclusion Addendum'!AH15</f>
        <v>0</v>
      </c>
      <c r="U36" s="135">
        <f>'Community Inclusion Addendum'!AJ15</f>
        <v>0</v>
      </c>
      <c r="V36" s="281">
        <f>'Community Inclusion Addendum'!AI15</f>
        <v>0</v>
      </c>
    </row>
    <row r="37" spans="1:22" ht="84" customHeight="1">
      <c r="A37" s="110"/>
      <c r="B37" s="388">
        <v>2</v>
      </c>
      <c r="C37" s="192" t="s">
        <v>70</v>
      </c>
      <c r="D37" s="135">
        <f t="shared" ref="D37:D100" si="1">F37+G37</f>
        <v>0</v>
      </c>
      <c r="E37" s="135">
        <f>'TCM Monitoring Tool'!AN16</f>
        <v>0</v>
      </c>
      <c r="F37" s="135">
        <f>'TCM Monitoring Tool'!AJ16</f>
        <v>0</v>
      </c>
      <c r="G37" s="135">
        <f>'TCM Monitoring Tool'!AL16</f>
        <v>0</v>
      </c>
      <c r="H37" s="281">
        <f>'TCM Monitoring Tool'!AK16</f>
        <v>0</v>
      </c>
      <c r="I37" s="214">
        <v>2</v>
      </c>
      <c r="J37" s="193" t="s">
        <v>71</v>
      </c>
      <c r="K37" s="185">
        <f t="shared" ref="K37:K49" si="2">M37+N37</f>
        <v>0</v>
      </c>
      <c r="L37" s="185">
        <f>'Foster Care-Adoption Addendum'!AL16</f>
        <v>0</v>
      </c>
      <c r="M37" s="185">
        <f>'Foster Care-Adoption Addendum'!AH16</f>
        <v>0</v>
      </c>
      <c r="N37" s="185">
        <f>'Foster Care-Adoption Addendum'!AJ16</f>
        <v>0</v>
      </c>
      <c r="O37" s="281">
        <f>'Foster Care-Adoption Addendum'!AI16</f>
        <v>0</v>
      </c>
      <c r="P37" s="214">
        <v>2</v>
      </c>
      <c r="Q37" s="193" t="s">
        <v>72</v>
      </c>
      <c r="R37" s="135">
        <f t="shared" si="0"/>
        <v>0</v>
      </c>
      <c r="S37" s="135">
        <f>'Community Inclusion Addendum'!AL16</f>
        <v>0</v>
      </c>
      <c r="T37" s="135">
        <f>'Community Inclusion Addendum'!AH16</f>
        <v>0</v>
      </c>
      <c r="U37" s="135">
        <f>'Community Inclusion Addendum'!AJ16</f>
        <v>0</v>
      </c>
      <c r="V37" s="281">
        <f>'Community Inclusion Addendum'!AI16</f>
        <v>0</v>
      </c>
    </row>
    <row r="38" spans="1:22" ht="124.15">
      <c r="A38" s="110"/>
      <c r="B38" s="388">
        <v>3</v>
      </c>
      <c r="C38" s="193" t="s">
        <v>73</v>
      </c>
      <c r="D38" s="135">
        <f t="shared" si="1"/>
        <v>0</v>
      </c>
      <c r="E38" s="135">
        <f>'TCM Monitoring Tool'!AN17</f>
        <v>0</v>
      </c>
      <c r="F38" s="135">
        <f>'TCM Monitoring Tool'!AJ17</f>
        <v>0</v>
      </c>
      <c r="G38" s="135">
        <f>'TCM Monitoring Tool'!AL17</f>
        <v>0</v>
      </c>
      <c r="H38" s="281">
        <f>'TCM Monitoring Tool'!AK17</f>
        <v>0</v>
      </c>
      <c r="I38" s="214">
        <v>3</v>
      </c>
      <c r="J38" s="193" t="s">
        <v>74</v>
      </c>
      <c r="K38" s="185">
        <f t="shared" si="2"/>
        <v>0</v>
      </c>
      <c r="L38" s="185">
        <f>'Foster Care-Adoption Addendum'!AL17</f>
        <v>0</v>
      </c>
      <c r="M38" s="185">
        <f>'Foster Care-Adoption Addendum'!AH17</f>
        <v>0</v>
      </c>
      <c r="N38" s="185">
        <f>'Foster Care-Adoption Addendum'!AJ17</f>
        <v>0</v>
      </c>
      <c r="O38" s="281">
        <f>'Foster Care-Adoption Addendum'!AI17</f>
        <v>0</v>
      </c>
      <c r="P38" s="214">
        <v>3</v>
      </c>
      <c r="Q38" s="193" t="s">
        <v>75</v>
      </c>
      <c r="R38" s="135">
        <f t="shared" si="0"/>
        <v>0</v>
      </c>
      <c r="S38" s="135">
        <f>'Community Inclusion Addendum'!AL17</f>
        <v>0</v>
      </c>
      <c r="T38" s="135">
        <f>'Community Inclusion Addendum'!AH17</f>
        <v>0</v>
      </c>
      <c r="U38" s="135">
        <f>'Community Inclusion Addendum'!AJ17</f>
        <v>0</v>
      </c>
      <c r="V38" s="281">
        <f>'Community Inclusion Addendum'!AI17</f>
        <v>0</v>
      </c>
    </row>
    <row r="39" spans="1:22" ht="85.5" customHeight="1">
      <c r="A39" s="110"/>
      <c r="B39" s="388">
        <v>4</v>
      </c>
      <c r="C39" s="193" t="s">
        <v>76</v>
      </c>
      <c r="D39" s="135">
        <f t="shared" si="1"/>
        <v>0</v>
      </c>
      <c r="E39" s="135">
        <f>'TCM Monitoring Tool'!AN18</f>
        <v>0</v>
      </c>
      <c r="F39" s="135">
        <f>'TCM Monitoring Tool'!AJ18</f>
        <v>0</v>
      </c>
      <c r="G39" s="135">
        <f>'TCM Monitoring Tool'!AL18</f>
        <v>0</v>
      </c>
      <c r="H39" s="281">
        <f>'TCM Monitoring Tool'!AK18</f>
        <v>0</v>
      </c>
      <c r="I39" s="214">
        <v>4</v>
      </c>
      <c r="J39" s="193" t="s">
        <v>77</v>
      </c>
      <c r="K39" s="185">
        <f t="shared" si="2"/>
        <v>0</v>
      </c>
      <c r="L39" s="185">
        <f>'Foster Care-Adoption Addendum'!AL18</f>
        <v>0</v>
      </c>
      <c r="M39" s="185">
        <f>'Foster Care-Adoption Addendum'!AH18</f>
        <v>0</v>
      </c>
      <c r="N39" s="185">
        <f>'Foster Care-Adoption Addendum'!AJ18</f>
        <v>0</v>
      </c>
      <c r="O39" s="281">
        <f>'Foster Care-Adoption Addendum'!AI18</f>
        <v>0</v>
      </c>
      <c r="P39" s="214">
        <v>4</v>
      </c>
      <c r="Q39" s="193" t="s">
        <v>78</v>
      </c>
      <c r="R39" s="135">
        <f t="shared" si="0"/>
        <v>0</v>
      </c>
      <c r="S39" s="135">
        <f>'Community Inclusion Addendum'!AL18</f>
        <v>0</v>
      </c>
      <c r="T39" s="135">
        <f>'Community Inclusion Addendum'!AH18</f>
        <v>0</v>
      </c>
      <c r="U39" s="135">
        <f>'Community Inclusion Addendum'!AJ18</f>
        <v>0</v>
      </c>
      <c r="V39" s="281">
        <f>'Community Inclusion Addendum'!AI18</f>
        <v>0</v>
      </c>
    </row>
    <row r="40" spans="1:22" ht="150.75" customHeight="1">
      <c r="A40" s="110"/>
      <c r="B40" s="388">
        <v>5</v>
      </c>
      <c r="C40" s="192" t="s">
        <v>79</v>
      </c>
      <c r="D40" s="135">
        <f t="shared" si="1"/>
        <v>0</v>
      </c>
      <c r="E40" s="135">
        <f>'TCM Monitoring Tool'!AN19</f>
        <v>0</v>
      </c>
      <c r="F40" s="135">
        <f>'TCM Monitoring Tool'!AJ19</f>
        <v>0</v>
      </c>
      <c r="G40" s="135">
        <f>'TCM Monitoring Tool'!AL19</f>
        <v>0</v>
      </c>
      <c r="H40" s="281">
        <f>'TCM Monitoring Tool'!AK19</f>
        <v>0</v>
      </c>
      <c r="I40" s="214">
        <v>5</v>
      </c>
      <c r="J40" s="193" t="s">
        <v>80</v>
      </c>
      <c r="K40" s="185">
        <f t="shared" si="2"/>
        <v>0</v>
      </c>
      <c r="L40" s="185">
        <f>'Foster Care-Adoption Addendum'!AL19</f>
        <v>0</v>
      </c>
      <c r="M40" s="185">
        <f>'Foster Care-Adoption Addendum'!AH19</f>
        <v>0</v>
      </c>
      <c r="N40" s="185">
        <f>'Foster Care-Adoption Addendum'!AJ19</f>
        <v>0</v>
      </c>
      <c r="O40" s="281">
        <f>'Foster Care-Adoption Addendum'!AI19</f>
        <v>0</v>
      </c>
      <c r="P40" s="214">
        <v>5</v>
      </c>
      <c r="Q40" s="193" t="s">
        <v>81</v>
      </c>
      <c r="R40" s="135">
        <f t="shared" si="0"/>
        <v>0</v>
      </c>
      <c r="S40" s="135">
        <f>'Community Inclusion Addendum'!AL19</f>
        <v>0</v>
      </c>
      <c r="T40" s="135">
        <f>'Community Inclusion Addendum'!AH19</f>
        <v>0</v>
      </c>
      <c r="U40" s="135">
        <f>'Community Inclusion Addendum'!AJ19</f>
        <v>0</v>
      </c>
      <c r="V40" s="281">
        <f>'Community Inclusion Addendum'!AI19</f>
        <v>0</v>
      </c>
    </row>
    <row r="41" spans="1:22" ht="226.5" customHeight="1">
      <c r="A41" s="110"/>
      <c r="B41" s="388">
        <v>6</v>
      </c>
      <c r="C41" s="192" t="s">
        <v>82</v>
      </c>
      <c r="D41" s="135">
        <f t="shared" si="1"/>
        <v>0</v>
      </c>
      <c r="E41" s="135">
        <f>'TCM Monitoring Tool'!AN20</f>
        <v>0</v>
      </c>
      <c r="F41" s="135">
        <f>'TCM Monitoring Tool'!AJ20</f>
        <v>0</v>
      </c>
      <c r="G41" s="135">
        <f>'TCM Monitoring Tool'!AL20</f>
        <v>0</v>
      </c>
      <c r="H41" s="281">
        <f>'TCM Monitoring Tool'!AK20</f>
        <v>0</v>
      </c>
      <c r="I41" s="214">
        <v>6</v>
      </c>
      <c r="J41" s="193" t="s">
        <v>83</v>
      </c>
      <c r="K41" s="185">
        <f t="shared" si="2"/>
        <v>0</v>
      </c>
      <c r="L41" s="185">
        <f>'Foster Care-Adoption Addendum'!AL20</f>
        <v>0</v>
      </c>
      <c r="M41" s="185">
        <f>'Foster Care-Adoption Addendum'!AH20</f>
        <v>0</v>
      </c>
      <c r="N41" s="185">
        <f>'Foster Care-Adoption Addendum'!AJ20</f>
        <v>0</v>
      </c>
      <c r="O41" s="281">
        <f>'Foster Care-Adoption Addendum'!AI20</f>
        <v>0</v>
      </c>
      <c r="P41" s="214">
        <v>6</v>
      </c>
      <c r="Q41" s="193" t="s">
        <v>84</v>
      </c>
      <c r="R41" s="135">
        <f t="shared" si="0"/>
        <v>0</v>
      </c>
      <c r="S41" s="135">
        <f>'Community Inclusion Addendum'!AL20</f>
        <v>0</v>
      </c>
      <c r="T41" s="135">
        <f>'Community Inclusion Addendum'!AH20</f>
        <v>0</v>
      </c>
      <c r="U41" s="135">
        <f>'Community Inclusion Addendum'!AJ20</f>
        <v>0</v>
      </c>
      <c r="V41" s="281">
        <f>'Community Inclusion Addendum'!AI20</f>
        <v>0</v>
      </c>
    </row>
    <row r="42" spans="1:22" ht="200.25" customHeight="1">
      <c r="A42" s="110"/>
      <c r="B42" s="388">
        <v>7</v>
      </c>
      <c r="C42" s="193" t="s">
        <v>85</v>
      </c>
      <c r="D42" s="135">
        <f t="shared" si="1"/>
        <v>0</v>
      </c>
      <c r="E42" s="135">
        <f>'TCM Monitoring Tool'!AN21</f>
        <v>0</v>
      </c>
      <c r="F42" s="135">
        <f>'TCM Monitoring Tool'!AJ21</f>
        <v>0</v>
      </c>
      <c r="G42" s="135">
        <f>'TCM Monitoring Tool'!AL21</f>
        <v>0</v>
      </c>
      <c r="H42" s="281">
        <f>'TCM Monitoring Tool'!AK21</f>
        <v>0</v>
      </c>
      <c r="I42" s="214">
        <v>7</v>
      </c>
      <c r="J42" s="193" t="s">
        <v>86</v>
      </c>
      <c r="K42" s="185">
        <f t="shared" si="2"/>
        <v>0</v>
      </c>
      <c r="L42" s="185">
        <f>'Foster Care-Adoption Addendum'!AL21</f>
        <v>0</v>
      </c>
      <c r="M42" s="185">
        <f>'Foster Care-Adoption Addendum'!AH21</f>
        <v>0</v>
      </c>
      <c r="N42" s="185">
        <f>'Foster Care-Adoption Addendum'!AJ21</f>
        <v>0</v>
      </c>
      <c r="O42" s="281">
        <f>'Foster Care-Adoption Addendum'!AI21</f>
        <v>0</v>
      </c>
      <c r="P42" s="214">
        <v>7</v>
      </c>
      <c r="Q42" s="193" t="s">
        <v>87</v>
      </c>
      <c r="R42" s="135">
        <f t="shared" si="0"/>
        <v>0</v>
      </c>
      <c r="S42" s="135">
        <f>'Community Inclusion Addendum'!AL21</f>
        <v>0</v>
      </c>
      <c r="T42" s="135">
        <f>'Community Inclusion Addendum'!AH21</f>
        <v>0</v>
      </c>
      <c r="U42" s="135">
        <f>'Community Inclusion Addendum'!AJ21</f>
        <v>0</v>
      </c>
      <c r="V42" s="281">
        <f>'Community Inclusion Addendum'!AI21</f>
        <v>0</v>
      </c>
    </row>
    <row r="43" spans="1:22" ht="140.25" customHeight="1">
      <c r="A43" s="110"/>
      <c r="B43" s="388">
        <v>8</v>
      </c>
      <c r="C43" s="193" t="s">
        <v>88</v>
      </c>
      <c r="D43" s="135">
        <f t="shared" si="1"/>
        <v>0</v>
      </c>
      <c r="E43" s="135">
        <f>'TCM Monitoring Tool'!AN22</f>
        <v>0</v>
      </c>
      <c r="F43" s="135">
        <f>'TCM Monitoring Tool'!AJ22</f>
        <v>0</v>
      </c>
      <c r="G43" s="135">
        <f>'TCM Monitoring Tool'!AL22</f>
        <v>0</v>
      </c>
      <c r="H43" s="281">
        <f>'TCM Monitoring Tool'!AK22</f>
        <v>0</v>
      </c>
      <c r="I43" s="214">
        <v>8</v>
      </c>
      <c r="J43" s="189" t="s">
        <v>89</v>
      </c>
      <c r="K43" s="185">
        <f t="shared" si="2"/>
        <v>0</v>
      </c>
      <c r="L43" s="185">
        <f>'Foster Care-Adoption Addendum'!AL22</f>
        <v>0</v>
      </c>
      <c r="M43" s="185">
        <f>'Foster Care-Adoption Addendum'!AH22</f>
        <v>0</v>
      </c>
      <c r="N43" s="185">
        <f>'Foster Care-Adoption Addendum'!AJ22</f>
        <v>0</v>
      </c>
      <c r="O43" s="281">
        <f>'Foster Care-Adoption Addendum'!AI22</f>
        <v>0</v>
      </c>
      <c r="P43" s="214">
        <v>8</v>
      </c>
      <c r="Q43" s="193" t="s">
        <v>90</v>
      </c>
      <c r="R43" s="135">
        <f t="shared" si="0"/>
        <v>0</v>
      </c>
      <c r="S43" s="135">
        <f>'Community Inclusion Addendum'!AL22</f>
        <v>0</v>
      </c>
      <c r="T43" s="135">
        <f>'Community Inclusion Addendum'!AH22</f>
        <v>0</v>
      </c>
      <c r="U43" s="135">
        <f>'Community Inclusion Addendum'!AJ22</f>
        <v>0</v>
      </c>
      <c r="V43" s="281">
        <f>'Community Inclusion Addendum'!AI22</f>
        <v>0</v>
      </c>
    </row>
    <row r="44" spans="1:22" ht="150.75" customHeight="1">
      <c r="A44" s="110"/>
      <c r="B44" s="388">
        <v>9</v>
      </c>
      <c r="C44" s="193" t="s">
        <v>91</v>
      </c>
      <c r="D44" s="135">
        <f t="shared" si="1"/>
        <v>0</v>
      </c>
      <c r="E44" s="135">
        <f>'TCM Monitoring Tool'!AN23</f>
        <v>0</v>
      </c>
      <c r="F44" s="135">
        <f>'TCM Monitoring Tool'!AJ23</f>
        <v>0</v>
      </c>
      <c r="G44" s="135">
        <f>'TCM Monitoring Tool'!AL23</f>
        <v>0</v>
      </c>
      <c r="H44" s="281">
        <f>'TCM Monitoring Tool'!AK23</f>
        <v>0</v>
      </c>
      <c r="I44" s="214">
        <v>9</v>
      </c>
      <c r="J44" s="189" t="s">
        <v>92</v>
      </c>
      <c r="K44" s="185">
        <f t="shared" si="2"/>
        <v>0</v>
      </c>
      <c r="L44" s="185">
        <f>'Foster Care-Adoption Addendum'!AL23</f>
        <v>0</v>
      </c>
      <c r="M44" s="185">
        <f>'Foster Care-Adoption Addendum'!AH23</f>
        <v>0</v>
      </c>
      <c r="N44" s="185">
        <f>'Foster Care-Adoption Addendum'!AJ23</f>
        <v>0</v>
      </c>
      <c r="O44" s="281">
        <f>'Foster Care-Adoption Addendum'!AI23</f>
        <v>0</v>
      </c>
      <c r="P44" s="214">
        <v>9</v>
      </c>
      <c r="Q44" s="193" t="s">
        <v>93</v>
      </c>
      <c r="R44" s="135">
        <f t="shared" si="0"/>
        <v>0</v>
      </c>
      <c r="S44" s="135">
        <f>'Community Inclusion Addendum'!AL23</f>
        <v>0</v>
      </c>
      <c r="T44" s="135">
        <f>'Community Inclusion Addendum'!AH23</f>
        <v>0</v>
      </c>
      <c r="U44" s="135">
        <f>'Community Inclusion Addendum'!AJ23</f>
        <v>0</v>
      </c>
      <c r="V44" s="281">
        <f>'Community Inclusion Addendum'!AI23</f>
        <v>0</v>
      </c>
    </row>
    <row r="45" spans="1:22" ht="89.25" customHeight="1">
      <c r="A45" s="110"/>
      <c r="B45" s="388">
        <v>10</v>
      </c>
      <c r="C45" s="192" t="s">
        <v>94</v>
      </c>
      <c r="D45" s="135">
        <f t="shared" si="1"/>
        <v>0</v>
      </c>
      <c r="E45" s="135">
        <f>'TCM Monitoring Tool'!AN24</f>
        <v>0</v>
      </c>
      <c r="F45" s="135">
        <f>'TCM Monitoring Tool'!AJ24</f>
        <v>0</v>
      </c>
      <c r="G45" s="135">
        <f>'TCM Monitoring Tool'!AL24</f>
        <v>0</v>
      </c>
      <c r="H45" s="281">
        <f>'TCM Monitoring Tool'!AK24</f>
        <v>0</v>
      </c>
      <c r="I45" s="214">
        <v>10</v>
      </c>
      <c r="J45" s="189" t="s">
        <v>95</v>
      </c>
      <c r="K45" s="185">
        <f t="shared" si="2"/>
        <v>0</v>
      </c>
      <c r="L45" s="185">
        <f>'Foster Care-Adoption Addendum'!AL24</f>
        <v>0</v>
      </c>
      <c r="M45" s="185">
        <f>'Foster Care-Adoption Addendum'!AH24</f>
        <v>0</v>
      </c>
      <c r="N45" s="185">
        <f>'Foster Care-Adoption Addendum'!AJ24</f>
        <v>0</v>
      </c>
      <c r="O45" s="281">
        <f>'Foster Care-Adoption Addendum'!AI24</f>
        <v>0</v>
      </c>
      <c r="P45" s="214">
        <v>10</v>
      </c>
      <c r="Q45" s="193" t="s">
        <v>96</v>
      </c>
      <c r="R45" s="135">
        <f t="shared" si="0"/>
        <v>0</v>
      </c>
      <c r="S45" s="135">
        <f>'Community Inclusion Addendum'!AL24</f>
        <v>0</v>
      </c>
      <c r="T45" s="135">
        <f>'Community Inclusion Addendum'!AH24</f>
        <v>0</v>
      </c>
      <c r="U45" s="135">
        <f>'Community Inclusion Addendum'!AJ24</f>
        <v>0</v>
      </c>
      <c r="V45" s="281">
        <f>'Community Inclusion Addendum'!AI24</f>
        <v>0</v>
      </c>
    </row>
    <row r="46" spans="1:22" ht="133.5" customHeight="1">
      <c r="A46" s="110"/>
      <c r="B46" s="388">
        <v>11</v>
      </c>
      <c r="C46" s="192" t="s">
        <v>97</v>
      </c>
      <c r="D46" s="135">
        <f t="shared" si="1"/>
        <v>0</v>
      </c>
      <c r="E46" s="135">
        <f>'TCM Monitoring Tool'!AN25</f>
        <v>0</v>
      </c>
      <c r="F46" s="135">
        <f>'TCM Monitoring Tool'!AJ25</f>
        <v>0</v>
      </c>
      <c r="G46" s="135">
        <f>'TCM Monitoring Tool'!AL25</f>
        <v>0</v>
      </c>
      <c r="H46" s="281">
        <f>'TCM Monitoring Tool'!AK25</f>
        <v>0</v>
      </c>
      <c r="I46" s="214">
        <v>11</v>
      </c>
      <c r="J46" s="189" t="s">
        <v>98</v>
      </c>
      <c r="K46" s="185">
        <f t="shared" si="2"/>
        <v>0</v>
      </c>
      <c r="L46" s="185">
        <f>'Foster Care-Adoption Addendum'!AL25</f>
        <v>0</v>
      </c>
      <c r="M46" s="185">
        <f>'Foster Care-Adoption Addendum'!AH25</f>
        <v>0</v>
      </c>
      <c r="N46" s="185">
        <f>'Foster Care-Adoption Addendum'!AJ25</f>
        <v>0</v>
      </c>
      <c r="O46" s="281">
        <f>'Foster Care-Adoption Addendum'!AI25</f>
        <v>0</v>
      </c>
      <c r="P46" s="214">
        <v>11</v>
      </c>
      <c r="Q46" s="193" t="s">
        <v>99</v>
      </c>
      <c r="R46" s="135">
        <f t="shared" si="0"/>
        <v>0</v>
      </c>
      <c r="S46" s="135">
        <f>'Community Inclusion Addendum'!AL25</f>
        <v>0</v>
      </c>
      <c r="T46" s="135">
        <f>'Community Inclusion Addendum'!AH25</f>
        <v>0</v>
      </c>
      <c r="U46" s="135">
        <f>'Community Inclusion Addendum'!AJ25</f>
        <v>0</v>
      </c>
      <c r="V46" s="281">
        <f>'Community Inclusion Addendum'!AI25</f>
        <v>0</v>
      </c>
    </row>
    <row r="47" spans="1:22" ht="72.75" customHeight="1">
      <c r="A47" s="110"/>
      <c r="B47" s="388">
        <v>12</v>
      </c>
      <c r="C47" s="193" t="s">
        <v>100</v>
      </c>
      <c r="D47" s="135">
        <f t="shared" si="1"/>
        <v>0</v>
      </c>
      <c r="E47" s="135">
        <f>'TCM Monitoring Tool'!AN26</f>
        <v>0</v>
      </c>
      <c r="F47" s="135">
        <f>'TCM Monitoring Tool'!AJ26</f>
        <v>0</v>
      </c>
      <c r="G47" s="135">
        <f>'TCM Monitoring Tool'!AL26</f>
        <v>0</v>
      </c>
      <c r="H47" s="281">
        <f>'TCM Monitoring Tool'!AK26</f>
        <v>0</v>
      </c>
      <c r="I47" s="214">
        <v>12</v>
      </c>
      <c r="J47" s="189" t="s">
        <v>101</v>
      </c>
      <c r="K47" s="185">
        <f t="shared" si="2"/>
        <v>0</v>
      </c>
      <c r="L47" s="185">
        <f>'Foster Care-Adoption Addendum'!AL26</f>
        <v>0</v>
      </c>
      <c r="M47" s="185">
        <f>'Foster Care-Adoption Addendum'!AH26</f>
        <v>0</v>
      </c>
      <c r="N47" s="185">
        <f>'Foster Care-Adoption Addendum'!AJ26</f>
        <v>0</v>
      </c>
      <c r="O47" s="281">
        <f>'Foster Care-Adoption Addendum'!AI26</f>
        <v>0</v>
      </c>
      <c r="P47" s="214">
        <v>12</v>
      </c>
      <c r="Q47" s="193" t="s">
        <v>102</v>
      </c>
      <c r="R47" s="135">
        <f t="shared" si="0"/>
        <v>0</v>
      </c>
      <c r="S47" s="135">
        <f>'Community Inclusion Addendum'!AL26</f>
        <v>0</v>
      </c>
      <c r="T47" s="135">
        <f>'Community Inclusion Addendum'!AH26</f>
        <v>0</v>
      </c>
      <c r="U47" s="135">
        <f>'Community Inclusion Addendum'!AJ26</f>
        <v>0</v>
      </c>
      <c r="V47" s="281">
        <f>'Community Inclusion Addendum'!AI26</f>
        <v>0</v>
      </c>
    </row>
    <row r="48" spans="1:22" ht="137.25" customHeight="1">
      <c r="A48" s="110"/>
      <c r="B48" s="388">
        <v>13</v>
      </c>
      <c r="C48" s="193" t="s">
        <v>103</v>
      </c>
      <c r="D48" s="135">
        <f t="shared" si="1"/>
        <v>0</v>
      </c>
      <c r="E48" s="135">
        <f>'TCM Monitoring Tool'!AN27</f>
        <v>0</v>
      </c>
      <c r="F48" s="135">
        <f>'TCM Monitoring Tool'!AJ27</f>
        <v>0</v>
      </c>
      <c r="G48" s="135">
        <f>'TCM Monitoring Tool'!AL27</f>
        <v>0</v>
      </c>
      <c r="H48" s="281">
        <f>'TCM Monitoring Tool'!AK27</f>
        <v>0</v>
      </c>
      <c r="I48" s="214">
        <v>13</v>
      </c>
      <c r="J48" s="189" t="s">
        <v>104</v>
      </c>
      <c r="K48" s="185">
        <f t="shared" si="2"/>
        <v>0</v>
      </c>
      <c r="L48" s="185">
        <f>'Foster Care-Adoption Addendum'!AL27</f>
        <v>0</v>
      </c>
      <c r="M48" s="185">
        <f>'Foster Care-Adoption Addendum'!AH27</f>
        <v>0</v>
      </c>
      <c r="N48" s="185">
        <f>'Foster Care-Adoption Addendum'!AJ27</f>
        <v>0</v>
      </c>
      <c r="O48" s="281">
        <f>'Foster Care-Adoption Addendum'!AI27</f>
        <v>0</v>
      </c>
      <c r="P48" s="214">
        <v>13</v>
      </c>
      <c r="Q48" s="193" t="s">
        <v>105</v>
      </c>
      <c r="R48" s="135">
        <f t="shared" si="0"/>
        <v>0</v>
      </c>
      <c r="S48" s="135">
        <f>'Community Inclusion Addendum'!AL27</f>
        <v>0</v>
      </c>
      <c r="T48" s="135">
        <f>'Community Inclusion Addendum'!AH27</f>
        <v>0</v>
      </c>
      <c r="U48" s="135">
        <f>'Community Inclusion Addendum'!AJ27</f>
        <v>0</v>
      </c>
      <c r="V48" s="281">
        <f>'Community Inclusion Addendum'!AI27</f>
        <v>0</v>
      </c>
    </row>
    <row r="49" spans="1:22" ht="202.5" customHeight="1" thickBot="1">
      <c r="A49" s="110"/>
      <c r="B49" s="388">
        <v>14</v>
      </c>
      <c r="C49" s="193" t="s">
        <v>106</v>
      </c>
      <c r="D49" s="135">
        <f t="shared" si="1"/>
        <v>0</v>
      </c>
      <c r="E49" s="135">
        <f>'TCM Monitoring Tool'!AN28</f>
        <v>0</v>
      </c>
      <c r="F49" s="135">
        <f>'TCM Monitoring Tool'!AJ28</f>
        <v>0</v>
      </c>
      <c r="G49" s="135">
        <f>'TCM Monitoring Tool'!AL28</f>
        <v>0</v>
      </c>
      <c r="H49" s="281">
        <f>'TCM Monitoring Tool'!AK28</f>
        <v>0</v>
      </c>
      <c r="I49" s="214">
        <v>14</v>
      </c>
      <c r="J49" s="212" t="s">
        <v>107</v>
      </c>
      <c r="K49" s="186">
        <f t="shared" si="2"/>
        <v>0</v>
      </c>
      <c r="L49" s="186">
        <f>'Foster Care-Adoption Addendum'!AL28</f>
        <v>0</v>
      </c>
      <c r="M49" s="186">
        <f>'Foster Care-Adoption Addendum'!AH28</f>
        <v>0</v>
      </c>
      <c r="N49" s="186">
        <f>'Foster Care-Adoption Addendum'!AJ28</f>
        <v>0</v>
      </c>
      <c r="O49" s="282">
        <f>'Foster Care-Adoption Addendum'!AI28</f>
        <v>0</v>
      </c>
      <c r="P49" s="214">
        <v>14</v>
      </c>
      <c r="Q49" s="193" t="s">
        <v>108</v>
      </c>
      <c r="R49" s="135">
        <f t="shared" si="0"/>
        <v>0</v>
      </c>
      <c r="S49" s="135">
        <f>'Community Inclusion Addendum'!AL28</f>
        <v>0</v>
      </c>
      <c r="T49" s="135">
        <f>'Community Inclusion Addendum'!AH28</f>
        <v>0</v>
      </c>
      <c r="U49" s="135">
        <f>'Community Inclusion Addendum'!AJ28</f>
        <v>0</v>
      </c>
      <c r="V49" s="281">
        <f>'Community Inclusion Addendum'!AI28</f>
        <v>0</v>
      </c>
    </row>
    <row r="50" spans="1:22" ht="55.9" thickTop="1">
      <c r="A50" s="110"/>
      <c r="B50" s="388">
        <v>15</v>
      </c>
      <c r="C50" s="193" t="s">
        <v>109</v>
      </c>
      <c r="D50" s="135">
        <f t="shared" si="1"/>
        <v>0</v>
      </c>
      <c r="E50" s="135">
        <f>'TCM Monitoring Tool'!AN29</f>
        <v>0</v>
      </c>
      <c r="F50" s="135">
        <f>'TCM Monitoring Tool'!AJ29</f>
        <v>0</v>
      </c>
      <c r="G50" s="135">
        <f>'TCM Monitoring Tool'!AL29</f>
        <v>0</v>
      </c>
      <c r="H50" s="281">
        <f>'TCM Monitoring Tool'!AK29</f>
        <v>0</v>
      </c>
      <c r="I50" s="214"/>
      <c r="J50" s="198" t="s">
        <v>110</v>
      </c>
      <c r="K50" s="187">
        <f>SUM(K36:K49)</f>
        <v>0</v>
      </c>
      <c r="L50" s="187">
        <f t="shared" ref="L50:N50" si="3">SUM(L36:L49)</f>
        <v>0</v>
      </c>
      <c r="M50" s="187">
        <f t="shared" si="3"/>
        <v>0</v>
      </c>
      <c r="N50" s="187">
        <f t="shared" si="3"/>
        <v>0</v>
      </c>
      <c r="O50" s="188">
        <f>IF(SUM(M50:N50)=0,0,M50/SUM(M50:N50))</f>
        <v>0</v>
      </c>
      <c r="P50" s="214">
        <v>15</v>
      </c>
      <c r="Q50" s="193" t="s">
        <v>111</v>
      </c>
      <c r="R50" s="135">
        <f t="shared" si="0"/>
        <v>0</v>
      </c>
      <c r="S50" s="135">
        <f>'Community Inclusion Addendum'!AL29</f>
        <v>0</v>
      </c>
      <c r="T50" s="135">
        <f>'Community Inclusion Addendum'!AH29</f>
        <v>0</v>
      </c>
      <c r="U50" s="135">
        <f>'Community Inclusion Addendum'!AJ29</f>
        <v>0</v>
      </c>
      <c r="V50" s="281">
        <f>'Community Inclusion Addendum'!AI29</f>
        <v>0</v>
      </c>
    </row>
    <row r="51" spans="1:22" ht="99" customHeight="1">
      <c r="A51" s="110"/>
      <c r="B51" s="388">
        <v>16</v>
      </c>
      <c r="C51" s="193" t="s">
        <v>112</v>
      </c>
      <c r="D51" s="135">
        <f t="shared" si="1"/>
        <v>0</v>
      </c>
      <c r="E51" s="135">
        <f>'TCM Monitoring Tool'!AN30</f>
        <v>0</v>
      </c>
      <c r="F51" s="135">
        <f>'TCM Monitoring Tool'!AJ30</f>
        <v>0</v>
      </c>
      <c r="G51" s="135">
        <f>'TCM Monitoring Tool'!AL30</f>
        <v>0</v>
      </c>
      <c r="H51" s="281">
        <f>'TCM Monitoring Tool'!AK30</f>
        <v>0</v>
      </c>
      <c r="I51" s="214"/>
      <c r="J51" s="114"/>
      <c r="K51" s="114"/>
      <c r="L51" s="114"/>
      <c r="M51" s="114"/>
      <c r="N51" s="114"/>
      <c r="O51" s="114"/>
      <c r="P51" s="214">
        <v>16</v>
      </c>
      <c r="Q51" s="193" t="s">
        <v>113</v>
      </c>
      <c r="R51" s="135">
        <f t="shared" si="0"/>
        <v>0</v>
      </c>
      <c r="S51" s="135">
        <f>'Community Inclusion Addendum'!AL30</f>
        <v>0</v>
      </c>
      <c r="T51" s="135">
        <f>'Community Inclusion Addendum'!AH30</f>
        <v>0</v>
      </c>
      <c r="U51" s="135">
        <f>'Community Inclusion Addendum'!AJ30</f>
        <v>0</v>
      </c>
      <c r="V51" s="281">
        <f>'Community Inclusion Addendum'!AI30</f>
        <v>0</v>
      </c>
    </row>
    <row r="52" spans="1:22" ht="48.75" customHeight="1">
      <c r="A52" s="110"/>
      <c r="B52" s="388">
        <v>17</v>
      </c>
      <c r="C52" s="193" t="s">
        <v>114</v>
      </c>
      <c r="D52" s="135">
        <f t="shared" si="1"/>
        <v>0</v>
      </c>
      <c r="E52" s="135">
        <f>'TCM Monitoring Tool'!AN31</f>
        <v>0</v>
      </c>
      <c r="F52" s="135">
        <f>'TCM Monitoring Tool'!AJ31</f>
        <v>0</v>
      </c>
      <c r="G52" s="135">
        <f>'TCM Monitoring Tool'!AL31</f>
        <v>0</v>
      </c>
      <c r="H52" s="281">
        <f>'TCM Monitoring Tool'!AK31</f>
        <v>0</v>
      </c>
      <c r="I52" s="214"/>
      <c r="J52" s="411" t="s">
        <v>43</v>
      </c>
      <c r="K52" s="411"/>
      <c r="L52" s="411"/>
      <c r="M52" s="411"/>
      <c r="N52" s="411"/>
      <c r="O52" s="411"/>
      <c r="P52" s="214">
        <v>17</v>
      </c>
      <c r="Q52" s="193" t="s">
        <v>115</v>
      </c>
      <c r="R52" s="135">
        <f t="shared" si="0"/>
        <v>0</v>
      </c>
      <c r="S52" s="135">
        <f>'Community Inclusion Addendum'!AL31</f>
        <v>0</v>
      </c>
      <c r="T52" s="135">
        <f>'Community Inclusion Addendum'!AH31</f>
        <v>0</v>
      </c>
      <c r="U52" s="135">
        <f>'Community Inclusion Addendum'!AJ31</f>
        <v>0</v>
      </c>
      <c r="V52" s="281">
        <f>'Community Inclusion Addendum'!AI31</f>
        <v>0</v>
      </c>
    </row>
    <row r="53" spans="1:22" ht="43.5" customHeight="1" thickBot="1">
      <c r="A53" s="110"/>
      <c r="B53" s="388">
        <v>18</v>
      </c>
      <c r="C53" s="193" t="s">
        <v>116</v>
      </c>
      <c r="D53" s="135">
        <f t="shared" si="1"/>
        <v>0</v>
      </c>
      <c r="E53" s="135">
        <f>'TCM Monitoring Tool'!AN32</f>
        <v>0</v>
      </c>
      <c r="F53" s="135">
        <f>'TCM Monitoring Tool'!AJ32</f>
        <v>0</v>
      </c>
      <c r="G53" s="135">
        <f>'TCM Monitoring Tool'!AL32</f>
        <v>0</v>
      </c>
      <c r="H53" s="281">
        <f>'TCM Monitoring Tool'!AK32</f>
        <v>0</v>
      </c>
      <c r="I53" s="214"/>
      <c r="J53" s="184" t="s">
        <v>66</v>
      </c>
      <c r="K53" s="183" t="s">
        <v>53</v>
      </c>
      <c r="L53" s="184" t="s">
        <v>54</v>
      </c>
      <c r="M53" s="184" t="s">
        <v>55</v>
      </c>
      <c r="N53" s="184" t="s">
        <v>56</v>
      </c>
      <c r="O53" s="184" t="s">
        <v>57</v>
      </c>
      <c r="P53" s="214">
        <v>18</v>
      </c>
      <c r="Q53" s="193" t="s">
        <v>117</v>
      </c>
      <c r="R53" s="135">
        <f t="shared" si="0"/>
        <v>0</v>
      </c>
      <c r="S53" s="135">
        <f>'Community Inclusion Addendum'!AL32</f>
        <v>0</v>
      </c>
      <c r="T53" s="135">
        <f>'Community Inclusion Addendum'!AH32</f>
        <v>0</v>
      </c>
      <c r="U53" s="135">
        <f>'Community Inclusion Addendum'!AJ32</f>
        <v>0</v>
      </c>
      <c r="V53" s="281">
        <f>'Community Inclusion Addendum'!AI32</f>
        <v>0</v>
      </c>
    </row>
    <row r="54" spans="1:22" ht="58.5" customHeight="1" thickTop="1">
      <c r="A54" s="110"/>
      <c r="B54" s="388">
        <v>19</v>
      </c>
      <c r="C54" s="193" t="s">
        <v>118</v>
      </c>
      <c r="D54" s="135">
        <f t="shared" si="1"/>
        <v>0</v>
      </c>
      <c r="E54" s="135">
        <f>'TCM Monitoring Tool'!AN33</f>
        <v>0</v>
      </c>
      <c r="F54" s="135">
        <f>'TCM Monitoring Tool'!AJ33</f>
        <v>0</v>
      </c>
      <c r="G54" s="135">
        <f>'TCM Monitoring Tool'!AL33</f>
        <v>0</v>
      </c>
      <c r="H54" s="281">
        <f>'TCM Monitoring Tool'!AK33</f>
        <v>0</v>
      </c>
      <c r="I54" s="214">
        <v>1</v>
      </c>
      <c r="J54" s="199" t="s">
        <v>119</v>
      </c>
      <c r="K54" s="196">
        <f>M54+N54</f>
        <v>0</v>
      </c>
      <c r="L54" s="196">
        <f>'1915(i) Addendum'!AL15</f>
        <v>0</v>
      </c>
      <c r="M54" s="196">
        <f>'1915(i) Addendum'!AH15</f>
        <v>0</v>
      </c>
      <c r="N54" s="196">
        <f>'1915(i) Addendum'!AJ15</f>
        <v>0</v>
      </c>
      <c r="O54" s="281">
        <f>'1915(i) Addendum'!AI15</f>
        <v>0</v>
      </c>
      <c r="P54" s="214">
        <v>19</v>
      </c>
      <c r="Q54" s="193" t="s">
        <v>120</v>
      </c>
      <c r="R54" s="135">
        <f t="shared" si="0"/>
        <v>0</v>
      </c>
      <c r="S54" s="135">
        <f>'Community Inclusion Addendum'!AL33</f>
        <v>0</v>
      </c>
      <c r="T54" s="135">
        <f>'Community Inclusion Addendum'!AH33</f>
        <v>0</v>
      </c>
      <c r="U54" s="135">
        <f>'Community Inclusion Addendum'!AJ33</f>
        <v>0</v>
      </c>
      <c r="V54" s="281">
        <f>'Community Inclusion Addendum'!AI33</f>
        <v>0</v>
      </c>
    </row>
    <row r="55" spans="1:22" ht="51" customHeight="1">
      <c r="A55" s="110"/>
      <c r="B55" s="388">
        <v>20</v>
      </c>
      <c r="C55" s="193" t="s">
        <v>121</v>
      </c>
      <c r="D55" s="135">
        <f t="shared" si="1"/>
        <v>0</v>
      </c>
      <c r="E55" s="135">
        <f>'TCM Monitoring Tool'!AN34</f>
        <v>0</v>
      </c>
      <c r="F55" s="135">
        <f>'TCM Monitoring Tool'!AJ34</f>
        <v>0</v>
      </c>
      <c r="G55" s="135">
        <f>'TCM Monitoring Tool'!AL34</f>
        <v>0</v>
      </c>
      <c r="H55" s="281">
        <f>'TCM Monitoring Tool'!AK34</f>
        <v>0</v>
      </c>
      <c r="I55" s="214">
        <v>2</v>
      </c>
      <c r="J55" s="193" t="s">
        <v>122</v>
      </c>
      <c r="K55" s="196">
        <f t="shared" ref="K55:K62" si="4">M55+N55</f>
        <v>0</v>
      </c>
      <c r="L55" s="196">
        <f>'1915(i) Addendum'!AL16</f>
        <v>0</v>
      </c>
      <c r="M55" s="196">
        <f>'1915(i) Addendum'!AH16</f>
        <v>0</v>
      </c>
      <c r="N55" s="196">
        <f>'1915(i) Addendum'!AJ16</f>
        <v>0</v>
      </c>
      <c r="O55" s="281">
        <f>'1915(i) Addendum'!AI16</f>
        <v>0</v>
      </c>
      <c r="P55" s="214">
        <v>20</v>
      </c>
      <c r="Q55" s="193" t="s">
        <v>123</v>
      </c>
      <c r="R55" s="135">
        <f t="shared" si="0"/>
        <v>0</v>
      </c>
      <c r="S55" s="135">
        <f>'Community Inclusion Addendum'!AL34</f>
        <v>0</v>
      </c>
      <c r="T55" s="135">
        <f>'Community Inclusion Addendum'!AH34</f>
        <v>0</v>
      </c>
      <c r="U55" s="135">
        <f>'Community Inclusion Addendum'!AJ34</f>
        <v>0</v>
      </c>
      <c r="V55" s="281">
        <f>'Community Inclusion Addendum'!AI34</f>
        <v>0</v>
      </c>
    </row>
    <row r="56" spans="1:22" ht="123.75" customHeight="1">
      <c r="A56" s="110"/>
      <c r="B56" s="388">
        <v>21</v>
      </c>
      <c r="C56" s="193" t="s">
        <v>124</v>
      </c>
      <c r="D56" s="135">
        <f t="shared" si="1"/>
        <v>0</v>
      </c>
      <c r="E56" s="135">
        <f>'TCM Monitoring Tool'!AN35</f>
        <v>0</v>
      </c>
      <c r="F56" s="135">
        <f>'TCM Monitoring Tool'!AJ35</f>
        <v>0</v>
      </c>
      <c r="G56" s="135">
        <f>'TCM Monitoring Tool'!AL35</f>
        <v>0</v>
      </c>
      <c r="H56" s="281">
        <f>'TCM Monitoring Tool'!AK35</f>
        <v>0</v>
      </c>
      <c r="I56" s="214">
        <v>3</v>
      </c>
      <c r="J56" s="193" t="s">
        <v>125</v>
      </c>
      <c r="K56" s="196">
        <f t="shared" si="4"/>
        <v>0</v>
      </c>
      <c r="L56" s="196">
        <f>'1915(i) Addendum'!AL17</f>
        <v>0</v>
      </c>
      <c r="M56" s="196">
        <f>'1915(i) Addendum'!AH17</f>
        <v>0</v>
      </c>
      <c r="N56" s="196">
        <f>'1915(i) Addendum'!AJ17</f>
        <v>0</v>
      </c>
      <c r="O56" s="281">
        <f>'1915(i) Addendum'!AI17</f>
        <v>0</v>
      </c>
      <c r="P56" s="214">
        <v>21</v>
      </c>
      <c r="Q56" s="193" t="s">
        <v>126</v>
      </c>
      <c r="R56" s="135">
        <f t="shared" si="0"/>
        <v>0</v>
      </c>
      <c r="S56" s="135">
        <f>'Community Inclusion Addendum'!AL35</f>
        <v>0</v>
      </c>
      <c r="T56" s="135">
        <f>'Community Inclusion Addendum'!AH35</f>
        <v>0</v>
      </c>
      <c r="U56" s="135">
        <f>'Community Inclusion Addendum'!AJ35</f>
        <v>0</v>
      </c>
      <c r="V56" s="281">
        <f>'Community Inclusion Addendum'!AI35</f>
        <v>0</v>
      </c>
    </row>
    <row r="57" spans="1:22" ht="111" customHeight="1">
      <c r="A57" s="110"/>
      <c r="B57" s="388">
        <v>22</v>
      </c>
      <c r="C57" s="193" t="s">
        <v>127</v>
      </c>
      <c r="D57" s="135">
        <f t="shared" si="1"/>
        <v>0</v>
      </c>
      <c r="E57" s="135">
        <f>'TCM Monitoring Tool'!AN36</f>
        <v>0</v>
      </c>
      <c r="F57" s="135">
        <f>'TCM Monitoring Tool'!AJ36</f>
        <v>0</v>
      </c>
      <c r="G57" s="135">
        <f>'TCM Monitoring Tool'!AL36</f>
        <v>0</v>
      </c>
      <c r="H57" s="281">
        <f>'TCM Monitoring Tool'!AK36</f>
        <v>0</v>
      </c>
      <c r="I57" s="214">
        <v>4</v>
      </c>
      <c r="J57" s="193" t="s">
        <v>128</v>
      </c>
      <c r="K57" s="196">
        <f t="shared" si="4"/>
        <v>0</v>
      </c>
      <c r="L57" s="196">
        <f>'1915(i) Addendum'!AL18</f>
        <v>0</v>
      </c>
      <c r="M57" s="196">
        <f>'1915(i) Addendum'!AH18</f>
        <v>0</v>
      </c>
      <c r="N57" s="196">
        <f>'1915(i) Addendum'!AJ18</f>
        <v>0</v>
      </c>
      <c r="O57" s="281">
        <f>'1915(i) Addendum'!AI18</f>
        <v>0</v>
      </c>
      <c r="P57" s="214">
        <v>22</v>
      </c>
      <c r="Q57" s="193" t="s">
        <v>129</v>
      </c>
      <c r="R57" s="135">
        <f t="shared" si="0"/>
        <v>0</v>
      </c>
      <c r="S57" s="135">
        <f>'Community Inclusion Addendum'!AL36</f>
        <v>0</v>
      </c>
      <c r="T57" s="135">
        <f>'Community Inclusion Addendum'!AH36</f>
        <v>0</v>
      </c>
      <c r="U57" s="135">
        <f>'Community Inclusion Addendum'!AJ36</f>
        <v>0</v>
      </c>
      <c r="V57" s="281">
        <f>'Community Inclusion Addendum'!AI36</f>
        <v>0</v>
      </c>
    </row>
    <row r="58" spans="1:22" ht="58.5" customHeight="1">
      <c r="A58" s="110"/>
      <c r="B58" s="388">
        <v>23</v>
      </c>
      <c r="C58" s="193" t="s">
        <v>130</v>
      </c>
      <c r="D58" s="135">
        <f t="shared" si="1"/>
        <v>0</v>
      </c>
      <c r="E58" s="135">
        <f>'TCM Monitoring Tool'!AN37</f>
        <v>0</v>
      </c>
      <c r="F58" s="135">
        <f>'TCM Monitoring Tool'!AJ37</f>
        <v>0</v>
      </c>
      <c r="G58" s="135">
        <f>'TCM Monitoring Tool'!AL37</f>
        <v>0</v>
      </c>
      <c r="H58" s="281">
        <f>'TCM Monitoring Tool'!AK37</f>
        <v>0</v>
      </c>
      <c r="I58" s="214">
        <v>5</v>
      </c>
      <c r="J58" s="193" t="s">
        <v>131</v>
      </c>
      <c r="K58" s="196">
        <f t="shared" si="4"/>
        <v>0</v>
      </c>
      <c r="L58" s="196">
        <f>'1915(i) Addendum'!AL19</f>
        <v>0</v>
      </c>
      <c r="M58" s="196">
        <f>'1915(i) Addendum'!AH19</f>
        <v>0</v>
      </c>
      <c r="N58" s="196">
        <f>'1915(i) Addendum'!AJ19</f>
        <v>0</v>
      </c>
      <c r="O58" s="281">
        <f>'1915(i) Addendum'!AI19</f>
        <v>0</v>
      </c>
      <c r="P58" s="214">
        <v>23</v>
      </c>
      <c r="Q58" s="193" t="s">
        <v>132</v>
      </c>
      <c r="R58" s="135">
        <f t="shared" si="0"/>
        <v>0</v>
      </c>
      <c r="S58" s="135">
        <f>'Community Inclusion Addendum'!AL37</f>
        <v>0</v>
      </c>
      <c r="T58" s="135">
        <f>'Community Inclusion Addendum'!AH37</f>
        <v>0</v>
      </c>
      <c r="U58" s="135">
        <f>'Community Inclusion Addendum'!AJ37</f>
        <v>0</v>
      </c>
      <c r="V58" s="281">
        <f>'Community Inclusion Addendum'!AI37</f>
        <v>0</v>
      </c>
    </row>
    <row r="59" spans="1:22" ht="74.25" customHeight="1">
      <c r="A59" s="110"/>
      <c r="B59" s="388">
        <v>24</v>
      </c>
      <c r="C59" s="193" t="s">
        <v>133</v>
      </c>
      <c r="D59" s="135">
        <f t="shared" si="1"/>
        <v>0</v>
      </c>
      <c r="E59" s="135">
        <f>'TCM Monitoring Tool'!AN38</f>
        <v>0</v>
      </c>
      <c r="F59" s="135">
        <f>'TCM Monitoring Tool'!AJ38</f>
        <v>0</v>
      </c>
      <c r="G59" s="135">
        <f>'TCM Monitoring Tool'!AL38</f>
        <v>0</v>
      </c>
      <c r="H59" s="281">
        <f>'TCM Monitoring Tool'!AK38</f>
        <v>0</v>
      </c>
      <c r="I59" s="214">
        <v>6</v>
      </c>
      <c r="J59" s="193" t="s">
        <v>134</v>
      </c>
      <c r="K59" s="196">
        <f t="shared" si="4"/>
        <v>0</v>
      </c>
      <c r="L59" s="196">
        <f>'1915(i) Addendum'!AL20</f>
        <v>0</v>
      </c>
      <c r="M59" s="196">
        <f>'1915(i) Addendum'!AH20</f>
        <v>0</v>
      </c>
      <c r="N59" s="196">
        <f>'1915(i) Addendum'!AJ20</f>
        <v>0</v>
      </c>
      <c r="O59" s="281">
        <f>'1915(i) Addendum'!AI20</f>
        <v>0</v>
      </c>
      <c r="P59" s="214">
        <v>24</v>
      </c>
      <c r="Q59" s="193" t="s">
        <v>135</v>
      </c>
      <c r="R59" s="135">
        <f t="shared" si="0"/>
        <v>0</v>
      </c>
      <c r="S59" s="135">
        <f>'Community Inclusion Addendum'!AL38</f>
        <v>0</v>
      </c>
      <c r="T59" s="135">
        <f>'Community Inclusion Addendum'!AH38</f>
        <v>0</v>
      </c>
      <c r="U59" s="135">
        <f>'Community Inclusion Addendum'!AJ38</f>
        <v>0</v>
      </c>
      <c r="V59" s="281">
        <f>'Community Inclusion Addendum'!AI38</f>
        <v>0</v>
      </c>
    </row>
    <row r="60" spans="1:22" ht="42.75" customHeight="1">
      <c r="A60" s="110"/>
      <c r="B60" s="388">
        <v>25</v>
      </c>
      <c r="C60" s="193" t="s">
        <v>136</v>
      </c>
      <c r="D60" s="135">
        <f t="shared" si="1"/>
        <v>0</v>
      </c>
      <c r="E60" s="135">
        <f>'TCM Monitoring Tool'!AN39</f>
        <v>0</v>
      </c>
      <c r="F60" s="135">
        <f>'TCM Monitoring Tool'!AJ39</f>
        <v>0</v>
      </c>
      <c r="G60" s="135">
        <f>'TCM Monitoring Tool'!AL39</f>
        <v>0</v>
      </c>
      <c r="H60" s="281">
        <f>'TCM Monitoring Tool'!AK39</f>
        <v>0</v>
      </c>
      <c r="I60" s="214">
        <v>7</v>
      </c>
      <c r="J60" s="193" t="s">
        <v>137</v>
      </c>
      <c r="K60" s="196">
        <f t="shared" si="4"/>
        <v>0</v>
      </c>
      <c r="L60" s="196">
        <f>'1915(i) Addendum'!AL21</f>
        <v>0</v>
      </c>
      <c r="M60" s="196">
        <f>'1915(i) Addendum'!AH21</f>
        <v>0</v>
      </c>
      <c r="N60" s="196">
        <f>'1915(i) Addendum'!AJ21</f>
        <v>0</v>
      </c>
      <c r="O60" s="281">
        <f>'1915(i) Addendum'!AI21</f>
        <v>0</v>
      </c>
      <c r="P60" s="214">
        <v>25</v>
      </c>
      <c r="Q60" s="193" t="s">
        <v>138</v>
      </c>
      <c r="R60" s="135">
        <f t="shared" si="0"/>
        <v>0</v>
      </c>
      <c r="S60" s="135">
        <f>'Community Inclusion Addendum'!AL39</f>
        <v>0</v>
      </c>
      <c r="T60" s="135">
        <f>'Community Inclusion Addendum'!AH39</f>
        <v>0</v>
      </c>
      <c r="U60" s="135">
        <f>'Community Inclusion Addendum'!AJ39</f>
        <v>0</v>
      </c>
      <c r="V60" s="281">
        <f>'Community Inclusion Addendum'!AI39</f>
        <v>0</v>
      </c>
    </row>
    <row r="61" spans="1:22" ht="75" customHeight="1">
      <c r="A61" s="110"/>
      <c r="B61" s="388">
        <v>26</v>
      </c>
      <c r="C61" s="193" t="s">
        <v>139</v>
      </c>
      <c r="D61" s="135">
        <f t="shared" si="1"/>
        <v>0</v>
      </c>
      <c r="E61" s="135">
        <f>'TCM Monitoring Tool'!AN40</f>
        <v>0</v>
      </c>
      <c r="F61" s="135">
        <f>'TCM Monitoring Tool'!AJ40</f>
        <v>0</v>
      </c>
      <c r="G61" s="135">
        <f>'TCM Monitoring Tool'!AL40</f>
        <v>0</v>
      </c>
      <c r="H61" s="281">
        <f>'TCM Monitoring Tool'!AK40</f>
        <v>0</v>
      </c>
      <c r="I61" s="214">
        <v>8</v>
      </c>
      <c r="J61" s="193" t="s">
        <v>140</v>
      </c>
      <c r="K61" s="196">
        <f t="shared" si="4"/>
        <v>0</v>
      </c>
      <c r="L61" s="196">
        <f>'1915(i) Addendum'!AL22</f>
        <v>0</v>
      </c>
      <c r="M61" s="196">
        <f>'1915(i) Addendum'!AH22</f>
        <v>0</v>
      </c>
      <c r="N61" s="196">
        <f>'1915(i) Addendum'!AJ22</f>
        <v>0</v>
      </c>
      <c r="O61" s="281">
        <f>'1915(i) Addendum'!AI22</f>
        <v>0</v>
      </c>
      <c r="P61" s="214">
        <v>26</v>
      </c>
      <c r="Q61" s="193" t="s">
        <v>141</v>
      </c>
      <c r="R61" s="135">
        <f t="shared" si="0"/>
        <v>0</v>
      </c>
      <c r="S61" s="135">
        <f>'Community Inclusion Addendum'!AL40</f>
        <v>0</v>
      </c>
      <c r="T61" s="135">
        <f>'Community Inclusion Addendum'!AH40</f>
        <v>0</v>
      </c>
      <c r="U61" s="135">
        <f>'Community Inclusion Addendum'!AJ40</f>
        <v>0</v>
      </c>
      <c r="V61" s="281">
        <f>'Community Inclusion Addendum'!AI40</f>
        <v>0</v>
      </c>
    </row>
    <row r="62" spans="1:22" ht="57.75" customHeight="1" thickBot="1">
      <c r="A62" s="110"/>
      <c r="B62" s="388">
        <v>27</v>
      </c>
      <c r="C62" s="193" t="s">
        <v>142</v>
      </c>
      <c r="D62" s="135">
        <f t="shared" si="1"/>
        <v>0</v>
      </c>
      <c r="E62" s="135">
        <f>'TCM Monitoring Tool'!AN41</f>
        <v>0</v>
      </c>
      <c r="F62" s="135">
        <f>'TCM Monitoring Tool'!AJ41</f>
        <v>0</v>
      </c>
      <c r="G62" s="135">
        <f>'TCM Monitoring Tool'!AL41</f>
        <v>0</v>
      </c>
      <c r="H62" s="281">
        <f>'TCM Monitoring Tool'!AK41</f>
        <v>0</v>
      </c>
      <c r="I62" s="214">
        <v>9</v>
      </c>
      <c r="J62" s="193" t="s">
        <v>143</v>
      </c>
      <c r="K62" s="196">
        <f t="shared" si="4"/>
        <v>0</v>
      </c>
      <c r="L62" s="196">
        <f>'1915(i) Addendum'!AL23</f>
        <v>0</v>
      </c>
      <c r="M62" s="196">
        <f>'1915(i) Addendum'!AH23</f>
        <v>0</v>
      </c>
      <c r="N62" s="196">
        <f>'1915(i) Addendum'!AJ23</f>
        <v>0</v>
      </c>
      <c r="O62" s="281">
        <f>'1915(i) Addendum'!AI23</f>
        <v>0</v>
      </c>
      <c r="P62" s="214">
        <v>27</v>
      </c>
      <c r="Q62" s="209" t="s">
        <v>144</v>
      </c>
      <c r="R62" s="186">
        <f t="shared" si="0"/>
        <v>0</v>
      </c>
      <c r="S62" s="186">
        <f>'Community Inclusion Addendum'!AL41</f>
        <v>0</v>
      </c>
      <c r="T62" s="186">
        <f>'Community Inclusion Addendum'!AH41</f>
        <v>0</v>
      </c>
      <c r="U62" s="186">
        <f>'Community Inclusion Addendum'!AJ41</f>
        <v>0</v>
      </c>
      <c r="V62" s="282">
        <f>'Community Inclusion Addendum'!AI41</f>
        <v>0</v>
      </c>
    </row>
    <row r="63" spans="1:22" ht="58.5" customHeight="1" thickTop="1" thickBot="1">
      <c r="A63" s="110"/>
      <c r="B63" s="388">
        <v>28</v>
      </c>
      <c r="C63" s="193" t="s">
        <v>145</v>
      </c>
      <c r="D63" s="135">
        <f t="shared" si="1"/>
        <v>0</v>
      </c>
      <c r="E63" s="135">
        <f>'TCM Monitoring Tool'!AN42</f>
        <v>0</v>
      </c>
      <c r="F63" s="135">
        <f>'TCM Monitoring Tool'!AJ42</f>
        <v>0</v>
      </c>
      <c r="G63" s="135">
        <f>'TCM Monitoring Tool'!AL42</f>
        <v>0</v>
      </c>
      <c r="H63" s="281">
        <f>'TCM Monitoring Tool'!AK42</f>
        <v>0</v>
      </c>
      <c r="I63" s="214">
        <v>10</v>
      </c>
      <c r="J63" s="209" t="s">
        <v>146</v>
      </c>
      <c r="K63" s="211">
        <f>M63+N63</f>
        <v>0</v>
      </c>
      <c r="L63" s="211">
        <f>'1915(i) Addendum'!AL25</f>
        <v>0</v>
      </c>
      <c r="M63" s="211">
        <f>'1915(i) Addendum'!AH25</f>
        <v>0</v>
      </c>
      <c r="N63" s="211">
        <f>'1915(i) Addendum'!AJ25</f>
        <v>0</v>
      </c>
      <c r="O63" s="282">
        <f>'1915(i) Addendum'!AI25</f>
        <v>0</v>
      </c>
      <c r="P63" s="214"/>
      <c r="Q63" s="390" t="s">
        <v>110</v>
      </c>
      <c r="R63" s="391">
        <f>SUM(R36:R62)</f>
        <v>0</v>
      </c>
      <c r="S63" s="391">
        <f>SUM(S36:S62)</f>
        <v>0</v>
      </c>
      <c r="T63" s="391">
        <f>SUM(T36:T62)</f>
        <v>0</v>
      </c>
      <c r="U63" s="391">
        <f>SUM(U36:U62)</f>
        <v>0</v>
      </c>
      <c r="V63" s="392">
        <f>IF(SUM(T63:U63)=0,0,T63/SUM(T63:U63))</f>
        <v>0</v>
      </c>
    </row>
    <row r="64" spans="1:22" ht="34.5" customHeight="1" thickTop="1">
      <c r="A64" s="110"/>
      <c r="B64" s="388">
        <v>29</v>
      </c>
      <c r="C64" s="193" t="s">
        <v>147</v>
      </c>
      <c r="D64" s="135">
        <f t="shared" si="1"/>
        <v>0</v>
      </c>
      <c r="E64" s="135">
        <f>'TCM Monitoring Tool'!AN43</f>
        <v>0</v>
      </c>
      <c r="F64" s="135">
        <f>'TCM Monitoring Tool'!AJ43</f>
        <v>0</v>
      </c>
      <c r="G64" s="135">
        <f>'TCM Monitoring Tool'!AL43</f>
        <v>0</v>
      </c>
      <c r="H64" s="281">
        <f>'TCM Monitoring Tool'!AK43</f>
        <v>0</v>
      </c>
      <c r="I64" s="214"/>
      <c r="J64" s="198" t="s">
        <v>110</v>
      </c>
      <c r="K64" s="187">
        <f>SUM(K54:K63)</f>
        <v>0</v>
      </c>
      <c r="L64" s="187">
        <f>SUM(L54:L63)</f>
        <v>0</v>
      </c>
      <c r="M64" s="187">
        <f>SUM(M54:M63)</f>
        <v>0</v>
      </c>
      <c r="N64" s="187">
        <f>SUM(N54:N63)</f>
        <v>0</v>
      </c>
      <c r="O64" s="188">
        <f>IF(SUM(M64:N64)=0,0,M64/SUM(M64:N64))</f>
        <v>0</v>
      </c>
      <c r="P64" s="214"/>
      <c r="Q64" s="110"/>
      <c r="R64" s="110"/>
      <c r="S64" s="110"/>
      <c r="T64" s="110"/>
      <c r="U64" s="110"/>
      <c r="V64" s="110"/>
    </row>
    <row r="65" spans="1:22" ht="41.25" customHeight="1">
      <c r="A65" s="110"/>
      <c r="B65" s="388">
        <v>30</v>
      </c>
      <c r="C65" s="193" t="s">
        <v>148</v>
      </c>
      <c r="D65" s="135">
        <f t="shared" si="1"/>
        <v>0</v>
      </c>
      <c r="E65" s="135">
        <f>'TCM Monitoring Tool'!AN44</f>
        <v>0</v>
      </c>
      <c r="F65" s="135">
        <f>'TCM Monitoring Tool'!AJ44</f>
        <v>0</v>
      </c>
      <c r="G65" s="135">
        <f>'TCM Monitoring Tool'!AL44</f>
        <v>0</v>
      </c>
      <c r="H65" s="281">
        <f>'TCM Monitoring Tool'!AK44</f>
        <v>0</v>
      </c>
      <c r="I65" s="214"/>
      <c r="J65" s="110"/>
      <c r="K65" s="110"/>
      <c r="L65" s="110"/>
      <c r="M65" s="110"/>
      <c r="N65" s="110"/>
      <c r="O65" s="110"/>
      <c r="P65" s="214"/>
      <c r="Q65" s="110"/>
      <c r="R65" s="110"/>
      <c r="S65" s="110"/>
      <c r="T65" s="110"/>
      <c r="U65" s="110"/>
      <c r="V65" s="110"/>
    </row>
    <row r="66" spans="1:22" ht="52.5" customHeight="1">
      <c r="A66" s="110"/>
      <c r="B66" s="388">
        <v>31</v>
      </c>
      <c r="C66" s="193" t="s">
        <v>149</v>
      </c>
      <c r="D66" s="135">
        <f t="shared" si="1"/>
        <v>0</v>
      </c>
      <c r="E66" s="135">
        <f>'TCM Monitoring Tool'!AN45</f>
        <v>0</v>
      </c>
      <c r="F66" s="135">
        <f>'TCM Monitoring Tool'!AJ45</f>
        <v>0</v>
      </c>
      <c r="G66" s="135">
        <f>'TCM Monitoring Tool'!AL45</f>
        <v>0</v>
      </c>
      <c r="H66" s="281">
        <f>'TCM Monitoring Tool'!AK45</f>
        <v>0</v>
      </c>
      <c r="I66" s="214"/>
      <c r="J66" s="411" t="s">
        <v>150</v>
      </c>
      <c r="K66" s="411"/>
      <c r="L66" s="411"/>
      <c r="M66" s="411"/>
      <c r="N66" s="411"/>
      <c r="O66" s="411"/>
      <c r="P66" s="214"/>
      <c r="Q66" s="408" t="s">
        <v>58</v>
      </c>
      <c r="R66" s="408"/>
      <c r="S66" s="408"/>
      <c r="T66" s="408"/>
      <c r="U66" s="408"/>
      <c r="V66" s="408"/>
    </row>
    <row r="67" spans="1:22" ht="32.25" customHeight="1" thickBot="1">
      <c r="A67" s="110"/>
      <c r="B67" s="388">
        <v>32</v>
      </c>
      <c r="C67" s="193" t="s">
        <v>151</v>
      </c>
      <c r="D67" s="135">
        <f t="shared" si="1"/>
        <v>0</v>
      </c>
      <c r="E67" s="135">
        <f>'TCM Monitoring Tool'!AN46</f>
        <v>0</v>
      </c>
      <c r="F67" s="135">
        <f>'TCM Monitoring Tool'!AJ46</f>
        <v>0</v>
      </c>
      <c r="G67" s="135">
        <f>'TCM Monitoring Tool'!AL46</f>
        <v>0</v>
      </c>
      <c r="H67" s="281">
        <f>'TCM Monitoring Tool'!AK46</f>
        <v>0</v>
      </c>
      <c r="I67" s="214"/>
      <c r="J67" s="191" t="s">
        <v>66</v>
      </c>
      <c r="K67" s="183" t="s">
        <v>53</v>
      </c>
      <c r="L67" s="184" t="s">
        <v>54</v>
      </c>
      <c r="M67" s="184" t="s">
        <v>55</v>
      </c>
      <c r="N67" s="184" t="s">
        <v>56</v>
      </c>
      <c r="O67" s="184" t="s">
        <v>57</v>
      </c>
      <c r="P67" s="214"/>
      <c r="Q67" s="191" t="s">
        <v>66</v>
      </c>
      <c r="R67" s="183" t="s">
        <v>53</v>
      </c>
      <c r="S67" s="184" t="s">
        <v>54</v>
      </c>
      <c r="T67" s="184" t="s">
        <v>55</v>
      </c>
      <c r="U67" s="184" t="s">
        <v>56</v>
      </c>
      <c r="V67" s="184" t="s">
        <v>57</v>
      </c>
    </row>
    <row r="68" spans="1:22" ht="109.5" customHeight="1" thickTop="1">
      <c r="A68" s="110"/>
      <c r="B68" s="388">
        <v>33</v>
      </c>
      <c r="C68" s="193" t="s">
        <v>152</v>
      </c>
      <c r="D68" s="135">
        <f t="shared" si="1"/>
        <v>0</v>
      </c>
      <c r="E68" s="135">
        <f>'TCM Monitoring Tool'!AN47</f>
        <v>0</v>
      </c>
      <c r="F68" s="135">
        <f>'TCM Monitoring Tool'!AJ47</f>
        <v>0</v>
      </c>
      <c r="G68" s="135">
        <f>'TCM Monitoring Tool'!AL47</f>
        <v>0</v>
      </c>
      <c r="H68" s="281">
        <f>'TCM Monitoring Tool'!AK47</f>
        <v>0</v>
      </c>
      <c r="I68" s="214">
        <v>1</v>
      </c>
      <c r="J68" s="193" t="s">
        <v>153</v>
      </c>
      <c r="K68" s="135">
        <f>M68+N68</f>
        <v>0</v>
      </c>
      <c r="L68" s="135">
        <f>'Innovations-TBI Waiver Addendum'!AL15</f>
        <v>0</v>
      </c>
      <c r="M68" s="135">
        <f>'Innovations-TBI Waiver Addendum'!AH15</f>
        <v>0</v>
      </c>
      <c r="N68" s="135">
        <f>'Innovations-TBI Waiver Addendum'!AJ15</f>
        <v>0</v>
      </c>
      <c r="O68" s="281">
        <f>'Innovations-TBI Waiver Addendum'!AI15</f>
        <v>0</v>
      </c>
      <c r="P68" s="214">
        <v>1</v>
      </c>
      <c r="Q68" s="17" t="s">
        <v>154</v>
      </c>
      <c r="R68" s="197">
        <f t="shared" ref="R68:R87" si="5">T68+U68</f>
        <v>0</v>
      </c>
      <c r="S68" s="197">
        <f>'Staff Qualifications'!CS15</f>
        <v>0</v>
      </c>
      <c r="T68" s="197">
        <f>'Staff Qualifications'!CO15</f>
        <v>0</v>
      </c>
      <c r="U68" s="197">
        <f>'Staff Qualifications'!CQ15</f>
        <v>0</v>
      </c>
      <c r="V68" s="281">
        <f>'Staff Qualifications'!CP15</f>
        <v>0</v>
      </c>
    </row>
    <row r="69" spans="1:22" ht="86.25" customHeight="1">
      <c r="A69" s="110"/>
      <c r="B69" s="388">
        <v>34</v>
      </c>
      <c r="C69" s="193" t="s">
        <v>155</v>
      </c>
      <c r="D69" s="135">
        <f t="shared" si="1"/>
        <v>0</v>
      </c>
      <c r="E69" s="135">
        <f>'TCM Monitoring Tool'!AN48</f>
        <v>0</v>
      </c>
      <c r="F69" s="135">
        <f>'TCM Monitoring Tool'!AJ48</f>
        <v>0</v>
      </c>
      <c r="G69" s="135">
        <f>'TCM Monitoring Tool'!AL48</f>
        <v>0</v>
      </c>
      <c r="H69" s="281">
        <f>'TCM Monitoring Tool'!AK48</f>
        <v>0</v>
      </c>
      <c r="I69" s="214">
        <v>2</v>
      </c>
      <c r="J69" s="193" t="s">
        <v>156</v>
      </c>
      <c r="K69" s="135">
        <f t="shared" ref="K69:K75" si="6">M69+N69</f>
        <v>0</v>
      </c>
      <c r="L69" s="135">
        <f>'Innovations-TBI Waiver Addendum'!AL16</f>
        <v>0</v>
      </c>
      <c r="M69" s="135">
        <f>'Innovations-TBI Waiver Addendum'!AH16</f>
        <v>0</v>
      </c>
      <c r="N69" s="135">
        <f>'Innovations-TBI Waiver Addendum'!AJ16</f>
        <v>0</v>
      </c>
      <c r="O69" s="281">
        <f>'Innovations-TBI Waiver Addendum'!AI16</f>
        <v>0</v>
      </c>
      <c r="P69" s="214">
        <v>2</v>
      </c>
      <c r="Q69" s="17" t="s">
        <v>157</v>
      </c>
      <c r="R69" s="197">
        <f t="shared" si="5"/>
        <v>0</v>
      </c>
      <c r="S69" s="197">
        <f>'Staff Qualifications'!CS17</f>
        <v>0</v>
      </c>
      <c r="T69" s="197">
        <f>'Staff Qualifications'!CO17</f>
        <v>0</v>
      </c>
      <c r="U69" s="197">
        <f>'Staff Qualifications'!CQ17</f>
        <v>0</v>
      </c>
      <c r="V69" s="281">
        <f>'Staff Qualifications'!CP17</f>
        <v>0</v>
      </c>
    </row>
    <row r="70" spans="1:22" ht="109.5" customHeight="1">
      <c r="A70" s="110"/>
      <c r="B70" s="388">
        <v>35</v>
      </c>
      <c r="C70" s="193" t="s">
        <v>158</v>
      </c>
      <c r="D70" s="135">
        <f t="shared" si="1"/>
        <v>0</v>
      </c>
      <c r="E70" s="135">
        <f>'TCM Monitoring Tool'!AN49</f>
        <v>0</v>
      </c>
      <c r="F70" s="135">
        <f>'TCM Monitoring Tool'!AJ49</f>
        <v>0</v>
      </c>
      <c r="G70" s="135">
        <f>'TCM Monitoring Tool'!AL49</f>
        <v>0</v>
      </c>
      <c r="H70" s="281">
        <f>'TCM Monitoring Tool'!AK49</f>
        <v>0</v>
      </c>
      <c r="I70" s="214">
        <v>3</v>
      </c>
      <c r="J70" s="193" t="s">
        <v>159</v>
      </c>
      <c r="K70" s="135">
        <f t="shared" si="6"/>
        <v>0</v>
      </c>
      <c r="L70" s="135">
        <f>'Innovations-TBI Waiver Addendum'!AL17</f>
        <v>0</v>
      </c>
      <c r="M70" s="135">
        <f>'Innovations-TBI Waiver Addendum'!AH17</f>
        <v>0</v>
      </c>
      <c r="N70" s="135">
        <f>'Innovations-TBI Waiver Addendum'!AJ17</f>
        <v>0</v>
      </c>
      <c r="O70" s="281">
        <f>'Innovations-TBI Waiver Addendum'!AI17</f>
        <v>0</v>
      </c>
      <c r="P70" s="214">
        <v>3</v>
      </c>
      <c r="Q70" s="17" t="s">
        <v>160</v>
      </c>
      <c r="R70" s="197">
        <f t="shared" si="5"/>
        <v>0</v>
      </c>
      <c r="S70" s="197">
        <f>'Staff Qualifications'!CS19</f>
        <v>0</v>
      </c>
      <c r="T70" s="197">
        <f>'Staff Qualifications'!CO19</f>
        <v>0</v>
      </c>
      <c r="U70" s="197">
        <f>'Staff Qualifications'!CQ19</f>
        <v>0</v>
      </c>
      <c r="V70" s="281">
        <f>'Staff Qualifications'!CP19</f>
        <v>0</v>
      </c>
    </row>
    <row r="71" spans="1:22" ht="123.75" customHeight="1">
      <c r="A71" s="110"/>
      <c r="B71" s="388">
        <v>36</v>
      </c>
      <c r="C71" s="193" t="s">
        <v>161</v>
      </c>
      <c r="D71" s="135">
        <f t="shared" si="1"/>
        <v>0</v>
      </c>
      <c r="E71" s="135">
        <f>'TCM Monitoring Tool'!AN50</f>
        <v>0</v>
      </c>
      <c r="F71" s="135">
        <f>'TCM Monitoring Tool'!AJ50</f>
        <v>0</v>
      </c>
      <c r="G71" s="135">
        <f>'TCM Monitoring Tool'!AL50</f>
        <v>0</v>
      </c>
      <c r="H71" s="281">
        <f>'TCM Monitoring Tool'!AK50</f>
        <v>0</v>
      </c>
      <c r="I71" s="214">
        <v>4</v>
      </c>
      <c r="J71" s="193" t="s">
        <v>162</v>
      </c>
      <c r="K71" s="135">
        <f t="shared" si="6"/>
        <v>0</v>
      </c>
      <c r="L71" s="135">
        <f>'Innovations-TBI Waiver Addendum'!AL18</f>
        <v>0</v>
      </c>
      <c r="M71" s="135">
        <f>'Innovations-TBI Waiver Addendum'!AH18</f>
        <v>0</v>
      </c>
      <c r="N71" s="135">
        <f>'Innovations-TBI Waiver Addendum'!AJ18</f>
        <v>0</v>
      </c>
      <c r="O71" s="281">
        <f>'Innovations-TBI Waiver Addendum'!AI18</f>
        <v>0</v>
      </c>
      <c r="P71" s="214">
        <v>4</v>
      </c>
      <c r="Q71" s="17" t="s">
        <v>163</v>
      </c>
      <c r="R71" s="197">
        <f t="shared" si="5"/>
        <v>0</v>
      </c>
      <c r="S71" s="197">
        <f>'Staff Qualifications'!CS21</f>
        <v>0</v>
      </c>
      <c r="T71" s="197">
        <f>'Staff Qualifications'!CO21</f>
        <v>0</v>
      </c>
      <c r="U71" s="197">
        <f>'Staff Qualifications'!CQ21</f>
        <v>0</v>
      </c>
      <c r="V71" s="281">
        <f>'Staff Qualifications'!CP21</f>
        <v>0</v>
      </c>
    </row>
    <row r="72" spans="1:22" ht="47.25" customHeight="1">
      <c r="A72" s="110"/>
      <c r="B72" s="388">
        <v>37</v>
      </c>
      <c r="C72" s="193" t="s">
        <v>164</v>
      </c>
      <c r="D72" s="135">
        <f t="shared" si="1"/>
        <v>0</v>
      </c>
      <c r="E72" s="135">
        <f>'TCM Monitoring Tool'!AN51</f>
        <v>0</v>
      </c>
      <c r="F72" s="135">
        <f>'TCM Monitoring Tool'!AJ51</f>
        <v>0</v>
      </c>
      <c r="G72" s="135">
        <f>'TCM Monitoring Tool'!AL51</f>
        <v>0</v>
      </c>
      <c r="H72" s="281">
        <f>'TCM Monitoring Tool'!AK51</f>
        <v>0</v>
      </c>
      <c r="I72" s="214">
        <v>5</v>
      </c>
      <c r="J72" s="193" t="s">
        <v>165</v>
      </c>
      <c r="K72" s="135">
        <f t="shared" si="6"/>
        <v>0</v>
      </c>
      <c r="L72" s="135">
        <f>'Innovations-TBI Waiver Addendum'!AL19</f>
        <v>0</v>
      </c>
      <c r="M72" s="135">
        <f>'Innovations-TBI Waiver Addendum'!AH19</f>
        <v>0</v>
      </c>
      <c r="N72" s="135">
        <f>'Innovations-TBI Waiver Addendum'!AJ19</f>
        <v>0</v>
      </c>
      <c r="O72" s="281">
        <f>'Innovations-TBI Waiver Addendum'!AI19</f>
        <v>0</v>
      </c>
      <c r="P72" s="214">
        <v>5</v>
      </c>
      <c r="Q72" s="17" t="s">
        <v>166</v>
      </c>
      <c r="R72" s="197">
        <f t="shared" si="5"/>
        <v>0</v>
      </c>
      <c r="S72" s="197">
        <f>'Staff Qualifications'!CS23</f>
        <v>0</v>
      </c>
      <c r="T72" s="197">
        <f>'Staff Qualifications'!CO23</f>
        <v>0</v>
      </c>
      <c r="U72" s="197">
        <f>'Staff Qualifications'!CQ23</f>
        <v>0</v>
      </c>
      <c r="V72" s="281">
        <f>'Staff Qualifications'!CP23</f>
        <v>0</v>
      </c>
    </row>
    <row r="73" spans="1:22" ht="48" customHeight="1">
      <c r="A73" s="110"/>
      <c r="B73" s="388">
        <v>38</v>
      </c>
      <c r="C73" s="193" t="s">
        <v>167</v>
      </c>
      <c r="D73" s="135">
        <f t="shared" si="1"/>
        <v>0</v>
      </c>
      <c r="E73" s="135">
        <f>'TCM Monitoring Tool'!AN52</f>
        <v>0</v>
      </c>
      <c r="F73" s="135">
        <f>'TCM Monitoring Tool'!AJ52</f>
        <v>0</v>
      </c>
      <c r="G73" s="135">
        <f>'TCM Monitoring Tool'!AL52</f>
        <v>0</v>
      </c>
      <c r="H73" s="281">
        <f>'TCM Monitoring Tool'!AK52</f>
        <v>0</v>
      </c>
      <c r="I73" s="214">
        <v>6</v>
      </c>
      <c r="J73" s="193" t="s">
        <v>168</v>
      </c>
      <c r="K73" s="135">
        <f t="shared" si="6"/>
        <v>0</v>
      </c>
      <c r="L73" s="135">
        <f>'Innovations-TBI Waiver Addendum'!AL20</f>
        <v>0</v>
      </c>
      <c r="M73" s="135">
        <f>'Innovations-TBI Waiver Addendum'!AH20</f>
        <v>0</v>
      </c>
      <c r="N73" s="135">
        <f>'Innovations-TBI Waiver Addendum'!AJ20</f>
        <v>0</v>
      </c>
      <c r="O73" s="281">
        <f>'Innovations-TBI Waiver Addendum'!AI20</f>
        <v>0</v>
      </c>
      <c r="P73" s="214">
        <v>6</v>
      </c>
      <c r="Q73" s="206" t="s">
        <v>169</v>
      </c>
      <c r="R73" s="197">
        <f t="shared" si="5"/>
        <v>0</v>
      </c>
      <c r="S73" s="197">
        <f>'Staff Qualifications'!CS25</f>
        <v>0</v>
      </c>
      <c r="T73" s="197">
        <f>'Staff Qualifications'!CO25</f>
        <v>0</v>
      </c>
      <c r="U73" s="197">
        <f>'Staff Qualifications'!CQ25</f>
        <v>0</v>
      </c>
      <c r="V73" s="281">
        <f>'Staff Qualifications'!CP25</f>
        <v>0</v>
      </c>
    </row>
    <row r="74" spans="1:22" ht="100.5" customHeight="1">
      <c r="A74" s="110"/>
      <c r="B74" s="388">
        <v>39</v>
      </c>
      <c r="C74" s="193" t="s">
        <v>170</v>
      </c>
      <c r="D74" s="135">
        <f t="shared" si="1"/>
        <v>0</v>
      </c>
      <c r="E74" s="135">
        <f>'TCM Monitoring Tool'!AN53</f>
        <v>0</v>
      </c>
      <c r="F74" s="135">
        <f>'TCM Monitoring Tool'!AJ53</f>
        <v>0</v>
      </c>
      <c r="G74" s="135">
        <f>'TCM Monitoring Tool'!AL53</f>
        <v>0</v>
      </c>
      <c r="H74" s="281">
        <f>'TCM Monitoring Tool'!AK53</f>
        <v>0</v>
      </c>
      <c r="I74" s="214">
        <v>7</v>
      </c>
      <c r="J74" s="193" t="s">
        <v>171</v>
      </c>
      <c r="K74" s="135">
        <f t="shared" si="6"/>
        <v>0</v>
      </c>
      <c r="L74" s="135">
        <f>'Innovations-TBI Waiver Addendum'!AL21</f>
        <v>0</v>
      </c>
      <c r="M74" s="135">
        <f>'Innovations-TBI Waiver Addendum'!AH21</f>
        <v>0</v>
      </c>
      <c r="N74" s="135">
        <f>'Innovations-TBI Waiver Addendum'!AJ21</f>
        <v>0</v>
      </c>
      <c r="O74" s="281">
        <f>'Innovations-TBI Waiver Addendum'!AI21</f>
        <v>0</v>
      </c>
      <c r="P74" s="214">
        <v>7</v>
      </c>
      <c r="Q74" s="206" t="s">
        <v>172</v>
      </c>
      <c r="R74" s="197">
        <f t="shared" si="5"/>
        <v>0</v>
      </c>
      <c r="S74" s="197">
        <f>'Staff Qualifications'!CS26</f>
        <v>0</v>
      </c>
      <c r="T74" s="197">
        <f>'Staff Qualifications'!CO26</f>
        <v>0</v>
      </c>
      <c r="U74" s="197">
        <f>'Staff Qualifications'!CQ26</f>
        <v>0</v>
      </c>
      <c r="V74" s="281">
        <f>'Staff Qualifications'!CP26</f>
        <v>0</v>
      </c>
    </row>
    <row r="75" spans="1:22" ht="33" customHeight="1" thickBot="1">
      <c r="A75" s="110"/>
      <c r="B75" s="388">
        <v>40</v>
      </c>
      <c r="C75" s="193" t="s">
        <v>173</v>
      </c>
      <c r="D75" s="135">
        <f t="shared" si="1"/>
        <v>0</v>
      </c>
      <c r="E75" s="135">
        <f>'TCM Monitoring Tool'!AN54</f>
        <v>0</v>
      </c>
      <c r="F75" s="135">
        <f>'TCM Monitoring Tool'!AJ54</f>
        <v>0</v>
      </c>
      <c r="G75" s="135">
        <f>'TCM Monitoring Tool'!AL54</f>
        <v>0</v>
      </c>
      <c r="H75" s="281">
        <f>'TCM Monitoring Tool'!AK54</f>
        <v>0</v>
      </c>
      <c r="I75" s="214">
        <v>8</v>
      </c>
      <c r="J75" s="209" t="s">
        <v>174</v>
      </c>
      <c r="K75" s="186">
        <f t="shared" si="6"/>
        <v>0</v>
      </c>
      <c r="L75" s="186">
        <f>'Innovations-TBI Waiver Addendum'!AL22</f>
        <v>0</v>
      </c>
      <c r="M75" s="186">
        <f>'Innovations-TBI Waiver Addendum'!AH22</f>
        <v>0</v>
      </c>
      <c r="N75" s="186">
        <f>'Innovations-TBI Waiver Addendum'!AJ22</f>
        <v>0</v>
      </c>
      <c r="O75" s="282">
        <f>'Innovations-TBI Waiver Addendum'!AI22</f>
        <v>0</v>
      </c>
      <c r="P75" s="214">
        <v>8</v>
      </c>
      <c r="Q75" s="334" t="s">
        <v>175</v>
      </c>
      <c r="R75" s="197">
        <f t="shared" si="5"/>
        <v>0</v>
      </c>
      <c r="S75" s="197">
        <f>'Staff Qualifications'!CS27</f>
        <v>0</v>
      </c>
      <c r="T75" s="197">
        <f>'Staff Qualifications'!CO27</f>
        <v>0</v>
      </c>
      <c r="U75" s="197">
        <f>'Staff Qualifications'!CQ27</f>
        <v>0</v>
      </c>
      <c r="V75" s="281">
        <f>'Staff Qualifications'!CP27</f>
        <v>0</v>
      </c>
    </row>
    <row r="76" spans="1:22" ht="67.5" customHeight="1" thickTop="1">
      <c r="A76" s="110"/>
      <c r="B76" s="388">
        <v>41</v>
      </c>
      <c r="C76" s="193" t="s">
        <v>176</v>
      </c>
      <c r="D76" s="135">
        <f t="shared" si="1"/>
        <v>0</v>
      </c>
      <c r="E76" s="135">
        <f>'TCM Monitoring Tool'!AN55</f>
        <v>0</v>
      </c>
      <c r="F76" s="135">
        <f>'TCM Monitoring Tool'!AJ55</f>
        <v>0</v>
      </c>
      <c r="G76" s="135">
        <f>'TCM Monitoring Tool'!AL55</f>
        <v>0</v>
      </c>
      <c r="H76" s="281">
        <f>'TCM Monitoring Tool'!AK55</f>
        <v>0</v>
      </c>
      <c r="I76" s="214"/>
      <c r="J76" s="198" t="s">
        <v>110</v>
      </c>
      <c r="K76" s="187">
        <f>SUM(K68:K75)</f>
        <v>0</v>
      </c>
      <c r="L76" s="187">
        <f t="shared" ref="L76:N76" si="7">SUM(L68:L75)</f>
        <v>0</v>
      </c>
      <c r="M76" s="187">
        <f t="shared" si="7"/>
        <v>0</v>
      </c>
      <c r="N76" s="187">
        <f t="shared" si="7"/>
        <v>0</v>
      </c>
      <c r="O76" s="188">
        <f>IF(SUM(M76:N76)=0,0,M76/SUM(M76:N76))</f>
        <v>0</v>
      </c>
      <c r="P76" s="214">
        <v>9</v>
      </c>
      <c r="Q76" s="17" t="s">
        <v>177</v>
      </c>
      <c r="R76" s="197">
        <f t="shared" si="5"/>
        <v>0</v>
      </c>
      <c r="S76" s="197">
        <f>'Staff Qualifications'!CS28</f>
        <v>0</v>
      </c>
      <c r="T76" s="197">
        <f>'Staff Qualifications'!CO28</f>
        <v>0</v>
      </c>
      <c r="U76" s="197">
        <f>'Staff Qualifications'!CQ28</f>
        <v>0</v>
      </c>
      <c r="V76" s="281">
        <f>'Staff Qualifications'!CP28</f>
        <v>0</v>
      </c>
    </row>
    <row r="77" spans="1:22" ht="59.25" customHeight="1">
      <c r="A77" s="110"/>
      <c r="B77" s="388">
        <v>42</v>
      </c>
      <c r="C77" s="193" t="s">
        <v>178</v>
      </c>
      <c r="D77" s="135">
        <f t="shared" si="1"/>
        <v>0</v>
      </c>
      <c r="E77" s="135">
        <f>'TCM Monitoring Tool'!AN56</f>
        <v>0</v>
      </c>
      <c r="F77" s="135">
        <f>'TCM Monitoring Tool'!AJ56</f>
        <v>0</v>
      </c>
      <c r="G77" s="135">
        <f>'TCM Monitoring Tool'!AL56</f>
        <v>0</v>
      </c>
      <c r="H77" s="281">
        <f>'TCM Monitoring Tool'!AK56</f>
        <v>0</v>
      </c>
      <c r="I77" s="214"/>
      <c r="J77" s="114"/>
      <c r="K77" s="114"/>
      <c r="L77" s="114"/>
      <c r="M77" s="114"/>
      <c r="N77" s="114"/>
      <c r="O77" s="114"/>
      <c r="P77" s="388">
        <v>10</v>
      </c>
      <c r="Q77" s="17" t="s">
        <v>179</v>
      </c>
      <c r="R77" s="197">
        <f t="shared" si="5"/>
        <v>0</v>
      </c>
      <c r="S77" s="197">
        <f>'Staff Qualifications'!CS30</f>
        <v>0</v>
      </c>
      <c r="T77" s="197">
        <f>'Staff Qualifications'!CO30</f>
        <v>0</v>
      </c>
      <c r="U77" s="197">
        <f>'Staff Qualifications'!CQ30</f>
        <v>0</v>
      </c>
      <c r="V77" s="281">
        <f>'Staff Qualifications'!CP30</f>
        <v>0</v>
      </c>
    </row>
    <row r="78" spans="1:22" ht="58.5" customHeight="1">
      <c r="A78" s="110"/>
      <c r="B78" s="388">
        <v>43</v>
      </c>
      <c r="C78" s="193" t="s">
        <v>180</v>
      </c>
      <c r="D78" s="135">
        <f t="shared" si="1"/>
        <v>0</v>
      </c>
      <c r="E78" s="135">
        <f>'TCM Monitoring Tool'!AN57</f>
        <v>0</v>
      </c>
      <c r="F78" s="135">
        <f>'TCM Monitoring Tool'!AJ57</f>
        <v>0</v>
      </c>
      <c r="G78" s="135">
        <f>'TCM Monitoring Tool'!AL57</f>
        <v>0</v>
      </c>
      <c r="H78" s="281">
        <f>'TCM Monitoring Tool'!AK57</f>
        <v>0</v>
      </c>
      <c r="I78" s="214"/>
      <c r="J78" s="110"/>
      <c r="K78" s="110"/>
      <c r="L78" s="110"/>
      <c r="M78" s="110"/>
      <c r="N78" s="110"/>
      <c r="O78" s="110"/>
      <c r="P78" s="388">
        <v>11</v>
      </c>
      <c r="Q78" s="205" t="s">
        <v>181</v>
      </c>
      <c r="R78" s="197">
        <f t="shared" si="5"/>
        <v>0</v>
      </c>
      <c r="S78" s="197">
        <f>'Staff Qualifications'!CS32</f>
        <v>0</v>
      </c>
      <c r="T78" s="197">
        <f>'Staff Qualifications'!CO32</f>
        <v>0</v>
      </c>
      <c r="U78" s="197">
        <f>'Staff Qualifications'!CQ32</f>
        <v>0</v>
      </c>
      <c r="V78" s="281">
        <f>'Staff Qualifications'!CP32</f>
        <v>0</v>
      </c>
    </row>
    <row r="79" spans="1:22" ht="83.25" customHeight="1">
      <c r="A79" s="110"/>
      <c r="B79" s="388">
        <v>44</v>
      </c>
      <c r="C79" s="193" t="s">
        <v>182</v>
      </c>
      <c r="D79" s="135">
        <f t="shared" si="1"/>
        <v>0</v>
      </c>
      <c r="E79" s="135">
        <f>'TCM Monitoring Tool'!AN58</f>
        <v>0</v>
      </c>
      <c r="F79" s="135">
        <f>'TCM Monitoring Tool'!AJ58</f>
        <v>0</v>
      </c>
      <c r="G79" s="135">
        <f>'TCM Monitoring Tool'!AL58</f>
        <v>0</v>
      </c>
      <c r="H79" s="281">
        <f>'TCM Monitoring Tool'!AK58</f>
        <v>0</v>
      </c>
      <c r="I79" s="214"/>
      <c r="J79" s="110"/>
      <c r="K79" s="110"/>
      <c r="L79" s="110"/>
      <c r="M79" s="110"/>
      <c r="N79" s="110"/>
      <c r="O79" s="110"/>
      <c r="P79" s="388">
        <v>12</v>
      </c>
      <c r="Q79" s="17" t="s">
        <v>183</v>
      </c>
      <c r="R79" s="197">
        <f t="shared" si="5"/>
        <v>0</v>
      </c>
      <c r="S79" s="197">
        <f>'Staff Qualifications'!CS34</f>
        <v>0</v>
      </c>
      <c r="T79" s="197">
        <f>'Staff Qualifications'!CO34</f>
        <v>0</v>
      </c>
      <c r="U79" s="197">
        <f>'Staff Qualifications'!CQ34</f>
        <v>0</v>
      </c>
      <c r="V79" s="281">
        <f>'Staff Qualifications'!CP34</f>
        <v>0</v>
      </c>
    </row>
    <row r="80" spans="1:22" ht="45.75" customHeight="1">
      <c r="A80" s="110"/>
      <c r="B80" s="388">
        <v>45</v>
      </c>
      <c r="C80" s="193" t="s">
        <v>184</v>
      </c>
      <c r="D80" s="135">
        <f t="shared" si="1"/>
        <v>0</v>
      </c>
      <c r="E80" s="135">
        <f>'TCM Monitoring Tool'!AN59</f>
        <v>0</v>
      </c>
      <c r="F80" s="135">
        <f>'TCM Monitoring Tool'!AJ59</f>
        <v>0</v>
      </c>
      <c r="G80" s="135">
        <f>'TCM Monitoring Tool'!AL59</f>
        <v>0</v>
      </c>
      <c r="H80" s="281">
        <f>'TCM Monitoring Tool'!AK59</f>
        <v>0</v>
      </c>
      <c r="I80" s="214"/>
      <c r="J80" s="110"/>
      <c r="K80" s="110"/>
      <c r="L80" s="110"/>
      <c r="M80" s="110"/>
      <c r="N80" s="110"/>
      <c r="O80" s="110"/>
      <c r="P80" s="388">
        <v>13</v>
      </c>
      <c r="Q80" s="205" t="s">
        <v>185</v>
      </c>
      <c r="R80" s="197">
        <f t="shared" si="5"/>
        <v>0</v>
      </c>
      <c r="S80" s="197">
        <f>'Staff Qualifications'!CS36</f>
        <v>0</v>
      </c>
      <c r="T80" s="197">
        <f>'Staff Qualifications'!CO36</f>
        <v>0</v>
      </c>
      <c r="U80" s="197">
        <f>'Staff Qualifications'!CQ36</f>
        <v>0</v>
      </c>
      <c r="V80" s="281">
        <f>'Staff Qualifications'!CP36</f>
        <v>0</v>
      </c>
    </row>
    <row r="81" spans="1:22" ht="51.75" customHeight="1">
      <c r="A81" s="110"/>
      <c r="B81" s="388">
        <v>46</v>
      </c>
      <c r="C81" s="193" t="s">
        <v>186</v>
      </c>
      <c r="D81" s="135">
        <f t="shared" si="1"/>
        <v>0</v>
      </c>
      <c r="E81" s="135">
        <f>'TCM Monitoring Tool'!AN60</f>
        <v>0</v>
      </c>
      <c r="F81" s="135">
        <f>'TCM Monitoring Tool'!AJ60</f>
        <v>0</v>
      </c>
      <c r="G81" s="135">
        <f>'TCM Monitoring Tool'!AL60</f>
        <v>0</v>
      </c>
      <c r="H81" s="281">
        <f>'TCM Monitoring Tool'!AK60</f>
        <v>0</v>
      </c>
      <c r="I81" s="214"/>
      <c r="J81" s="110"/>
      <c r="K81" s="110"/>
      <c r="L81" s="110"/>
      <c r="M81" s="110"/>
      <c r="N81" s="110"/>
      <c r="O81" s="110"/>
      <c r="P81" s="388">
        <v>14</v>
      </c>
      <c r="Q81" s="17" t="s">
        <v>187</v>
      </c>
      <c r="R81" s="197">
        <f t="shared" si="5"/>
        <v>0</v>
      </c>
      <c r="S81" s="197">
        <f>'Staff Qualifications'!CS38</f>
        <v>0</v>
      </c>
      <c r="T81" s="197">
        <f>'Staff Qualifications'!CO38</f>
        <v>0</v>
      </c>
      <c r="U81" s="197">
        <f>'Staff Qualifications'!CQ38</f>
        <v>0</v>
      </c>
      <c r="V81" s="281">
        <f>'Staff Qualifications'!CP38</f>
        <v>0</v>
      </c>
    </row>
    <row r="82" spans="1:22" ht="109.5" customHeight="1">
      <c r="A82" s="110"/>
      <c r="B82" s="388">
        <v>47</v>
      </c>
      <c r="C82" s="193" t="s">
        <v>188</v>
      </c>
      <c r="D82" s="135">
        <f t="shared" si="1"/>
        <v>0</v>
      </c>
      <c r="E82" s="135">
        <f>'TCM Monitoring Tool'!AN61</f>
        <v>0</v>
      </c>
      <c r="F82" s="135">
        <f>'TCM Monitoring Tool'!AJ61</f>
        <v>0</v>
      </c>
      <c r="G82" s="135">
        <f>'TCM Monitoring Tool'!AL61</f>
        <v>0</v>
      </c>
      <c r="H82" s="281">
        <f>'TCM Monitoring Tool'!AK61</f>
        <v>0</v>
      </c>
      <c r="I82" s="214"/>
      <c r="J82" s="110"/>
      <c r="K82" s="110"/>
      <c r="L82" s="110"/>
      <c r="M82" s="110"/>
      <c r="N82" s="110"/>
      <c r="O82" s="110"/>
      <c r="P82" s="388">
        <v>15</v>
      </c>
      <c r="Q82" s="205" t="s">
        <v>189</v>
      </c>
      <c r="R82" s="197">
        <f t="shared" si="5"/>
        <v>0</v>
      </c>
      <c r="S82" s="197">
        <f>'Staff Qualifications'!CS40</f>
        <v>0</v>
      </c>
      <c r="T82" s="197">
        <f>'Staff Qualifications'!CO40</f>
        <v>0</v>
      </c>
      <c r="U82" s="197">
        <f>'Staff Qualifications'!CQ40</f>
        <v>0</v>
      </c>
      <c r="V82" s="281">
        <f>'Staff Qualifications'!CP40</f>
        <v>0</v>
      </c>
    </row>
    <row r="83" spans="1:22" ht="58.5" customHeight="1">
      <c r="A83" s="110"/>
      <c r="B83" s="388">
        <v>48</v>
      </c>
      <c r="C83" s="193" t="s">
        <v>190</v>
      </c>
      <c r="D83" s="135">
        <f t="shared" si="1"/>
        <v>0</v>
      </c>
      <c r="E83" s="135">
        <f>'TCM Monitoring Tool'!AN62</f>
        <v>0</v>
      </c>
      <c r="F83" s="135">
        <f>'TCM Monitoring Tool'!AJ62</f>
        <v>0</v>
      </c>
      <c r="G83" s="135">
        <f>'TCM Monitoring Tool'!AL62</f>
        <v>0</v>
      </c>
      <c r="H83" s="281">
        <f>'TCM Monitoring Tool'!AK62</f>
        <v>0</v>
      </c>
      <c r="I83" s="214"/>
      <c r="J83" s="110"/>
      <c r="K83" s="110"/>
      <c r="L83" s="110"/>
      <c r="M83" s="110"/>
      <c r="N83" s="110"/>
      <c r="O83" s="110"/>
      <c r="P83" s="388">
        <v>16</v>
      </c>
      <c r="Q83" s="205" t="s">
        <v>191</v>
      </c>
      <c r="R83" s="197">
        <f t="shared" si="5"/>
        <v>0</v>
      </c>
      <c r="S83" s="197">
        <f>'Staff Qualifications'!CS42</f>
        <v>0</v>
      </c>
      <c r="T83" s="197">
        <f>'Staff Qualifications'!CO42</f>
        <v>0</v>
      </c>
      <c r="U83" s="197">
        <f>'Staff Qualifications'!CQ42</f>
        <v>0</v>
      </c>
      <c r="V83" s="281">
        <f>'Staff Qualifications'!CP42</f>
        <v>0</v>
      </c>
    </row>
    <row r="84" spans="1:22" ht="44.25" customHeight="1">
      <c r="A84" s="110"/>
      <c r="B84" s="388">
        <v>49</v>
      </c>
      <c r="C84" s="193" t="s">
        <v>192</v>
      </c>
      <c r="D84" s="135">
        <f t="shared" si="1"/>
        <v>0</v>
      </c>
      <c r="E84" s="135">
        <f>'TCM Monitoring Tool'!AN63</f>
        <v>0</v>
      </c>
      <c r="F84" s="135">
        <f>'TCM Monitoring Tool'!AJ63</f>
        <v>0</v>
      </c>
      <c r="G84" s="135">
        <f>'TCM Monitoring Tool'!AL63</f>
        <v>0</v>
      </c>
      <c r="H84" s="281">
        <f>'TCM Monitoring Tool'!AK63</f>
        <v>0</v>
      </c>
      <c r="I84" s="214"/>
      <c r="J84" s="110"/>
      <c r="K84" s="110"/>
      <c r="L84" s="110"/>
      <c r="M84" s="110"/>
      <c r="N84" s="110"/>
      <c r="O84" s="110"/>
      <c r="P84" s="388">
        <v>17</v>
      </c>
      <c r="Q84" s="205" t="s">
        <v>193</v>
      </c>
      <c r="R84" s="197">
        <f t="shared" si="5"/>
        <v>0</v>
      </c>
      <c r="S84" s="197">
        <f>'Staff Qualifications'!CS44</f>
        <v>0</v>
      </c>
      <c r="T84" s="197">
        <f>'Staff Qualifications'!CO44</f>
        <v>0</v>
      </c>
      <c r="U84" s="197">
        <f>'Staff Qualifications'!CQ44</f>
        <v>0</v>
      </c>
      <c r="V84" s="281">
        <f>'Staff Qualifications'!CP44</f>
        <v>0</v>
      </c>
    </row>
    <row r="85" spans="1:22" ht="69.75" customHeight="1">
      <c r="A85" s="110"/>
      <c r="B85" s="388">
        <v>50</v>
      </c>
      <c r="C85" s="193" t="s">
        <v>194</v>
      </c>
      <c r="D85" s="135">
        <f t="shared" si="1"/>
        <v>0</v>
      </c>
      <c r="E85" s="135">
        <f>'TCM Monitoring Tool'!AN64</f>
        <v>0</v>
      </c>
      <c r="F85" s="135">
        <f>'TCM Monitoring Tool'!AJ64</f>
        <v>0</v>
      </c>
      <c r="G85" s="135">
        <f>'TCM Monitoring Tool'!AL64</f>
        <v>0</v>
      </c>
      <c r="H85" s="281">
        <f>'TCM Monitoring Tool'!AK64</f>
        <v>0</v>
      </c>
      <c r="I85" s="214"/>
      <c r="J85" s="110"/>
      <c r="K85" s="110"/>
      <c r="L85" s="110"/>
      <c r="M85" s="110"/>
      <c r="N85" s="110"/>
      <c r="O85" s="110"/>
      <c r="P85" s="388">
        <v>18</v>
      </c>
      <c r="Q85" s="205" t="s">
        <v>195</v>
      </c>
      <c r="R85" s="197">
        <f t="shared" si="5"/>
        <v>0</v>
      </c>
      <c r="S85" s="197">
        <f>'Staff Qualifications'!CS46</f>
        <v>0</v>
      </c>
      <c r="T85" s="197">
        <f>'Staff Qualifications'!CO46</f>
        <v>0</v>
      </c>
      <c r="U85" s="197">
        <f>'Staff Qualifications'!CQ46</f>
        <v>0</v>
      </c>
      <c r="V85" s="281">
        <f>'Staff Qualifications'!CP46</f>
        <v>0</v>
      </c>
    </row>
    <row r="86" spans="1:22" ht="109.5" customHeight="1">
      <c r="A86" s="110"/>
      <c r="B86" s="388">
        <v>51</v>
      </c>
      <c r="C86" s="193" t="s">
        <v>196</v>
      </c>
      <c r="D86" s="135">
        <f t="shared" si="1"/>
        <v>0</v>
      </c>
      <c r="E86" s="135">
        <f>'TCM Monitoring Tool'!AN65</f>
        <v>0</v>
      </c>
      <c r="F86" s="135">
        <f>'TCM Monitoring Tool'!AJ65</f>
        <v>0</v>
      </c>
      <c r="G86" s="135">
        <f>'TCM Monitoring Tool'!AL65</f>
        <v>0</v>
      </c>
      <c r="H86" s="281">
        <f>'TCM Monitoring Tool'!AK65</f>
        <v>0</v>
      </c>
      <c r="I86" s="214"/>
      <c r="J86" s="110"/>
      <c r="K86" s="110"/>
      <c r="L86" s="110"/>
      <c r="M86" s="110"/>
      <c r="N86" s="110"/>
      <c r="O86" s="110"/>
      <c r="P86" s="388">
        <v>19</v>
      </c>
      <c r="Q86" s="205" t="s">
        <v>197</v>
      </c>
      <c r="R86" s="197">
        <f t="shared" si="5"/>
        <v>0</v>
      </c>
      <c r="S86" s="197">
        <f>'Staff Qualifications'!CS48</f>
        <v>0</v>
      </c>
      <c r="T86" s="197">
        <f>'Staff Qualifications'!CO48</f>
        <v>0</v>
      </c>
      <c r="U86" s="197">
        <f>'Staff Qualifications'!CQ48</f>
        <v>0</v>
      </c>
      <c r="V86" s="281">
        <f>'Staff Qualifications'!CP48</f>
        <v>0</v>
      </c>
    </row>
    <row r="87" spans="1:22" ht="48.75" customHeight="1" thickBot="1">
      <c r="A87" s="110"/>
      <c r="B87" s="388">
        <v>52</v>
      </c>
      <c r="C87" s="193" t="s">
        <v>198</v>
      </c>
      <c r="D87" s="135">
        <f t="shared" si="1"/>
        <v>0</v>
      </c>
      <c r="E87" s="135">
        <f>'TCM Monitoring Tool'!AN66</f>
        <v>0</v>
      </c>
      <c r="F87" s="135">
        <f>'TCM Monitoring Tool'!AJ66</f>
        <v>0</v>
      </c>
      <c r="G87" s="135">
        <f>'TCM Monitoring Tool'!AL66</f>
        <v>0</v>
      </c>
      <c r="H87" s="281">
        <f>'TCM Monitoring Tool'!AK66</f>
        <v>0</v>
      </c>
      <c r="I87" s="214"/>
      <c r="J87" s="110"/>
      <c r="K87" s="110"/>
      <c r="L87" s="110"/>
      <c r="M87" s="110"/>
      <c r="N87" s="110"/>
      <c r="O87" s="110"/>
      <c r="P87" s="388">
        <v>20</v>
      </c>
      <c r="Q87" s="210" t="s">
        <v>199</v>
      </c>
      <c r="R87" s="211">
        <f t="shared" si="5"/>
        <v>0</v>
      </c>
      <c r="S87" s="211">
        <f>'Staff Qualifications'!CS50</f>
        <v>0</v>
      </c>
      <c r="T87" s="211">
        <f>'Staff Qualifications'!CO50</f>
        <v>0</v>
      </c>
      <c r="U87" s="211">
        <f>'Staff Qualifications'!CQ50</f>
        <v>0</v>
      </c>
      <c r="V87" s="282">
        <f>'Staff Qualifications'!CP50</f>
        <v>0</v>
      </c>
    </row>
    <row r="88" spans="1:22" ht="60" customHeight="1" thickTop="1">
      <c r="A88" s="110"/>
      <c r="B88" s="388">
        <v>53</v>
      </c>
      <c r="C88" s="193" t="s">
        <v>200</v>
      </c>
      <c r="D88" s="135">
        <f t="shared" si="1"/>
        <v>0</v>
      </c>
      <c r="E88" s="135">
        <f>'TCM Monitoring Tool'!AN67</f>
        <v>0</v>
      </c>
      <c r="F88" s="135">
        <f>'TCM Monitoring Tool'!AJ67</f>
        <v>0</v>
      </c>
      <c r="G88" s="135">
        <f>'TCM Monitoring Tool'!AL67</f>
        <v>0</v>
      </c>
      <c r="H88" s="281">
        <f>'TCM Monitoring Tool'!AK67</f>
        <v>0</v>
      </c>
      <c r="I88" s="214"/>
      <c r="J88" s="110"/>
      <c r="K88" s="110"/>
      <c r="L88" s="110"/>
      <c r="M88" s="110"/>
      <c r="N88" s="110"/>
      <c r="O88" s="110"/>
      <c r="P88" s="388"/>
      <c r="Q88" s="198" t="s">
        <v>110</v>
      </c>
      <c r="R88" s="187">
        <f>SUM(R68:R87)</f>
        <v>0</v>
      </c>
      <c r="S88" s="187">
        <f>SUM(S68:S87)</f>
        <v>0</v>
      </c>
      <c r="T88" s="187">
        <f>SUM(T68:T87)</f>
        <v>0</v>
      </c>
      <c r="U88" s="187">
        <f>SUM(U68:U87)</f>
        <v>0</v>
      </c>
      <c r="V88" s="188">
        <f>IF(SUM(T88:U88)=0,0,T88/SUM(T88:U88))</f>
        <v>0</v>
      </c>
    </row>
    <row r="89" spans="1:22" ht="71.25" customHeight="1">
      <c r="A89" s="110"/>
      <c r="B89" s="388">
        <v>54</v>
      </c>
      <c r="C89" s="193" t="s">
        <v>201</v>
      </c>
      <c r="D89" s="135">
        <f t="shared" si="1"/>
        <v>0</v>
      </c>
      <c r="E89" s="135">
        <f>'TCM Monitoring Tool'!AN68</f>
        <v>0</v>
      </c>
      <c r="F89" s="135">
        <f>'TCM Monitoring Tool'!AJ68</f>
        <v>0</v>
      </c>
      <c r="G89" s="135">
        <f>'TCM Monitoring Tool'!AL68</f>
        <v>0</v>
      </c>
      <c r="H89" s="281">
        <f>'TCM Monitoring Tool'!AK68</f>
        <v>0</v>
      </c>
      <c r="I89" s="214"/>
      <c r="J89" s="110"/>
      <c r="K89" s="110"/>
      <c r="L89" s="110"/>
      <c r="M89" s="110"/>
      <c r="N89" s="110"/>
      <c r="O89" s="110"/>
      <c r="P89" s="388"/>
      <c r="R89" s="110"/>
      <c r="S89" s="110"/>
      <c r="T89" s="110"/>
      <c r="U89" s="110"/>
      <c r="V89" s="110"/>
    </row>
    <row r="90" spans="1:22" ht="74.25" customHeight="1">
      <c r="A90" s="110"/>
      <c r="B90" s="388">
        <v>55</v>
      </c>
      <c r="C90" s="193" t="s">
        <v>202</v>
      </c>
      <c r="D90" s="135">
        <f t="shared" si="1"/>
        <v>0</v>
      </c>
      <c r="E90" s="135">
        <f>'TCM Monitoring Tool'!AN69</f>
        <v>0</v>
      </c>
      <c r="F90" s="135">
        <f>'TCM Monitoring Tool'!AJ69</f>
        <v>0</v>
      </c>
      <c r="G90" s="135">
        <f>'TCM Monitoring Tool'!AL69</f>
        <v>0</v>
      </c>
      <c r="H90" s="281">
        <f>'TCM Monitoring Tool'!AK69</f>
        <v>0</v>
      </c>
      <c r="I90" s="214"/>
      <c r="J90" s="110"/>
      <c r="K90" s="110"/>
      <c r="L90" s="110"/>
      <c r="M90" s="110"/>
      <c r="N90" s="110"/>
      <c r="O90" s="110"/>
      <c r="P90" s="388"/>
      <c r="Q90" s="110"/>
      <c r="R90" s="110"/>
      <c r="S90" s="110"/>
      <c r="T90" s="110"/>
      <c r="U90" s="110"/>
      <c r="V90" s="110"/>
    </row>
    <row r="91" spans="1:22" ht="36" customHeight="1">
      <c r="A91" s="110"/>
      <c r="B91" s="388">
        <v>56</v>
      </c>
      <c r="C91" s="193" t="s">
        <v>203</v>
      </c>
      <c r="D91" s="135">
        <f t="shared" si="1"/>
        <v>0</v>
      </c>
      <c r="E91" s="135">
        <f>'TCM Monitoring Tool'!AN70</f>
        <v>0</v>
      </c>
      <c r="F91" s="135">
        <f>'TCM Monitoring Tool'!AJ70</f>
        <v>0</v>
      </c>
      <c r="G91" s="135">
        <f>'TCM Monitoring Tool'!AL70</f>
        <v>0</v>
      </c>
      <c r="H91" s="281">
        <f>'TCM Monitoring Tool'!AK70</f>
        <v>0</v>
      </c>
      <c r="I91" s="214"/>
      <c r="J91" s="110"/>
      <c r="K91" s="110"/>
      <c r="L91" s="110"/>
      <c r="M91" s="110"/>
      <c r="N91" s="110"/>
      <c r="O91" s="110"/>
      <c r="P91" s="388"/>
      <c r="Q91" s="110"/>
      <c r="R91" s="110"/>
      <c r="S91" s="110"/>
      <c r="T91" s="110"/>
      <c r="U91" s="110"/>
      <c r="V91" s="110"/>
    </row>
    <row r="92" spans="1:22" ht="33" customHeight="1">
      <c r="A92" s="110"/>
      <c r="B92" s="388">
        <v>57</v>
      </c>
      <c r="C92" s="193" t="s">
        <v>204</v>
      </c>
      <c r="D92" s="135">
        <f t="shared" si="1"/>
        <v>0</v>
      </c>
      <c r="E92" s="135">
        <f>'TCM Monitoring Tool'!AN71</f>
        <v>0</v>
      </c>
      <c r="F92" s="135">
        <f>'TCM Monitoring Tool'!AJ71</f>
        <v>0</v>
      </c>
      <c r="G92" s="135">
        <f>'TCM Monitoring Tool'!AL71</f>
        <v>0</v>
      </c>
      <c r="H92" s="281">
        <f>'TCM Monitoring Tool'!AK71</f>
        <v>0</v>
      </c>
      <c r="I92" s="214"/>
      <c r="J92" s="110"/>
      <c r="K92" s="110"/>
      <c r="L92" s="110"/>
      <c r="M92" s="110"/>
      <c r="N92" s="110"/>
      <c r="O92" s="110"/>
      <c r="P92" s="388"/>
      <c r="Q92" s="110"/>
      <c r="R92" s="110"/>
      <c r="S92" s="110"/>
      <c r="T92" s="110"/>
      <c r="U92" s="110"/>
      <c r="V92" s="110"/>
    </row>
    <row r="93" spans="1:22" ht="84.75" customHeight="1">
      <c r="A93" s="110"/>
      <c r="B93" s="388">
        <v>58</v>
      </c>
      <c r="C93" s="193" t="s">
        <v>205</v>
      </c>
      <c r="D93" s="135">
        <f t="shared" si="1"/>
        <v>0</v>
      </c>
      <c r="E93" s="135">
        <f>'TCM Monitoring Tool'!AN72</f>
        <v>0</v>
      </c>
      <c r="F93" s="135">
        <f>'TCM Monitoring Tool'!AJ72</f>
        <v>0</v>
      </c>
      <c r="G93" s="135">
        <f>'TCM Monitoring Tool'!AL72</f>
        <v>0</v>
      </c>
      <c r="H93" s="281">
        <f>'TCM Monitoring Tool'!AK72</f>
        <v>0</v>
      </c>
      <c r="I93" s="214"/>
      <c r="J93" s="110"/>
      <c r="K93" s="110"/>
      <c r="L93" s="110"/>
      <c r="M93" s="110"/>
      <c r="N93" s="110"/>
      <c r="O93" s="110"/>
      <c r="P93" s="388"/>
      <c r="Q93" s="110"/>
      <c r="R93" s="110"/>
      <c r="S93" s="110"/>
      <c r="T93" s="110"/>
      <c r="U93" s="110"/>
      <c r="V93" s="110"/>
    </row>
    <row r="94" spans="1:22" ht="44.25" customHeight="1">
      <c r="A94" s="110"/>
      <c r="B94" s="388">
        <v>59</v>
      </c>
      <c r="C94" s="193" t="s">
        <v>206</v>
      </c>
      <c r="D94" s="135">
        <f t="shared" si="1"/>
        <v>0</v>
      </c>
      <c r="E94" s="135">
        <f>'TCM Monitoring Tool'!AN73</f>
        <v>0</v>
      </c>
      <c r="F94" s="135">
        <f>'TCM Monitoring Tool'!AJ73</f>
        <v>0</v>
      </c>
      <c r="G94" s="135">
        <f>'TCM Monitoring Tool'!AL73</f>
        <v>0</v>
      </c>
      <c r="H94" s="281">
        <f>'TCM Monitoring Tool'!AK73</f>
        <v>0</v>
      </c>
      <c r="I94" s="214"/>
      <c r="J94" s="110"/>
      <c r="K94" s="110"/>
      <c r="L94" s="110"/>
      <c r="M94" s="110"/>
      <c r="N94" s="110"/>
      <c r="O94" s="110"/>
      <c r="P94" s="388"/>
      <c r="Q94" s="110"/>
      <c r="R94" s="110"/>
      <c r="S94" s="110"/>
      <c r="T94" s="110"/>
      <c r="U94" s="110"/>
      <c r="V94" s="110"/>
    </row>
    <row r="95" spans="1:22" ht="49.5" customHeight="1">
      <c r="A95" s="110"/>
      <c r="B95" s="388">
        <v>60</v>
      </c>
      <c r="C95" s="193" t="s">
        <v>207</v>
      </c>
      <c r="D95" s="135">
        <f t="shared" si="1"/>
        <v>0</v>
      </c>
      <c r="E95" s="135">
        <f>'TCM Monitoring Tool'!AN74</f>
        <v>0</v>
      </c>
      <c r="F95" s="135">
        <f>'TCM Monitoring Tool'!AJ74</f>
        <v>0</v>
      </c>
      <c r="G95" s="135">
        <f>'TCM Monitoring Tool'!AL74</f>
        <v>0</v>
      </c>
      <c r="H95" s="281">
        <f>'TCM Monitoring Tool'!AK74</f>
        <v>0</v>
      </c>
      <c r="I95" s="214"/>
      <c r="J95" s="110"/>
      <c r="K95" s="110"/>
      <c r="L95" s="110"/>
      <c r="M95" s="110"/>
      <c r="N95" s="110"/>
      <c r="O95" s="110"/>
      <c r="P95" s="388"/>
      <c r="Q95" s="110"/>
      <c r="R95" s="110"/>
      <c r="S95" s="110"/>
      <c r="T95" s="110"/>
      <c r="U95" s="110"/>
      <c r="V95" s="110"/>
    </row>
    <row r="96" spans="1:22" ht="34.5" customHeight="1">
      <c r="A96" s="110"/>
      <c r="B96" s="388">
        <v>61</v>
      </c>
      <c r="C96" s="193" t="s">
        <v>208</v>
      </c>
      <c r="D96" s="135">
        <f t="shared" si="1"/>
        <v>0</v>
      </c>
      <c r="E96" s="135">
        <f>'TCM Monitoring Tool'!AN75</f>
        <v>0</v>
      </c>
      <c r="F96" s="135">
        <f>'TCM Monitoring Tool'!AJ75</f>
        <v>0</v>
      </c>
      <c r="G96" s="135">
        <f>'TCM Monitoring Tool'!AL75</f>
        <v>0</v>
      </c>
      <c r="H96" s="281">
        <f>'TCM Monitoring Tool'!AK75</f>
        <v>0</v>
      </c>
      <c r="I96" s="214"/>
      <c r="J96" s="110"/>
      <c r="K96" s="110"/>
      <c r="L96" s="110"/>
      <c r="M96" s="110"/>
      <c r="N96" s="110"/>
      <c r="O96" s="110"/>
      <c r="P96" s="388"/>
      <c r="Q96" s="110"/>
      <c r="R96" s="110"/>
      <c r="S96" s="110"/>
      <c r="T96" s="110"/>
      <c r="U96" s="110"/>
      <c r="V96" s="110"/>
    </row>
    <row r="97" spans="1:22" ht="82.9">
      <c r="A97" s="110"/>
      <c r="B97" s="388">
        <v>62</v>
      </c>
      <c r="C97" s="193" t="s">
        <v>209</v>
      </c>
      <c r="D97" s="135">
        <f t="shared" si="1"/>
        <v>0</v>
      </c>
      <c r="E97" s="135">
        <f>'TCM Monitoring Tool'!AN76</f>
        <v>0</v>
      </c>
      <c r="F97" s="135">
        <f>'TCM Monitoring Tool'!AJ76</f>
        <v>0</v>
      </c>
      <c r="G97" s="135">
        <f>'TCM Monitoring Tool'!AL76</f>
        <v>0</v>
      </c>
      <c r="H97" s="281">
        <f>'TCM Monitoring Tool'!AK76</f>
        <v>0</v>
      </c>
      <c r="I97" s="214"/>
      <c r="J97" s="110"/>
      <c r="K97" s="110"/>
      <c r="L97" s="110"/>
      <c r="M97" s="110"/>
      <c r="N97" s="110"/>
      <c r="O97" s="110"/>
      <c r="P97" s="388"/>
      <c r="Q97" s="110"/>
      <c r="R97" s="110"/>
      <c r="S97" s="110"/>
      <c r="T97" s="110"/>
      <c r="U97" s="110"/>
      <c r="V97" s="110"/>
    </row>
    <row r="98" spans="1:22" ht="82.9">
      <c r="A98" s="110"/>
      <c r="B98" s="388">
        <v>63</v>
      </c>
      <c r="C98" s="193" t="s">
        <v>210</v>
      </c>
      <c r="D98" s="135">
        <f t="shared" si="1"/>
        <v>0</v>
      </c>
      <c r="E98" s="135">
        <f>'TCM Monitoring Tool'!AN77</f>
        <v>0</v>
      </c>
      <c r="F98" s="135">
        <f>'TCM Monitoring Tool'!AJ77</f>
        <v>0</v>
      </c>
      <c r="G98" s="135">
        <f>'TCM Monitoring Tool'!AL77</f>
        <v>0</v>
      </c>
      <c r="H98" s="281">
        <f>'TCM Monitoring Tool'!AK77</f>
        <v>0</v>
      </c>
      <c r="I98" s="214"/>
      <c r="J98" s="110"/>
      <c r="K98" s="110"/>
      <c r="L98" s="110"/>
      <c r="M98" s="110"/>
      <c r="N98" s="110"/>
      <c r="O98" s="110"/>
      <c r="P98" s="388"/>
      <c r="Q98" s="110"/>
      <c r="R98" s="110"/>
      <c r="S98" s="110"/>
      <c r="T98" s="110"/>
      <c r="U98" s="110"/>
      <c r="V98" s="110"/>
    </row>
    <row r="99" spans="1:22" ht="47.25" customHeight="1">
      <c r="A99" s="110"/>
      <c r="B99" s="388">
        <v>64</v>
      </c>
      <c r="C99" s="193" t="s">
        <v>211</v>
      </c>
      <c r="D99" s="135">
        <f t="shared" si="1"/>
        <v>0</v>
      </c>
      <c r="E99" s="135">
        <f>'TCM Monitoring Tool'!AN78</f>
        <v>0</v>
      </c>
      <c r="F99" s="135">
        <f>'TCM Monitoring Tool'!AJ78</f>
        <v>0</v>
      </c>
      <c r="G99" s="135">
        <f>'TCM Monitoring Tool'!AL78</f>
        <v>0</v>
      </c>
      <c r="H99" s="281">
        <f>'TCM Monitoring Tool'!AK78</f>
        <v>0</v>
      </c>
      <c r="I99" s="214"/>
      <c r="J99" s="110"/>
      <c r="K99" s="110"/>
      <c r="L99" s="110"/>
      <c r="M99" s="110"/>
      <c r="N99" s="110"/>
      <c r="O99" s="110"/>
      <c r="P99" s="388"/>
      <c r="Q99" s="110"/>
      <c r="R99" s="110"/>
      <c r="S99" s="110"/>
      <c r="T99" s="110"/>
      <c r="U99" s="110"/>
      <c r="V99" s="110"/>
    </row>
    <row r="100" spans="1:22" ht="35.25" customHeight="1">
      <c r="A100" s="110"/>
      <c r="B100" s="388">
        <v>65</v>
      </c>
      <c r="C100" s="193" t="s">
        <v>212</v>
      </c>
      <c r="D100" s="135">
        <f t="shared" si="1"/>
        <v>0</v>
      </c>
      <c r="E100" s="135">
        <f>'TCM Monitoring Tool'!AN79</f>
        <v>0</v>
      </c>
      <c r="F100" s="135">
        <f>'TCM Monitoring Tool'!AJ79</f>
        <v>0</v>
      </c>
      <c r="G100" s="135">
        <f>'TCM Monitoring Tool'!AL79</f>
        <v>0</v>
      </c>
      <c r="H100" s="281">
        <f>'TCM Monitoring Tool'!AK79</f>
        <v>0</v>
      </c>
      <c r="I100" s="214"/>
      <c r="J100" s="110"/>
      <c r="K100" s="110"/>
      <c r="L100" s="110"/>
      <c r="M100" s="110"/>
      <c r="N100" s="110"/>
      <c r="O100" s="110"/>
      <c r="P100" s="388"/>
      <c r="Q100" s="110"/>
      <c r="R100" s="110"/>
      <c r="S100" s="110"/>
      <c r="T100" s="110"/>
      <c r="U100" s="110"/>
      <c r="V100" s="110"/>
    </row>
    <row r="101" spans="1:22" ht="46.5" customHeight="1">
      <c r="A101" s="110"/>
      <c r="B101" s="388">
        <v>66</v>
      </c>
      <c r="C101" s="193" t="s">
        <v>213</v>
      </c>
      <c r="D101" s="135">
        <f t="shared" ref="D101:D112" si="8">F101+G101</f>
        <v>0</v>
      </c>
      <c r="E101" s="135">
        <f>'TCM Monitoring Tool'!AN80</f>
        <v>0</v>
      </c>
      <c r="F101" s="135">
        <f>'TCM Monitoring Tool'!AJ80</f>
        <v>0</v>
      </c>
      <c r="G101" s="135">
        <f>'TCM Monitoring Tool'!AL80</f>
        <v>0</v>
      </c>
      <c r="H101" s="281">
        <f>'TCM Monitoring Tool'!AK80</f>
        <v>0</v>
      </c>
      <c r="I101" s="214"/>
      <c r="J101" s="110"/>
      <c r="K101" s="110"/>
      <c r="L101" s="110"/>
      <c r="M101" s="110"/>
      <c r="N101" s="110"/>
      <c r="O101" s="110"/>
      <c r="P101" s="388"/>
      <c r="Q101" s="110"/>
      <c r="R101" s="110"/>
      <c r="S101" s="110"/>
      <c r="T101" s="110"/>
      <c r="U101" s="110"/>
      <c r="V101" s="110"/>
    </row>
    <row r="102" spans="1:22" ht="33.75" customHeight="1">
      <c r="A102" s="110"/>
      <c r="B102" s="388">
        <v>67</v>
      </c>
      <c r="C102" s="193" t="s">
        <v>214</v>
      </c>
      <c r="D102" s="135">
        <f t="shared" si="8"/>
        <v>0</v>
      </c>
      <c r="E102" s="135">
        <f>'TCM Monitoring Tool'!AN81</f>
        <v>0</v>
      </c>
      <c r="F102" s="135">
        <f>'TCM Monitoring Tool'!AJ81</f>
        <v>0</v>
      </c>
      <c r="G102" s="135">
        <f>'TCM Monitoring Tool'!AL81</f>
        <v>0</v>
      </c>
      <c r="H102" s="281">
        <f>'TCM Monitoring Tool'!AK81</f>
        <v>0</v>
      </c>
      <c r="I102" s="214"/>
      <c r="J102" s="110"/>
      <c r="K102" s="110"/>
      <c r="L102" s="110"/>
      <c r="M102" s="110"/>
      <c r="N102" s="110"/>
      <c r="O102" s="110"/>
      <c r="P102" s="388"/>
      <c r="Q102" s="110"/>
      <c r="R102" s="110"/>
      <c r="S102" s="110"/>
      <c r="T102" s="110"/>
      <c r="U102" s="110"/>
      <c r="V102" s="110"/>
    </row>
    <row r="103" spans="1:22" ht="40.5" customHeight="1">
      <c r="A103" s="110"/>
      <c r="B103" s="388">
        <v>68</v>
      </c>
      <c r="C103" s="193" t="s">
        <v>215</v>
      </c>
      <c r="D103" s="135">
        <f t="shared" si="8"/>
        <v>0</v>
      </c>
      <c r="E103" s="135">
        <f>'TCM Monitoring Tool'!AN82</f>
        <v>0</v>
      </c>
      <c r="F103" s="135">
        <f>'TCM Monitoring Tool'!AJ82</f>
        <v>0</v>
      </c>
      <c r="G103" s="135">
        <f>'TCM Monitoring Tool'!AL82</f>
        <v>0</v>
      </c>
      <c r="H103" s="281">
        <f>'TCM Monitoring Tool'!AK82</f>
        <v>0</v>
      </c>
      <c r="I103" s="214"/>
      <c r="J103" s="110"/>
      <c r="K103" s="110"/>
      <c r="L103" s="110"/>
      <c r="M103" s="110"/>
      <c r="N103" s="110"/>
      <c r="O103" s="110"/>
      <c r="P103" s="388"/>
      <c r="Q103" s="110"/>
      <c r="R103" s="110"/>
      <c r="S103" s="110"/>
      <c r="T103" s="110"/>
      <c r="U103" s="110"/>
      <c r="V103" s="110"/>
    </row>
    <row r="104" spans="1:22" ht="234.6">
      <c r="A104" s="110"/>
      <c r="B104" s="388">
        <v>69</v>
      </c>
      <c r="C104" s="193" t="s">
        <v>216</v>
      </c>
      <c r="D104" s="135">
        <f t="shared" si="8"/>
        <v>0</v>
      </c>
      <c r="E104" s="135">
        <f>'TCM Monitoring Tool'!AN83</f>
        <v>0</v>
      </c>
      <c r="F104" s="135">
        <f>'TCM Monitoring Tool'!AJ83</f>
        <v>0</v>
      </c>
      <c r="G104" s="135">
        <f>'TCM Monitoring Tool'!AL83</f>
        <v>0</v>
      </c>
      <c r="H104" s="281">
        <f>'TCM Monitoring Tool'!AK83</f>
        <v>0</v>
      </c>
      <c r="I104" s="214"/>
      <c r="J104" s="110"/>
      <c r="K104" s="110"/>
      <c r="L104" s="110"/>
      <c r="M104" s="110"/>
      <c r="N104" s="110"/>
      <c r="O104" s="110"/>
      <c r="P104" s="388"/>
      <c r="Q104" s="110"/>
      <c r="R104" s="110"/>
      <c r="S104" s="110"/>
      <c r="T104" s="110"/>
      <c r="U104" s="110"/>
      <c r="V104" s="110"/>
    </row>
    <row r="105" spans="1:22" ht="45" customHeight="1">
      <c r="A105" s="110"/>
      <c r="B105" s="388">
        <v>70</v>
      </c>
      <c r="C105" s="193" t="s">
        <v>217</v>
      </c>
      <c r="D105" s="135">
        <f t="shared" si="8"/>
        <v>0</v>
      </c>
      <c r="E105" s="135">
        <f>'TCM Monitoring Tool'!AN84</f>
        <v>0</v>
      </c>
      <c r="F105" s="135">
        <f>'TCM Monitoring Tool'!AJ84</f>
        <v>0</v>
      </c>
      <c r="G105" s="135">
        <f>'TCM Monitoring Tool'!AL84</f>
        <v>0</v>
      </c>
      <c r="H105" s="281">
        <f>'TCM Monitoring Tool'!AK84</f>
        <v>0</v>
      </c>
      <c r="I105" s="214"/>
      <c r="J105" s="110"/>
      <c r="K105" s="110"/>
      <c r="L105" s="110"/>
      <c r="M105" s="110"/>
      <c r="N105" s="110"/>
      <c r="O105" s="110"/>
      <c r="P105" s="388"/>
      <c r="Q105" s="110"/>
      <c r="R105" s="110"/>
      <c r="S105" s="110"/>
      <c r="T105" s="110"/>
      <c r="U105" s="110"/>
      <c r="V105" s="110"/>
    </row>
    <row r="106" spans="1:22" ht="197.25" customHeight="1">
      <c r="A106" s="110"/>
      <c r="B106" s="388">
        <v>71</v>
      </c>
      <c r="C106" s="193" t="s">
        <v>218</v>
      </c>
      <c r="D106" s="135">
        <f t="shared" si="8"/>
        <v>0</v>
      </c>
      <c r="E106" s="135">
        <f>'TCM Monitoring Tool'!AN85</f>
        <v>0</v>
      </c>
      <c r="F106" s="135">
        <f>'TCM Monitoring Tool'!AJ85</f>
        <v>0</v>
      </c>
      <c r="G106" s="135">
        <f>'TCM Monitoring Tool'!AL85</f>
        <v>0</v>
      </c>
      <c r="H106" s="281">
        <f>'TCM Monitoring Tool'!AK85</f>
        <v>0</v>
      </c>
      <c r="I106" s="214"/>
      <c r="J106" s="110"/>
      <c r="K106" s="110"/>
      <c r="L106" s="110"/>
      <c r="M106" s="110"/>
      <c r="N106" s="110"/>
      <c r="O106" s="110"/>
      <c r="P106" s="388"/>
      <c r="Q106" s="110"/>
      <c r="R106" s="110"/>
      <c r="S106" s="110"/>
      <c r="T106" s="110"/>
      <c r="U106" s="110"/>
      <c r="V106" s="110"/>
    </row>
    <row r="107" spans="1:22" ht="53.25" customHeight="1">
      <c r="A107" s="110"/>
      <c r="B107" s="388">
        <v>72</v>
      </c>
      <c r="C107" s="193" t="s">
        <v>219</v>
      </c>
      <c r="D107" s="135">
        <f t="shared" si="8"/>
        <v>0</v>
      </c>
      <c r="E107" s="135">
        <f>'TCM Monitoring Tool'!AN86</f>
        <v>0</v>
      </c>
      <c r="F107" s="135">
        <f>'TCM Monitoring Tool'!AJ86</f>
        <v>0</v>
      </c>
      <c r="G107" s="135">
        <f>'TCM Monitoring Tool'!AL86</f>
        <v>0</v>
      </c>
      <c r="H107" s="281">
        <f>'TCM Monitoring Tool'!AK86</f>
        <v>0</v>
      </c>
      <c r="I107" s="214"/>
      <c r="J107" s="110"/>
      <c r="K107" s="110"/>
      <c r="L107" s="110"/>
      <c r="M107" s="110"/>
      <c r="N107" s="110"/>
      <c r="O107" s="110"/>
      <c r="P107" s="388"/>
      <c r="Q107" s="110"/>
      <c r="R107" s="110"/>
      <c r="S107" s="110"/>
      <c r="T107" s="110"/>
      <c r="U107" s="110"/>
      <c r="V107" s="110"/>
    </row>
    <row r="108" spans="1:22" ht="264.75" customHeight="1">
      <c r="A108" s="110"/>
      <c r="B108" s="388">
        <v>73</v>
      </c>
      <c r="C108" s="193" t="s">
        <v>220</v>
      </c>
      <c r="D108" s="135">
        <f t="shared" si="8"/>
        <v>0</v>
      </c>
      <c r="E108" s="135">
        <f>'TCM Monitoring Tool'!AN87</f>
        <v>0</v>
      </c>
      <c r="F108" s="135">
        <f>'TCM Monitoring Tool'!AJ87</f>
        <v>0</v>
      </c>
      <c r="G108" s="135">
        <f>'TCM Monitoring Tool'!AL87</f>
        <v>0</v>
      </c>
      <c r="H108" s="281">
        <f>'TCM Monitoring Tool'!AK87</f>
        <v>0</v>
      </c>
      <c r="I108" s="214"/>
      <c r="J108" s="114"/>
      <c r="K108" s="114"/>
      <c r="L108" s="114"/>
      <c r="M108" s="114"/>
      <c r="N108" s="114"/>
      <c r="O108" s="114"/>
      <c r="P108" s="388"/>
      <c r="Q108" s="110"/>
      <c r="R108" s="110"/>
      <c r="S108" s="110"/>
      <c r="T108" s="110"/>
      <c r="U108" s="110"/>
      <c r="V108" s="110"/>
    </row>
    <row r="109" spans="1:22" ht="121.5" customHeight="1">
      <c r="A109" s="110"/>
      <c r="B109" s="388">
        <v>74</v>
      </c>
      <c r="C109" s="193" t="s">
        <v>221</v>
      </c>
      <c r="D109" s="135">
        <f t="shared" si="8"/>
        <v>0</v>
      </c>
      <c r="E109" s="135">
        <f>'TCM Monitoring Tool'!AN88</f>
        <v>0</v>
      </c>
      <c r="F109" s="135">
        <f>'TCM Monitoring Tool'!AJ88</f>
        <v>0</v>
      </c>
      <c r="G109" s="135">
        <f>'TCM Monitoring Tool'!AL88</f>
        <v>0</v>
      </c>
      <c r="H109" s="281">
        <f>'TCM Monitoring Tool'!AK88</f>
        <v>0</v>
      </c>
      <c r="I109" s="214"/>
      <c r="J109" s="110"/>
      <c r="K109" s="110"/>
      <c r="L109" s="110"/>
      <c r="M109" s="110"/>
      <c r="N109" s="110"/>
      <c r="O109" s="110"/>
      <c r="P109" s="388"/>
      <c r="Q109" s="110"/>
      <c r="R109" s="110"/>
      <c r="S109" s="110"/>
      <c r="T109" s="110"/>
      <c r="U109" s="110"/>
      <c r="V109" s="110"/>
    </row>
    <row r="110" spans="1:22" ht="120.75" customHeight="1">
      <c r="A110" s="110"/>
      <c r="B110" s="388">
        <v>75</v>
      </c>
      <c r="C110" s="193" t="s">
        <v>222</v>
      </c>
      <c r="D110" s="135">
        <f t="shared" si="8"/>
        <v>0</v>
      </c>
      <c r="E110" s="135">
        <f>'TCM Monitoring Tool'!AN89</f>
        <v>0</v>
      </c>
      <c r="F110" s="135">
        <f>'TCM Monitoring Tool'!AJ89</f>
        <v>0</v>
      </c>
      <c r="G110" s="135">
        <f>'TCM Monitoring Tool'!AL89</f>
        <v>0</v>
      </c>
      <c r="H110" s="281">
        <f>'TCM Monitoring Tool'!AK89</f>
        <v>0</v>
      </c>
      <c r="I110" s="214"/>
      <c r="J110" s="110"/>
      <c r="K110" s="110"/>
      <c r="L110" s="110"/>
      <c r="M110" s="110"/>
      <c r="N110" s="110"/>
      <c r="O110" s="110"/>
      <c r="P110" s="388"/>
      <c r="Q110" s="110"/>
      <c r="R110" s="110"/>
      <c r="S110" s="110"/>
      <c r="T110" s="110"/>
      <c r="U110" s="110"/>
      <c r="V110" s="110"/>
    </row>
    <row r="111" spans="1:22" ht="55.15">
      <c r="A111" s="110"/>
      <c r="B111" s="388">
        <v>76</v>
      </c>
      <c r="C111" s="193" t="s">
        <v>223</v>
      </c>
      <c r="D111" s="135">
        <f t="shared" si="8"/>
        <v>0</v>
      </c>
      <c r="E111" s="135">
        <f>'TCM Monitoring Tool'!AN90</f>
        <v>0</v>
      </c>
      <c r="F111" s="135">
        <f>'TCM Monitoring Tool'!AJ90</f>
        <v>0</v>
      </c>
      <c r="G111" s="135">
        <f>'TCM Monitoring Tool'!AL90</f>
        <v>0</v>
      </c>
      <c r="H111" s="281">
        <f>'TCM Monitoring Tool'!AK90</f>
        <v>0</v>
      </c>
      <c r="I111" s="214"/>
      <c r="J111" s="110"/>
      <c r="K111" s="110"/>
      <c r="L111" s="110"/>
      <c r="M111" s="110"/>
      <c r="N111" s="110"/>
      <c r="O111" s="110"/>
      <c r="P111" s="388"/>
      <c r="Q111" s="110"/>
      <c r="R111" s="110"/>
      <c r="S111" s="110"/>
      <c r="T111" s="110"/>
      <c r="U111" s="110"/>
      <c r="V111" s="110"/>
    </row>
    <row r="112" spans="1:22" ht="44.25" customHeight="1" thickBot="1">
      <c r="A112" s="110"/>
      <c r="B112" s="388">
        <v>77</v>
      </c>
      <c r="C112" s="209" t="s">
        <v>224</v>
      </c>
      <c r="D112" s="135">
        <f t="shared" si="8"/>
        <v>0</v>
      </c>
      <c r="E112" s="135">
        <f>'TCM Monitoring Tool'!AN91</f>
        <v>0</v>
      </c>
      <c r="F112" s="135">
        <f>'TCM Monitoring Tool'!AJ91</f>
        <v>0</v>
      </c>
      <c r="G112" s="135">
        <f>'TCM Monitoring Tool'!AL91</f>
        <v>0</v>
      </c>
      <c r="H112" s="281">
        <f>'TCM Monitoring Tool'!AK91</f>
        <v>0</v>
      </c>
      <c r="I112" s="214"/>
      <c r="J112" s="110"/>
      <c r="K112" s="110"/>
      <c r="L112" s="110"/>
      <c r="M112" s="110"/>
      <c r="N112" s="110"/>
      <c r="O112" s="110"/>
      <c r="P112" s="388"/>
      <c r="Q112" s="110"/>
      <c r="S112" s="110"/>
      <c r="T112" s="110"/>
      <c r="U112" s="110"/>
      <c r="V112" s="110"/>
    </row>
    <row r="113" spans="3:9" s="110" customFormat="1" ht="14.45" thickTop="1">
      <c r="C113" s="198" t="s">
        <v>110</v>
      </c>
      <c r="D113" s="187">
        <f>SUM(D36:D112)</f>
        <v>0</v>
      </c>
      <c r="E113" s="187">
        <f>SUM(E36:E112)</f>
        <v>0</v>
      </c>
      <c r="F113" s="187">
        <f>SUM(F36:F112)</f>
        <v>0</v>
      </c>
      <c r="G113" s="187">
        <f>SUM(G36:G112)</f>
        <v>0</v>
      </c>
      <c r="H113" s="389">
        <f>IF(SUM(F113:G113)=0,0,F113/SUM(F113:G113))</f>
        <v>0</v>
      </c>
      <c r="I113" s="214"/>
    </row>
    <row r="114" spans="3:9" s="110" customFormat="1">
      <c r="I114" s="388"/>
    </row>
    <row r="115" spans="3:9" s="110" customFormat="1">
      <c r="I115" s="388"/>
    </row>
    <row r="116" spans="3:9" s="110" customFormat="1">
      <c r="I116" s="388"/>
    </row>
    <row r="117" spans="3:9" s="110" customFormat="1">
      <c r="I117" s="388"/>
    </row>
    <row r="118" spans="3:9" s="110" customFormat="1">
      <c r="I118" s="388"/>
    </row>
    <row r="119" spans="3:9" s="110" customFormat="1">
      <c r="I119" s="388"/>
    </row>
    <row r="120" spans="3:9" s="110" customFormat="1">
      <c r="I120" s="388"/>
    </row>
    <row r="121" spans="3:9" s="110" customFormat="1">
      <c r="I121" s="388"/>
    </row>
    <row r="122" spans="3:9" s="110" customFormat="1">
      <c r="I122" s="388"/>
    </row>
    <row r="123" spans="3:9" s="110" customFormat="1">
      <c r="I123" s="388"/>
    </row>
    <row r="124" spans="3:9" s="110" customFormat="1">
      <c r="I124" s="388"/>
    </row>
    <row r="125" spans="3:9" s="110" customFormat="1">
      <c r="I125" s="388"/>
    </row>
    <row r="126" spans="3:9" s="110" customFormat="1">
      <c r="I126" s="388"/>
    </row>
    <row r="127" spans="3:9" s="110" customFormat="1">
      <c r="I127" s="388"/>
    </row>
    <row r="128" spans="3:9" s="110" customFormat="1">
      <c r="I128" s="388"/>
    </row>
    <row r="129" spans="9:9" s="110" customFormat="1">
      <c r="I129" s="388"/>
    </row>
    <row r="130" spans="9:9" s="110" customFormat="1">
      <c r="I130" s="388"/>
    </row>
    <row r="131" spans="9:9" s="110" customFormat="1"/>
    <row r="132" spans="9:9" s="110" customFormat="1"/>
    <row r="133" spans="9:9" s="110" customFormat="1"/>
    <row r="134" spans="9:9" s="110" customFormat="1"/>
    <row r="135" spans="9:9" s="110" customFormat="1"/>
    <row r="136" spans="9:9" s="110" customFormat="1"/>
    <row r="137" spans="9:9" s="110" customFormat="1"/>
    <row r="138" spans="9:9" s="110" customFormat="1"/>
    <row r="139" spans="9:9" s="110" customFormat="1"/>
    <row r="140" spans="9:9" s="110" customFormat="1"/>
    <row r="141" spans="9:9" s="110" customFormat="1"/>
    <row r="142" spans="9:9" s="110" customFormat="1"/>
    <row r="143" spans="9:9" s="110" customFormat="1"/>
    <row r="144" spans="9:9" s="110" customFormat="1"/>
    <row r="145" s="110" customFormat="1"/>
    <row r="146" s="110" customFormat="1"/>
    <row r="147" s="110" customFormat="1"/>
    <row r="148" s="110" customFormat="1"/>
    <row r="149" s="110" customFormat="1"/>
    <row r="150" s="110" customFormat="1"/>
    <row r="151" s="110" customFormat="1"/>
    <row r="152" s="110" customFormat="1"/>
    <row r="153" s="110" customFormat="1"/>
    <row r="154" s="110" customFormat="1"/>
    <row r="155" s="110" customFormat="1"/>
    <row r="156" s="110" customFormat="1"/>
    <row r="157" s="110" customFormat="1"/>
    <row r="158" s="110" customFormat="1"/>
    <row r="159" s="110" customFormat="1"/>
    <row r="160" s="110" customFormat="1"/>
    <row r="161" s="110" customFormat="1"/>
    <row r="162" s="110" customFormat="1"/>
    <row r="163" s="110" customFormat="1"/>
    <row r="164" s="110" customFormat="1"/>
    <row r="165" s="110" customFormat="1"/>
    <row r="166" s="110" customFormat="1"/>
    <row r="167" s="110" customFormat="1"/>
    <row r="168" s="110" customFormat="1"/>
    <row r="169" s="110" customFormat="1"/>
    <row r="170" s="110" customFormat="1"/>
    <row r="171" s="110" customFormat="1"/>
    <row r="172" s="110" customFormat="1"/>
    <row r="173" s="110" customFormat="1"/>
    <row r="174" s="110" customFormat="1"/>
    <row r="175" s="110" customFormat="1"/>
    <row r="176" s="110" customFormat="1"/>
    <row r="177" s="110" customFormat="1"/>
    <row r="178" s="110" customFormat="1"/>
    <row r="179" s="110" customFormat="1"/>
    <row r="180" s="110" customFormat="1"/>
    <row r="181" s="110" customFormat="1"/>
    <row r="182" s="110" customFormat="1"/>
    <row r="183" s="110" customFormat="1"/>
    <row r="184" s="110" customFormat="1"/>
    <row r="185" s="110" customFormat="1"/>
    <row r="186" s="110" customFormat="1"/>
    <row r="187" s="110" customFormat="1"/>
    <row r="188" s="110" customFormat="1"/>
    <row r="189" s="110" customFormat="1"/>
    <row r="190" s="110" customFormat="1"/>
    <row r="191" s="110" customFormat="1"/>
    <row r="192" s="110" customFormat="1"/>
    <row r="193" s="110" customFormat="1"/>
    <row r="194" s="110" customFormat="1"/>
    <row r="195" s="110" customFormat="1"/>
    <row r="196" s="110" customFormat="1"/>
    <row r="197" s="110" customFormat="1"/>
    <row r="198" s="110" customFormat="1"/>
    <row r="199" s="110" customFormat="1"/>
    <row r="200" s="110" customFormat="1"/>
    <row r="201" s="110" customFormat="1"/>
    <row r="202" s="110" customFormat="1"/>
    <row r="203" s="110" customFormat="1"/>
    <row r="204" s="110" customFormat="1"/>
    <row r="205" s="110" customFormat="1"/>
    <row r="206" s="110" customFormat="1"/>
    <row r="207" s="110" customFormat="1"/>
    <row r="208" s="110" customFormat="1"/>
    <row r="209" s="110" customFormat="1"/>
    <row r="210" s="110" customFormat="1"/>
    <row r="211" s="110" customFormat="1"/>
    <row r="212" s="110" customFormat="1"/>
    <row r="213" s="110" customFormat="1"/>
    <row r="214" s="110" customFormat="1"/>
    <row r="215" s="110" customFormat="1"/>
    <row r="216" s="110" customFormat="1"/>
    <row r="217" s="110" customFormat="1"/>
    <row r="218" s="110" customFormat="1"/>
    <row r="219" s="110" customFormat="1"/>
    <row r="220" s="110" customFormat="1"/>
    <row r="221" s="110" customFormat="1"/>
    <row r="222" s="110" customFormat="1"/>
    <row r="223" s="110" customFormat="1"/>
    <row r="224" s="110" customFormat="1"/>
    <row r="225" s="110" customFormat="1"/>
    <row r="226" s="110" customFormat="1"/>
    <row r="227" s="110" customFormat="1"/>
    <row r="228" s="110" customFormat="1"/>
    <row r="229" s="110" customFormat="1"/>
    <row r="230" s="110" customFormat="1"/>
    <row r="231" s="110" customFormat="1"/>
    <row r="232" s="110" customFormat="1"/>
    <row r="233" s="110" customFormat="1"/>
    <row r="234" s="110" customFormat="1"/>
    <row r="235" s="110" customFormat="1"/>
    <row r="236" s="110" customFormat="1"/>
    <row r="237" s="110" customFormat="1"/>
    <row r="238" s="110" customFormat="1"/>
    <row r="239" s="110" customFormat="1"/>
    <row r="240" s="110" customFormat="1"/>
    <row r="241" s="110" customFormat="1"/>
    <row r="242" s="110" customFormat="1"/>
    <row r="243" s="110" customFormat="1"/>
    <row r="244" s="110" customFormat="1"/>
    <row r="245" s="110" customFormat="1"/>
    <row r="246" s="110" customFormat="1"/>
    <row r="247" s="110" customFormat="1"/>
    <row r="248" s="110" customFormat="1"/>
    <row r="249" s="110" customFormat="1"/>
    <row r="250" s="110" customFormat="1"/>
    <row r="251" s="110" customFormat="1"/>
    <row r="252" s="110" customFormat="1"/>
    <row r="253" s="110" customFormat="1"/>
    <row r="254" s="110" customFormat="1"/>
    <row r="255" s="110" customFormat="1"/>
    <row r="256" s="110" customFormat="1"/>
    <row r="257" s="110" customFormat="1"/>
    <row r="258" s="110" customFormat="1"/>
    <row r="259" s="110" customFormat="1"/>
    <row r="260" s="110" customFormat="1"/>
    <row r="261" s="110" customFormat="1"/>
    <row r="262" s="110" customFormat="1"/>
    <row r="263" s="110" customFormat="1"/>
    <row r="264" s="110" customFormat="1"/>
    <row r="265" s="110" customFormat="1"/>
    <row r="266" s="110" customFormat="1"/>
    <row r="267" s="110" customFormat="1"/>
    <row r="268" s="110" customFormat="1"/>
    <row r="269" s="110" customFormat="1"/>
    <row r="270" s="110" customFormat="1"/>
    <row r="271" s="110" customFormat="1"/>
    <row r="272" s="110" customFormat="1"/>
    <row r="273" s="110" customFormat="1"/>
    <row r="274" s="110" customFormat="1"/>
    <row r="275" s="110" customFormat="1"/>
    <row r="276" s="110" customFormat="1"/>
    <row r="277" s="110" customFormat="1"/>
    <row r="278" s="110" customFormat="1"/>
    <row r="279" s="110" customFormat="1"/>
    <row r="280" s="110" customFormat="1"/>
    <row r="281" s="110" customFormat="1"/>
    <row r="282" s="110" customFormat="1"/>
    <row r="283" s="110" customFormat="1"/>
    <row r="284" s="110" customFormat="1"/>
    <row r="285" s="110" customFormat="1"/>
    <row r="286" s="110" customFormat="1"/>
    <row r="287" s="110" customFormat="1"/>
    <row r="288" s="110" customFormat="1"/>
    <row r="289" s="110" customFormat="1"/>
    <row r="290" s="110" customFormat="1"/>
    <row r="291" s="110" customFormat="1"/>
    <row r="292" s="110" customFormat="1"/>
    <row r="293" s="110" customFormat="1"/>
    <row r="294" s="110" customFormat="1"/>
    <row r="295" s="110" customFormat="1"/>
    <row r="296" s="110" customFormat="1"/>
    <row r="297" s="110" customFormat="1"/>
    <row r="298" s="110" customFormat="1"/>
    <row r="299" s="110" customFormat="1"/>
    <row r="300" s="110" customFormat="1"/>
    <row r="301" s="110" customFormat="1"/>
    <row r="302" s="110" customFormat="1"/>
    <row r="303" s="110" customFormat="1"/>
    <row r="304" s="110" customFormat="1"/>
    <row r="305" s="110" customFormat="1"/>
    <row r="306" s="110" customFormat="1"/>
    <row r="307" s="110" customFormat="1"/>
    <row r="308" s="110" customFormat="1"/>
    <row r="309" s="110" customFormat="1"/>
    <row r="310" s="110" customFormat="1"/>
    <row r="311" s="110" customFormat="1"/>
    <row r="312" s="110" customFormat="1"/>
    <row r="313" s="110" customFormat="1"/>
    <row r="314" s="110" customFormat="1"/>
    <row r="315" s="110" customFormat="1"/>
    <row r="316" s="110" customFormat="1"/>
    <row r="317" s="110" customFormat="1"/>
    <row r="318" s="110" customFormat="1"/>
    <row r="319" s="110" customFormat="1"/>
    <row r="320" s="110" customFormat="1"/>
    <row r="321" s="110" customFormat="1"/>
    <row r="322" s="110" customFormat="1"/>
    <row r="323" s="110" customFormat="1"/>
    <row r="324" s="110" customFormat="1"/>
    <row r="325" s="110" customFormat="1"/>
    <row r="326" s="110" customFormat="1"/>
    <row r="327" s="110" customFormat="1"/>
    <row r="328" s="110" customFormat="1"/>
    <row r="329" s="110" customFormat="1"/>
    <row r="330" s="110" customFormat="1"/>
    <row r="331" s="110" customFormat="1"/>
    <row r="332" s="110" customFormat="1"/>
    <row r="333" s="110" customFormat="1"/>
    <row r="334" s="110" customFormat="1"/>
    <row r="335" s="110" customFormat="1"/>
    <row r="336" s="110" customFormat="1"/>
    <row r="337" s="110" customFormat="1"/>
    <row r="338" s="110" customFormat="1"/>
    <row r="339" s="110" customFormat="1"/>
    <row r="340" s="110" customFormat="1"/>
    <row r="341" s="110" customFormat="1"/>
    <row r="342" s="110" customFormat="1"/>
    <row r="343" s="110" customFormat="1"/>
    <row r="344" s="110" customFormat="1"/>
    <row r="345" s="110" customFormat="1"/>
    <row r="346" s="110" customFormat="1"/>
    <row r="347" s="110" customFormat="1"/>
    <row r="348" s="110" customFormat="1"/>
    <row r="349" s="110" customFormat="1"/>
    <row r="350" s="110" customFormat="1"/>
    <row r="351" s="110" customFormat="1"/>
    <row r="352" s="110" customFormat="1"/>
    <row r="353" s="110" customFormat="1"/>
    <row r="354" s="110" customFormat="1"/>
    <row r="355" s="110" customFormat="1"/>
    <row r="356" s="110" customFormat="1"/>
    <row r="357" s="110" customFormat="1"/>
    <row r="358" s="110" customFormat="1"/>
    <row r="359" s="110" customFormat="1"/>
    <row r="360" s="110" customFormat="1"/>
    <row r="361" s="110" customFormat="1"/>
    <row r="362" s="110" customFormat="1"/>
    <row r="363" s="110" customFormat="1"/>
    <row r="364" s="110" customFormat="1"/>
    <row r="365" s="110" customFormat="1"/>
    <row r="366" s="110" customFormat="1"/>
    <row r="367" s="110" customFormat="1"/>
    <row r="368" s="110" customFormat="1"/>
    <row r="369" s="110" customFormat="1"/>
    <row r="370" s="110" customFormat="1"/>
    <row r="371" s="110" customFormat="1"/>
    <row r="372" s="110" customFormat="1"/>
    <row r="373" s="110" customFormat="1"/>
    <row r="374" s="110" customFormat="1"/>
    <row r="375" s="110" customFormat="1"/>
    <row r="376" s="110" customFormat="1"/>
    <row r="377" s="110" customFormat="1"/>
    <row r="378" s="110" customFormat="1"/>
    <row r="379" s="110" customFormat="1"/>
    <row r="380" s="110" customFormat="1"/>
    <row r="381" s="110" customFormat="1"/>
    <row r="382" s="110" customFormat="1"/>
    <row r="383" s="110" customFormat="1"/>
    <row r="384" s="110" customFormat="1"/>
    <row r="385" s="110" customFormat="1"/>
    <row r="386" s="110" customFormat="1"/>
    <row r="387" s="110" customFormat="1"/>
    <row r="388" s="110" customFormat="1"/>
    <row r="389" s="110" customFormat="1"/>
    <row r="390" s="110" customFormat="1"/>
    <row r="391" s="110" customFormat="1"/>
    <row r="392" s="110" customFormat="1"/>
    <row r="393" s="110" customFormat="1"/>
    <row r="394" s="110" customFormat="1"/>
    <row r="395" s="110" customFormat="1"/>
    <row r="396" s="110" customFormat="1"/>
    <row r="397" s="110" customFormat="1"/>
    <row r="398" s="110" customFormat="1"/>
    <row r="399" s="110" customFormat="1"/>
    <row r="400" s="110" customFormat="1"/>
    <row r="401" s="110" customFormat="1"/>
    <row r="402" s="110" customFormat="1"/>
    <row r="403" s="110" customFormat="1"/>
    <row r="404" s="110" customFormat="1"/>
    <row r="405" s="110" customFormat="1"/>
    <row r="406" s="110" customFormat="1"/>
    <row r="407" s="110" customFormat="1"/>
    <row r="408" s="110" customFormat="1"/>
    <row r="409" s="110" customFormat="1"/>
    <row r="410" s="110" customFormat="1"/>
    <row r="411" s="110" customFormat="1"/>
    <row r="412" s="110" customFormat="1"/>
    <row r="413" s="110" customFormat="1"/>
    <row r="414" s="110" customFormat="1"/>
    <row r="415" s="110" customFormat="1"/>
    <row r="416" s="110" customFormat="1"/>
    <row r="417" s="110" customFormat="1"/>
    <row r="418" s="110" customFormat="1"/>
    <row r="419" s="110" customFormat="1"/>
    <row r="420" s="110" customFormat="1"/>
    <row r="421" s="110" customFormat="1"/>
    <row r="422" s="110" customFormat="1"/>
    <row r="423" s="110" customFormat="1"/>
    <row r="424" s="110" customFormat="1"/>
    <row r="425" s="110" customFormat="1"/>
    <row r="426" s="110" customFormat="1"/>
    <row r="427" s="110" customFormat="1"/>
    <row r="428" s="110" customFormat="1"/>
    <row r="429" s="110" customFormat="1"/>
    <row r="430" s="110" customFormat="1"/>
    <row r="431" s="110" customFormat="1"/>
    <row r="432" s="110" customFormat="1"/>
    <row r="433" s="110" customFormat="1"/>
    <row r="434" s="110" customFormat="1"/>
    <row r="435" s="110" customFormat="1"/>
    <row r="436" s="110" customFormat="1"/>
    <row r="437" s="110" customFormat="1"/>
    <row r="438" s="110" customFormat="1"/>
    <row r="439" s="110" customFormat="1"/>
    <row r="440" s="110" customFormat="1"/>
    <row r="441" s="110" customFormat="1"/>
    <row r="442" s="110" customFormat="1"/>
    <row r="443" s="110" customFormat="1"/>
    <row r="444" s="110" customFormat="1"/>
    <row r="445" s="110" customFormat="1"/>
    <row r="446" s="110" customFormat="1"/>
    <row r="447" s="110" customFormat="1"/>
    <row r="448" s="110" customFormat="1"/>
    <row r="449" s="110" customFormat="1"/>
    <row r="450" s="110" customFormat="1"/>
    <row r="451" s="110" customFormat="1"/>
    <row r="452" s="110" customFormat="1"/>
    <row r="453" s="110" customFormat="1"/>
    <row r="454" s="110" customFormat="1"/>
    <row r="455" s="110" customFormat="1"/>
    <row r="456" s="110" customFormat="1"/>
    <row r="457" s="110" customFormat="1"/>
    <row r="458" s="110" customFormat="1"/>
    <row r="459" s="110" customFormat="1"/>
    <row r="460" s="110" customFormat="1"/>
    <row r="461" s="110" customFormat="1"/>
    <row r="462" s="110" customFormat="1"/>
    <row r="463" s="110" customFormat="1"/>
    <row r="464" s="110" customFormat="1"/>
    <row r="465" s="110" customFormat="1"/>
    <row r="466" s="110" customFormat="1"/>
    <row r="467" s="110" customFormat="1"/>
    <row r="468" s="110" customFormat="1"/>
    <row r="469" s="110" customFormat="1"/>
    <row r="470" s="110" customFormat="1"/>
    <row r="471" s="110" customFormat="1"/>
    <row r="472" s="110" customFormat="1"/>
    <row r="473" s="110" customFormat="1"/>
    <row r="474" s="110" customFormat="1"/>
    <row r="475" s="110" customFormat="1"/>
    <row r="476" s="110" customFormat="1"/>
    <row r="477" s="110" customFormat="1"/>
    <row r="478" s="110" customFormat="1"/>
    <row r="479" s="110" customFormat="1"/>
    <row r="480" s="110" customFormat="1"/>
    <row r="481" s="110" customFormat="1"/>
    <row r="482" s="110" customFormat="1"/>
    <row r="483" s="110" customFormat="1"/>
    <row r="484" s="110" customFormat="1"/>
    <row r="485" s="110" customFormat="1"/>
    <row r="486" s="110" customFormat="1"/>
    <row r="487" s="110" customFormat="1"/>
    <row r="488" s="110" customFormat="1"/>
    <row r="489" s="110" customFormat="1"/>
    <row r="490" s="110" customFormat="1"/>
    <row r="491" s="110" customFormat="1"/>
    <row r="492" s="110" customFormat="1"/>
    <row r="493" s="110" customFormat="1"/>
    <row r="494" s="110" customFormat="1"/>
    <row r="495" s="110" customFormat="1"/>
    <row r="496" s="110" customFormat="1"/>
    <row r="497" s="110" customFormat="1"/>
    <row r="498" s="110" customFormat="1"/>
    <row r="499" s="110" customFormat="1"/>
    <row r="500" s="110" customFormat="1"/>
    <row r="501" s="110" customFormat="1"/>
    <row r="502" s="110" customFormat="1"/>
    <row r="503" s="110" customFormat="1"/>
    <row r="504" s="110" customFormat="1"/>
    <row r="505" s="110" customFormat="1"/>
    <row r="506" s="110" customFormat="1"/>
    <row r="507" s="110" customFormat="1"/>
    <row r="508" s="110" customFormat="1"/>
    <row r="509" s="110" customFormat="1"/>
    <row r="510" s="110" customFormat="1"/>
    <row r="511" s="110" customFormat="1"/>
    <row r="512" s="110" customFormat="1"/>
    <row r="513" s="110" customFormat="1"/>
    <row r="514" s="110" customFormat="1"/>
    <row r="515" s="110" customFormat="1"/>
    <row r="516" s="110" customFormat="1"/>
    <row r="517" s="110" customFormat="1"/>
    <row r="518" s="110" customFormat="1"/>
    <row r="519" s="110" customFormat="1"/>
    <row r="520" s="110" customFormat="1"/>
    <row r="521" s="110" customFormat="1"/>
    <row r="522" s="110" customFormat="1"/>
    <row r="523" s="110" customFormat="1"/>
    <row r="524" s="110" customFormat="1"/>
    <row r="525" s="110" customFormat="1"/>
    <row r="526" s="110" customFormat="1"/>
    <row r="527" s="110" customFormat="1"/>
    <row r="528" s="110" customFormat="1"/>
    <row r="529" s="110" customFormat="1"/>
    <row r="530" s="110" customFormat="1"/>
    <row r="531" s="110" customFormat="1"/>
    <row r="532" s="110" customFormat="1"/>
    <row r="533" s="110" customFormat="1"/>
    <row r="534" s="110" customFormat="1"/>
    <row r="535" s="110" customFormat="1"/>
    <row r="536" s="110" customFormat="1"/>
    <row r="537" s="110" customFormat="1"/>
    <row r="538" s="110" customFormat="1"/>
    <row r="539" s="110" customFormat="1"/>
    <row r="540" s="110" customFormat="1"/>
    <row r="541" s="110" customFormat="1"/>
    <row r="542" s="110" customFormat="1"/>
    <row r="543" s="110" customFormat="1"/>
    <row r="544" s="110" customFormat="1"/>
    <row r="545" spans="2:15" s="110" customFormat="1"/>
    <row r="546" spans="2:15" s="110" customFormat="1"/>
    <row r="547" spans="2:15" s="110" customFormat="1"/>
    <row r="548" spans="2:15" s="110" customFormat="1"/>
    <row r="549" spans="2:15" s="110" customFormat="1"/>
    <row r="550" spans="2:15" s="110" customFormat="1">
      <c r="J550" s="111"/>
      <c r="K550" s="111"/>
      <c r="L550" s="111"/>
      <c r="M550" s="111"/>
      <c r="N550" s="111"/>
      <c r="O550" s="111"/>
    </row>
    <row r="551" spans="2:15">
      <c r="B551" s="110"/>
      <c r="C551" s="110"/>
      <c r="D551" s="110"/>
      <c r="E551" s="110"/>
      <c r="F551" s="110"/>
      <c r="G551" s="110"/>
      <c r="H551" s="110"/>
    </row>
  </sheetData>
  <sheetProtection algorithmName="SHA-512" hashValue="lo5BDoHKAe09g4QS17UPztzNqDtu2EfROGZxUSKD7D9Ey2RdWPzglH9QKgDIIQ5k7sGvuJ82qjfyZP6ZMkAOlg==" saltValue="IdHaZL5oFk2LNPIotuhVww==" spinCount="100000" sheet="1" objects="1" scenarios="1"/>
  <mergeCells count="25">
    <mergeCell ref="D3:G3"/>
    <mergeCell ref="D4:G4"/>
    <mergeCell ref="B1:V2"/>
    <mergeCell ref="Q34:V34"/>
    <mergeCell ref="B3:C3"/>
    <mergeCell ref="B9:C9"/>
    <mergeCell ref="D8:G8"/>
    <mergeCell ref="A33:XFD33"/>
    <mergeCell ref="B4:C4"/>
    <mergeCell ref="B5:C5"/>
    <mergeCell ref="B6:C6"/>
    <mergeCell ref="B8:C8"/>
    <mergeCell ref="D7:G7"/>
    <mergeCell ref="D5:G5"/>
    <mergeCell ref="D6:G6"/>
    <mergeCell ref="Q66:V66"/>
    <mergeCell ref="D9:G9"/>
    <mergeCell ref="D10:G10"/>
    <mergeCell ref="J34:O34"/>
    <mergeCell ref="B10:C10"/>
    <mergeCell ref="C34:H34"/>
    <mergeCell ref="J66:O66"/>
    <mergeCell ref="J52:O52"/>
    <mergeCell ref="C32:V32"/>
    <mergeCell ref="B12:V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63E73-B8EC-4824-8CE2-C83E92903E8E}">
  <sheetPr>
    <tabColor rgb="FF008000"/>
  </sheetPr>
  <dimension ref="A1:GQ156"/>
  <sheetViews>
    <sheetView tabSelected="1" zoomScaleNormal="100" workbookViewId="0">
      <pane xSplit="5" ySplit="14" topLeftCell="F15" activePane="bottomRight" state="frozen"/>
      <selection pane="bottomRight" activeCell="E27" sqref="E27"/>
      <selection pane="bottomLeft" activeCell="A13" sqref="A13"/>
      <selection pane="topRight" activeCell="F1" sqref="F1"/>
    </sheetView>
  </sheetViews>
  <sheetFormatPr defaultColWidth="9.140625" defaultRowHeight="13.9"/>
  <cols>
    <col min="1" max="1" width="5.7109375" style="117" customWidth="1"/>
    <col min="2" max="2" width="65.5703125" style="117" customWidth="1"/>
    <col min="3" max="3" width="67.42578125" style="117" customWidth="1"/>
    <col min="4" max="5" width="11.85546875" style="132" customWidth="1"/>
    <col min="6" max="6" width="32.7109375" style="131" customWidth="1"/>
    <col min="7" max="7" width="32.7109375" style="117" customWidth="1"/>
    <col min="8" max="8" width="32.7109375" style="131" customWidth="1"/>
    <col min="9" max="9" width="32.7109375" style="117" customWidth="1"/>
    <col min="10" max="10" width="32.7109375" style="131" customWidth="1"/>
    <col min="11" max="11" width="32.7109375" style="117" customWidth="1"/>
    <col min="12" max="12" width="32.7109375" style="131" customWidth="1"/>
    <col min="13" max="13" width="32.7109375" style="117" customWidth="1"/>
    <col min="14" max="14" width="32.7109375" style="131" customWidth="1"/>
    <col min="15" max="35" width="32.7109375" style="117" customWidth="1"/>
    <col min="36" max="40" width="12.7109375" style="117" customWidth="1"/>
    <col min="41" max="198" width="9.140625" style="114"/>
    <col min="199" max="16384" width="9.140625" style="117"/>
  </cols>
  <sheetData>
    <row r="1" spans="1:40" ht="15" customHeight="1">
      <c r="A1" s="431" t="s">
        <v>47</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row>
    <row r="2" spans="1:40" ht="15" customHeight="1">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431"/>
      <c r="AN2" s="431"/>
    </row>
    <row r="3" spans="1:40">
      <c r="A3" s="423" t="s">
        <v>27</v>
      </c>
      <c r="B3" s="424"/>
      <c r="C3" s="380">
        <f>'Workbook Set-up'!B5</f>
        <v>0</v>
      </c>
      <c r="D3" s="224"/>
      <c r="E3" s="224"/>
      <c r="F3" s="119"/>
      <c r="G3" s="118"/>
      <c r="H3" s="119"/>
      <c r="I3" s="118"/>
      <c r="J3" s="119"/>
      <c r="K3" s="118"/>
      <c r="L3" s="119"/>
      <c r="M3" s="118"/>
      <c r="N3" s="119"/>
      <c r="O3" s="119"/>
      <c r="P3" s="119"/>
      <c r="Q3" s="119"/>
      <c r="R3" s="119"/>
      <c r="S3" s="119"/>
      <c r="T3" s="119"/>
      <c r="U3" s="119"/>
      <c r="V3" s="119"/>
      <c r="W3" s="119"/>
      <c r="X3" s="119"/>
      <c r="Y3" s="119"/>
      <c r="Z3" s="119"/>
      <c r="AA3" s="119"/>
      <c r="AB3" s="119"/>
      <c r="AC3" s="119"/>
      <c r="AD3" s="119"/>
      <c r="AE3" s="119"/>
      <c r="AF3" s="119"/>
      <c r="AG3" s="119"/>
      <c r="AH3" s="119"/>
      <c r="AI3" s="119"/>
      <c r="AJ3" s="119"/>
      <c r="AK3" s="114"/>
      <c r="AL3" s="114"/>
      <c r="AM3" s="114"/>
      <c r="AN3" s="114"/>
    </row>
    <row r="4" spans="1:40">
      <c r="A4" s="423" t="s">
        <v>28</v>
      </c>
      <c r="B4" s="424"/>
      <c r="C4" s="380">
        <f>'Workbook Set-up'!B6</f>
        <v>0</v>
      </c>
      <c r="D4" s="224"/>
      <c r="E4" s="224"/>
      <c r="F4" s="121"/>
      <c r="G4" s="120"/>
      <c r="H4" s="121"/>
      <c r="I4" s="120"/>
      <c r="J4" s="121"/>
      <c r="K4" s="120"/>
      <c r="L4" s="121"/>
      <c r="M4" s="120"/>
      <c r="N4" s="121"/>
      <c r="O4" s="121"/>
      <c r="P4" s="121"/>
      <c r="Q4" s="121"/>
      <c r="R4" s="121"/>
      <c r="S4" s="121"/>
      <c r="T4" s="121"/>
      <c r="U4" s="121"/>
      <c r="V4" s="121"/>
      <c r="W4" s="121"/>
      <c r="X4" s="121"/>
      <c r="Y4" s="121"/>
      <c r="Z4" s="121"/>
      <c r="AA4" s="121"/>
      <c r="AB4" s="121"/>
      <c r="AC4" s="121"/>
      <c r="AD4" s="121"/>
      <c r="AE4" s="121"/>
      <c r="AF4" s="121"/>
      <c r="AG4" s="121"/>
      <c r="AH4" s="121"/>
      <c r="AI4" s="121"/>
      <c r="AJ4" s="121"/>
      <c r="AK4" s="114"/>
      <c r="AL4" s="114"/>
      <c r="AM4" s="114"/>
      <c r="AN4" s="114"/>
    </row>
    <row r="5" spans="1:40">
      <c r="A5" s="393"/>
      <c r="B5" s="394" t="s">
        <v>32</v>
      </c>
      <c r="C5" s="380">
        <f>'Workbook Set-up'!B10</f>
        <v>0</v>
      </c>
      <c r="D5" s="224"/>
      <c r="E5" s="224"/>
      <c r="F5" s="121"/>
      <c r="G5" s="120"/>
      <c r="H5" s="121"/>
      <c r="I5" s="120"/>
      <c r="J5" s="121"/>
      <c r="K5" s="120"/>
      <c r="L5" s="121"/>
      <c r="M5" s="120"/>
      <c r="N5" s="121"/>
      <c r="O5" s="121"/>
      <c r="P5" s="121"/>
      <c r="Q5" s="121"/>
      <c r="R5" s="121"/>
      <c r="S5" s="121"/>
      <c r="T5" s="121"/>
      <c r="U5" s="121"/>
      <c r="V5" s="121"/>
      <c r="W5" s="121"/>
      <c r="X5" s="121"/>
      <c r="Y5" s="121"/>
      <c r="Z5" s="121"/>
      <c r="AA5" s="121"/>
      <c r="AB5" s="121"/>
      <c r="AC5" s="121"/>
      <c r="AD5" s="121"/>
      <c r="AE5" s="121"/>
      <c r="AF5" s="121"/>
      <c r="AG5" s="121"/>
      <c r="AH5" s="121"/>
      <c r="AI5" s="121"/>
      <c r="AJ5" s="121"/>
      <c r="AK5" s="114"/>
      <c r="AL5" s="114"/>
      <c r="AM5" s="114"/>
      <c r="AN5" s="114"/>
    </row>
    <row r="6" spans="1:40">
      <c r="A6" s="423" t="s">
        <v>33</v>
      </c>
      <c r="B6" s="424"/>
      <c r="C6" s="380">
        <f>'Workbook Set-up'!B11</f>
        <v>0</v>
      </c>
      <c r="D6" s="224"/>
      <c r="E6" s="224"/>
      <c r="F6" s="121"/>
      <c r="G6" s="120"/>
      <c r="H6" s="121"/>
      <c r="I6" s="120"/>
      <c r="J6" s="121"/>
      <c r="K6" s="120"/>
      <c r="L6" s="121"/>
      <c r="M6" s="120"/>
      <c r="N6" s="121"/>
      <c r="O6" s="121"/>
      <c r="P6" s="121"/>
      <c r="Q6" s="121"/>
      <c r="R6" s="121"/>
      <c r="S6" s="121"/>
      <c r="T6" s="121"/>
      <c r="U6" s="121"/>
      <c r="V6" s="121"/>
      <c r="W6" s="121"/>
      <c r="X6" s="121"/>
      <c r="Y6" s="121"/>
      <c r="Z6" s="121"/>
      <c r="AA6" s="121"/>
      <c r="AB6" s="121"/>
      <c r="AC6" s="121"/>
      <c r="AD6" s="121"/>
      <c r="AE6" s="121"/>
      <c r="AF6" s="121"/>
      <c r="AG6" s="121"/>
      <c r="AH6" s="121"/>
      <c r="AI6" s="121"/>
      <c r="AJ6" s="121"/>
      <c r="AK6" s="114"/>
      <c r="AL6" s="114"/>
      <c r="AM6" s="114"/>
      <c r="AN6" s="114"/>
    </row>
    <row r="7" spans="1:40" ht="14.45" thickBot="1">
      <c r="A7" s="423" t="s">
        <v>49</v>
      </c>
      <c r="B7" s="424"/>
      <c r="C7" s="381" t="str">
        <f>IF(AND('Workbook Set-up'!$B$12="",'Workbook Set-up'!$B$13=""),"",IF('Workbook Set-up'!$B$12='Workbook Set-up'!$B$13,TEXT('Workbook Set-up'!$B$12,"m/d/yyyy"),IF('Workbook Set-up'!$B$12&lt;&gt;'Workbook Set-up'!$B$13,TEXT('Workbook Set-up'!$B$12,"m/d/yyyy")&amp;" to "&amp;TEXT('Workbook Set-up'!$B$13,"m/d/yyyy"),"")))</f>
        <v/>
      </c>
      <c r="D7" s="225"/>
      <c r="E7" s="225"/>
      <c r="F7" s="215"/>
      <c r="G7" s="120"/>
      <c r="H7" s="121"/>
      <c r="I7" s="120"/>
      <c r="J7" s="121"/>
      <c r="K7" s="120"/>
      <c r="L7" s="121"/>
      <c r="M7" s="120"/>
      <c r="N7" s="121"/>
      <c r="O7" s="121"/>
      <c r="P7" s="121"/>
      <c r="Q7" s="121"/>
      <c r="R7" s="121"/>
      <c r="S7" s="121"/>
      <c r="T7" s="121"/>
      <c r="U7" s="121"/>
      <c r="V7" s="121"/>
      <c r="W7" s="121"/>
      <c r="X7" s="121"/>
      <c r="Y7" s="121"/>
      <c r="Z7" s="121"/>
      <c r="AA7" s="121"/>
      <c r="AB7" s="121"/>
      <c r="AC7" s="121"/>
      <c r="AD7" s="121"/>
      <c r="AE7" s="121"/>
      <c r="AF7" s="121"/>
      <c r="AG7" s="121"/>
      <c r="AH7" s="121"/>
      <c r="AI7" s="121"/>
      <c r="AJ7" s="121"/>
      <c r="AK7" s="114"/>
      <c r="AL7" s="114"/>
      <c r="AM7" s="114"/>
      <c r="AN7" s="114"/>
    </row>
    <row r="8" spans="1:40">
      <c r="A8" s="114"/>
      <c r="B8" s="114"/>
      <c r="C8" s="114"/>
      <c r="D8" s="122"/>
      <c r="E8" s="122"/>
      <c r="F8" s="133" t="s">
        <v>225</v>
      </c>
      <c r="G8" s="133" t="s">
        <v>225</v>
      </c>
      <c r="H8" s="133" t="s">
        <v>225</v>
      </c>
      <c r="I8" s="133" t="s">
        <v>225</v>
      </c>
      <c r="J8" s="133" t="s">
        <v>225</v>
      </c>
      <c r="K8" s="133" t="s">
        <v>225</v>
      </c>
      <c r="L8" s="133" t="s">
        <v>225</v>
      </c>
      <c r="M8" s="133" t="s">
        <v>225</v>
      </c>
      <c r="N8" s="133" t="s">
        <v>225</v>
      </c>
      <c r="O8" s="133" t="s">
        <v>225</v>
      </c>
      <c r="P8" s="133" t="s">
        <v>225</v>
      </c>
      <c r="Q8" s="133" t="s">
        <v>225</v>
      </c>
      <c r="R8" s="133" t="s">
        <v>225</v>
      </c>
      <c r="S8" s="133" t="s">
        <v>225</v>
      </c>
      <c r="T8" s="133" t="s">
        <v>225</v>
      </c>
      <c r="U8" s="133" t="s">
        <v>225</v>
      </c>
      <c r="V8" s="133" t="s">
        <v>225</v>
      </c>
      <c r="W8" s="133" t="s">
        <v>225</v>
      </c>
      <c r="X8" s="133" t="s">
        <v>225</v>
      </c>
      <c r="Y8" s="133" t="s">
        <v>225</v>
      </c>
      <c r="Z8" s="133" t="s">
        <v>225</v>
      </c>
      <c r="AA8" s="133" t="s">
        <v>225</v>
      </c>
      <c r="AB8" s="133" t="s">
        <v>225</v>
      </c>
      <c r="AC8" s="133" t="s">
        <v>225</v>
      </c>
      <c r="AD8" s="133" t="s">
        <v>225</v>
      </c>
      <c r="AE8" s="133" t="s">
        <v>225</v>
      </c>
      <c r="AF8" s="133" t="s">
        <v>225</v>
      </c>
      <c r="AG8" s="133" t="s">
        <v>225</v>
      </c>
      <c r="AH8" s="133" t="s">
        <v>225</v>
      </c>
      <c r="AI8" s="136" t="s">
        <v>225</v>
      </c>
      <c r="AJ8" s="432" t="s">
        <v>226</v>
      </c>
      <c r="AK8" s="433"/>
      <c r="AL8" s="433"/>
      <c r="AM8" s="433"/>
      <c r="AN8" s="434"/>
    </row>
    <row r="9" spans="1:40">
      <c r="A9" s="114"/>
      <c r="B9" s="114"/>
      <c r="C9" s="114"/>
      <c r="D9" s="122"/>
      <c r="E9" s="122"/>
      <c r="F9" s="133" t="s">
        <v>227</v>
      </c>
      <c r="G9" s="133" t="s">
        <v>227</v>
      </c>
      <c r="H9" s="133" t="s">
        <v>227</v>
      </c>
      <c r="I9" s="133" t="s">
        <v>227</v>
      </c>
      <c r="J9" s="133" t="s">
        <v>227</v>
      </c>
      <c r="K9" s="133" t="s">
        <v>227</v>
      </c>
      <c r="L9" s="133" t="s">
        <v>227</v>
      </c>
      <c r="M9" s="133" t="s">
        <v>227</v>
      </c>
      <c r="N9" s="133" t="s">
        <v>227</v>
      </c>
      <c r="O9" s="133" t="s">
        <v>227</v>
      </c>
      <c r="P9" s="133" t="s">
        <v>227</v>
      </c>
      <c r="Q9" s="133" t="s">
        <v>227</v>
      </c>
      <c r="R9" s="133" t="s">
        <v>227</v>
      </c>
      <c r="S9" s="133" t="s">
        <v>227</v>
      </c>
      <c r="T9" s="133" t="s">
        <v>227</v>
      </c>
      <c r="U9" s="133" t="s">
        <v>227</v>
      </c>
      <c r="V9" s="133" t="s">
        <v>227</v>
      </c>
      <c r="W9" s="133" t="s">
        <v>227</v>
      </c>
      <c r="X9" s="133" t="s">
        <v>227</v>
      </c>
      <c r="Y9" s="133" t="s">
        <v>227</v>
      </c>
      <c r="Z9" s="133" t="s">
        <v>227</v>
      </c>
      <c r="AA9" s="133" t="s">
        <v>227</v>
      </c>
      <c r="AB9" s="133" t="s">
        <v>227</v>
      </c>
      <c r="AC9" s="133" t="s">
        <v>227</v>
      </c>
      <c r="AD9" s="133" t="s">
        <v>227</v>
      </c>
      <c r="AE9" s="133" t="s">
        <v>227</v>
      </c>
      <c r="AF9" s="133" t="s">
        <v>227</v>
      </c>
      <c r="AG9" s="133" t="s">
        <v>227</v>
      </c>
      <c r="AH9" s="133" t="s">
        <v>227</v>
      </c>
      <c r="AI9" s="136" t="s">
        <v>227</v>
      </c>
      <c r="AJ9" s="435"/>
      <c r="AK9" s="436"/>
      <c r="AL9" s="436"/>
      <c r="AM9" s="436"/>
      <c r="AN9" s="437"/>
    </row>
    <row r="10" spans="1:40" ht="12.75" customHeight="1">
      <c r="A10" s="114"/>
      <c r="B10" s="114"/>
      <c r="C10" s="114"/>
      <c r="D10" s="122"/>
      <c r="E10" s="122"/>
      <c r="F10" s="123" t="s">
        <v>228</v>
      </c>
      <c r="G10" s="123" t="s">
        <v>228</v>
      </c>
      <c r="H10" s="123" t="s">
        <v>228</v>
      </c>
      <c r="I10" s="123" t="s">
        <v>228</v>
      </c>
      <c r="J10" s="123" t="s">
        <v>228</v>
      </c>
      <c r="K10" s="123" t="s">
        <v>228</v>
      </c>
      <c r="L10" s="123" t="s">
        <v>228</v>
      </c>
      <c r="M10" s="123" t="s">
        <v>228</v>
      </c>
      <c r="N10" s="123" t="s">
        <v>228</v>
      </c>
      <c r="O10" s="123" t="s">
        <v>228</v>
      </c>
      <c r="P10" s="123" t="s">
        <v>228</v>
      </c>
      <c r="Q10" s="123" t="s">
        <v>228</v>
      </c>
      <c r="R10" s="123" t="s">
        <v>228</v>
      </c>
      <c r="S10" s="123" t="s">
        <v>228</v>
      </c>
      <c r="T10" s="123" t="s">
        <v>228</v>
      </c>
      <c r="U10" s="123" t="s">
        <v>228</v>
      </c>
      <c r="V10" s="123" t="s">
        <v>228</v>
      </c>
      <c r="W10" s="123" t="s">
        <v>228</v>
      </c>
      <c r="X10" s="123" t="s">
        <v>228</v>
      </c>
      <c r="Y10" s="123" t="s">
        <v>228</v>
      </c>
      <c r="Z10" s="123" t="s">
        <v>228</v>
      </c>
      <c r="AA10" s="123" t="s">
        <v>228</v>
      </c>
      <c r="AB10" s="123" t="s">
        <v>228</v>
      </c>
      <c r="AC10" s="123" t="s">
        <v>228</v>
      </c>
      <c r="AD10" s="123" t="s">
        <v>228</v>
      </c>
      <c r="AE10" s="123" t="s">
        <v>228</v>
      </c>
      <c r="AF10" s="123" t="s">
        <v>228</v>
      </c>
      <c r="AG10" s="123" t="s">
        <v>228</v>
      </c>
      <c r="AH10" s="123" t="s">
        <v>228</v>
      </c>
      <c r="AI10" s="137" t="s">
        <v>228</v>
      </c>
      <c r="AJ10" s="438"/>
      <c r="AK10" s="439"/>
      <c r="AL10" s="439"/>
      <c r="AM10" s="439"/>
      <c r="AN10" s="440"/>
    </row>
    <row r="11" spans="1:40">
      <c r="A11" s="114"/>
      <c r="B11" s="114"/>
      <c r="C11" s="114"/>
      <c r="D11" s="122"/>
      <c r="E11" s="122"/>
      <c r="F11" s="123" t="s">
        <v>229</v>
      </c>
      <c r="G11" s="123" t="s">
        <v>229</v>
      </c>
      <c r="H11" s="123" t="s">
        <v>229</v>
      </c>
      <c r="I11" s="123" t="s">
        <v>229</v>
      </c>
      <c r="J11" s="123" t="s">
        <v>229</v>
      </c>
      <c r="K11" s="123" t="s">
        <v>229</v>
      </c>
      <c r="L11" s="123" t="s">
        <v>229</v>
      </c>
      <c r="M11" s="123" t="s">
        <v>229</v>
      </c>
      <c r="N11" s="123" t="s">
        <v>229</v>
      </c>
      <c r="O11" s="123" t="s">
        <v>229</v>
      </c>
      <c r="P11" s="123" t="s">
        <v>229</v>
      </c>
      <c r="Q11" s="123" t="s">
        <v>229</v>
      </c>
      <c r="R11" s="123" t="s">
        <v>229</v>
      </c>
      <c r="S11" s="123" t="s">
        <v>229</v>
      </c>
      <c r="T11" s="123" t="s">
        <v>229</v>
      </c>
      <c r="U11" s="123" t="s">
        <v>229</v>
      </c>
      <c r="V11" s="123" t="s">
        <v>229</v>
      </c>
      <c r="W11" s="123" t="s">
        <v>229</v>
      </c>
      <c r="X11" s="123" t="s">
        <v>229</v>
      </c>
      <c r="Y11" s="123" t="s">
        <v>229</v>
      </c>
      <c r="Z11" s="123" t="s">
        <v>229</v>
      </c>
      <c r="AA11" s="123" t="s">
        <v>229</v>
      </c>
      <c r="AB11" s="123" t="s">
        <v>229</v>
      </c>
      <c r="AC11" s="123" t="s">
        <v>229</v>
      </c>
      <c r="AD11" s="123" t="s">
        <v>229</v>
      </c>
      <c r="AE11" s="123" t="s">
        <v>229</v>
      </c>
      <c r="AF11" s="123" t="s">
        <v>229</v>
      </c>
      <c r="AG11" s="123" t="s">
        <v>229</v>
      </c>
      <c r="AH11" s="123" t="s">
        <v>229</v>
      </c>
      <c r="AI11" s="137" t="s">
        <v>229</v>
      </c>
      <c r="AJ11" s="438"/>
      <c r="AK11" s="439"/>
      <c r="AL11" s="439"/>
      <c r="AM11" s="439"/>
      <c r="AN11" s="440"/>
    </row>
    <row r="12" spans="1:40">
      <c r="A12" s="114"/>
      <c r="B12" s="114"/>
      <c r="C12" s="114"/>
      <c r="D12" s="122"/>
      <c r="E12" s="122"/>
      <c r="F12" s="123" t="s">
        <v>230</v>
      </c>
      <c r="G12" s="123" t="s">
        <v>230</v>
      </c>
      <c r="H12" s="123" t="s">
        <v>230</v>
      </c>
      <c r="I12" s="123" t="s">
        <v>230</v>
      </c>
      <c r="J12" s="123" t="s">
        <v>230</v>
      </c>
      <c r="K12" s="123" t="s">
        <v>230</v>
      </c>
      <c r="L12" s="123" t="s">
        <v>230</v>
      </c>
      <c r="M12" s="123" t="s">
        <v>230</v>
      </c>
      <c r="N12" s="123" t="s">
        <v>230</v>
      </c>
      <c r="O12" s="123" t="s">
        <v>230</v>
      </c>
      <c r="P12" s="123" t="s">
        <v>230</v>
      </c>
      <c r="Q12" s="123" t="s">
        <v>230</v>
      </c>
      <c r="R12" s="123" t="s">
        <v>230</v>
      </c>
      <c r="S12" s="123" t="s">
        <v>230</v>
      </c>
      <c r="T12" s="123" t="s">
        <v>230</v>
      </c>
      <c r="U12" s="123" t="s">
        <v>230</v>
      </c>
      <c r="V12" s="123" t="s">
        <v>230</v>
      </c>
      <c r="W12" s="123" t="s">
        <v>230</v>
      </c>
      <c r="X12" s="123" t="s">
        <v>230</v>
      </c>
      <c r="Y12" s="123" t="s">
        <v>230</v>
      </c>
      <c r="Z12" s="123" t="s">
        <v>230</v>
      </c>
      <c r="AA12" s="123" t="s">
        <v>230</v>
      </c>
      <c r="AB12" s="123" t="s">
        <v>230</v>
      </c>
      <c r="AC12" s="123" t="s">
        <v>230</v>
      </c>
      <c r="AD12" s="123" t="s">
        <v>230</v>
      </c>
      <c r="AE12" s="123" t="s">
        <v>230</v>
      </c>
      <c r="AF12" s="123" t="s">
        <v>230</v>
      </c>
      <c r="AG12" s="123" t="s">
        <v>230</v>
      </c>
      <c r="AH12" s="123" t="s">
        <v>230</v>
      </c>
      <c r="AI12" s="137" t="s">
        <v>230</v>
      </c>
      <c r="AJ12" s="441"/>
      <c r="AK12" s="442"/>
      <c r="AL12" s="442"/>
      <c r="AM12" s="442"/>
      <c r="AN12" s="443"/>
    </row>
    <row r="13" spans="1:40" ht="14.45" thickBot="1">
      <c r="A13" s="114"/>
      <c r="B13" s="114"/>
      <c r="C13" s="114"/>
      <c r="D13" s="122"/>
      <c r="E13" s="122"/>
      <c r="F13" s="374" t="s">
        <v>231</v>
      </c>
      <c r="G13" s="374" t="s">
        <v>231</v>
      </c>
      <c r="H13" s="374" t="s">
        <v>231</v>
      </c>
      <c r="I13" s="374" t="s">
        <v>231</v>
      </c>
      <c r="J13" s="374" t="s">
        <v>231</v>
      </c>
      <c r="K13" s="374" t="s">
        <v>231</v>
      </c>
      <c r="L13" s="374" t="s">
        <v>231</v>
      </c>
      <c r="M13" s="374" t="s">
        <v>231</v>
      </c>
      <c r="N13" s="374" t="s">
        <v>231</v>
      </c>
      <c r="O13" s="374" t="s">
        <v>231</v>
      </c>
      <c r="P13" s="374" t="s">
        <v>231</v>
      </c>
      <c r="Q13" s="374" t="s">
        <v>231</v>
      </c>
      <c r="R13" s="374" t="s">
        <v>231</v>
      </c>
      <c r="S13" s="374" t="s">
        <v>231</v>
      </c>
      <c r="T13" s="374" t="s">
        <v>231</v>
      </c>
      <c r="U13" s="374" t="s">
        <v>231</v>
      </c>
      <c r="V13" s="374" t="s">
        <v>231</v>
      </c>
      <c r="W13" s="374" t="s">
        <v>231</v>
      </c>
      <c r="X13" s="374" t="s">
        <v>231</v>
      </c>
      <c r="Y13" s="374" t="s">
        <v>231</v>
      </c>
      <c r="Z13" s="374" t="s">
        <v>231</v>
      </c>
      <c r="AA13" s="374" t="s">
        <v>231</v>
      </c>
      <c r="AB13" s="374" t="s">
        <v>231</v>
      </c>
      <c r="AC13" s="374" t="s">
        <v>231</v>
      </c>
      <c r="AD13" s="374" t="s">
        <v>231</v>
      </c>
      <c r="AE13" s="374" t="s">
        <v>231</v>
      </c>
      <c r="AF13" s="374" t="s">
        <v>231</v>
      </c>
      <c r="AG13" s="374" t="s">
        <v>231</v>
      </c>
      <c r="AH13" s="374" t="s">
        <v>231</v>
      </c>
      <c r="AI13" s="375" t="s">
        <v>231</v>
      </c>
      <c r="AJ13" s="444"/>
      <c r="AK13" s="445"/>
      <c r="AL13" s="445"/>
      <c r="AM13" s="445"/>
      <c r="AN13" s="446"/>
    </row>
    <row r="14" spans="1:40" s="126" customFormat="1" ht="27.6">
      <c r="A14" s="134" t="s">
        <v>232</v>
      </c>
      <c r="B14" s="248" t="s">
        <v>233</v>
      </c>
      <c r="C14" s="371" t="s">
        <v>234</v>
      </c>
      <c r="D14" s="249" t="s">
        <v>235</v>
      </c>
      <c r="E14" s="249" t="s">
        <v>236</v>
      </c>
      <c r="F14" s="124">
        <v>1</v>
      </c>
      <c r="G14" s="124">
        <v>2</v>
      </c>
      <c r="H14" s="124">
        <v>3</v>
      </c>
      <c r="I14" s="124">
        <v>4</v>
      </c>
      <c r="J14" s="124">
        <v>5</v>
      </c>
      <c r="K14" s="124">
        <v>6</v>
      </c>
      <c r="L14" s="124">
        <v>7</v>
      </c>
      <c r="M14" s="124">
        <v>8</v>
      </c>
      <c r="N14" s="124">
        <v>9</v>
      </c>
      <c r="O14" s="125">
        <v>10</v>
      </c>
      <c r="P14" s="125">
        <v>11</v>
      </c>
      <c r="Q14" s="125">
        <v>12</v>
      </c>
      <c r="R14" s="125">
        <v>13</v>
      </c>
      <c r="S14" s="125">
        <v>14</v>
      </c>
      <c r="T14" s="125">
        <v>15</v>
      </c>
      <c r="U14" s="125">
        <v>16</v>
      </c>
      <c r="V14" s="125">
        <v>17</v>
      </c>
      <c r="W14" s="125">
        <v>18</v>
      </c>
      <c r="X14" s="125">
        <v>19</v>
      </c>
      <c r="Y14" s="125">
        <v>20</v>
      </c>
      <c r="Z14" s="125">
        <v>21</v>
      </c>
      <c r="AA14" s="125">
        <v>22</v>
      </c>
      <c r="AB14" s="125">
        <v>23</v>
      </c>
      <c r="AC14" s="125">
        <v>24</v>
      </c>
      <c r="AD14" s="125">
        <v>25</v>
      </c>
      <c r="AE14" s="125">
        <v>26</v>
      </c>
      <c r="AF14" s="125">
        <v>27</v>
      </c>
      <c r="AG14" s="125">
        <v>28</v>
      </c>
      <c r="AH14" s="125">
        <v>29</v>
      </c>
      <c r="AI14" s="125">
        <v>30</v>
      </c>
      <c r="AJ14" s="335" t="s">
        <v>237</v>
      </c>
      <c r="AK14" s="336" t="s">
        <v>238</v>
      </c>
      <c r="AL14" s="336" t="s">
        <v>239</v>
      </c>
      <c r="AM14" s="336" t="s">
        <v>240</v>
      </c>
      <c r="AN14" s="337" t="s">
        <v>54</v>
      </c>
    </row>
    <row r="15" spans="1:40" ht="46.5" customHeight="1">
      <c r="A15" s="135">
        <v>1</v>
      </c>
      <c r="B15" s="250" t="s">
        <v>241</v>
      </c>
      <c r="C15" s="257" t="s">
        <v>242</v>
      </c>
      <c r="D15" s="252"/>
      <c r="E15" s="253"/>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87">
        <f t="shared" ref="AJ15" si="0">COUNTIF(F15:AI15,"=Met")</f>
        <v>0</v>
      </c>
      <c r="AK15" s="84">
        <f>IF(SUM(AJ15,AL15)=0,0,AJ15/SUM(AJ15,AL15))</f>
        <v>0</v>
      </c>
      <c r="AL15" s="85">
        <f>COUNTIF(F15:AI15,"Not Met")</f>
        <v>0</v>
      </c>
      <c r="AM15" s="84">
        <f>IF(SUM(AJ15,AL15)=0,0,AL15/SUM(AJ15,AL15))</f>
        <v>0</v>
      </c>
      <c r="AN15" s="103">
        <f>COUNTIF(F15:AI15,"N/A")</f>
        <v>0</v>
      </c>
    </row>
    <row r="16" spans="1:40" ht="71.25" customHeight="1">
      <c r="A16" s="135">
        <v>2</v>
      </c>
      <c r="B16" s="333" t="s">
        <v>243</v>
      </c>
      <c r="C16" s="257" t="s">
        <v>244</v>
      </c>
      <c r="D16" s="252"/>
      <c r="E16" s="253"/>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87">
        <f t="shared" ref="AJ16:AJ79" si="1">COUNTIF(F16:AI16,"=Met")</f>
        <v>0</v>
      </c>
      <c r="AK16" s="84">
        <f t="shared" ref="AK16:AK79" si="2">IF(SUM(AJ16,AL16)=0,0,AJ16/SUM(AJ16,AL16))</f>
        <v>0</v>
      </c>
      <c r="AL16" s="85">
        <f t="shared" ref="AL16:AL79" si="3">COUNTIF(F16:AI16,"Not Met")</f>
        <v>0</v>
      </c>
      <c r="AM16" s="84">
        <f t="shared" ref="AM16:AM79" si="4">IF(SUM(AJ16,AL16)=0,0,AL16/SUM(AJ16,AL16))</f>
        <v>0</v>
      </c>
      <c r="AN16" s="103">
        <f t="shared" ref="AN16:AN79" si="5">COUNTIF(F16:AI16,"N/A")</f>
        <v>0</v>
      </c>
    </row>
    <row r="17" spans="1:40" ht="47.25" customHeight="1">
      <c r="A17" s="135">
        <v>3</v>
      </c>
      <c r="B17" s="286" t="s">
        <v>245</v>
      </c>
      <c r="C17" s="257" t="s">
        <v>246</v>
      </c>
      <c r="D17" s="252"/>
      <c r="E17" s="253"/>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87">
        <f t="shared" si="1"/>
        <v>0</v>
      </c>
      <c r="AK17" s="84">
        <f t="shared" si="2"/>
        <v>0</v>
      </c>
      <c r="AL17" s="85">
        <f t="shared" si="3"/>
        <v>0</v>
      </c>
      <c r="AM17" s="84">
        <f t="shared" si="4"/>
        <v>0</v>
      </c>
      <c r="AN17" s="103">
        <f t="shared" si="5"/>
        <v>0</v>
      </c>
    </row>
    <row r="18" spans="1:40" ht="171.75" customHeight="1">
      <c r="A18" s="135">
        <v>4</v>
      </c>
      <c r="B18" s="286" t="s">
        <v>247</v>
      </c>
      <c r="C18" s="257" t="s">
        <v>248</v>
      </c>
      <c r="D18" s="252" t="s">
        <v>249</v>
      </c>
      <c r="E18" s="252" t="s">
        <v>250</v>
      </c>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87">
        <f t="shared" si="1"/>
        <v>0</v>
      </c>
      <c r="AK18" s="84">
        <f t="shared" si="2"/>
        <v>0</v>
      </c>
      <c r="AL18" s="85">
        <f t="shared" si="3"/>
        <v>0</v>
      </c>
      <c r="AM18" s="84">
        <f t="shared" si="4"/>
        <v>0</v>
      </c>
      <c r="AN18" s="103">
        <f t="shared" si="5"/>
        <v>0</v>
      </c>
    </row>
    <row r="19" spans="1:40" ht="70.5" customHeight="1">
      <c r="A19" s="135">
        <v>5</v>
      </c>
      <c r="B19" s="250" t="s">
        <v>251</v>
      </c>
      <c r="C19" s="257" t="s">
        <v>252</v>
      </c>
      <c r="D19" s="252"/>
      <c r="E19" s="253"/>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87">
        <f t="shared" si="1"/>
        <v>0</v>
      </c>
      <c r="AK19" s="84">
        <f t="shared" si="2"/>
        <v>0</v>
      </c>
      <c r="AL19" s="85">
        <f t="shared" si="3"/>
        <v>0</v>
      </c>
      <c r="AM19" s="84">
        <f t="shared" si="4"/>
        <v>0</v>
      </c>
      <c r="AN19" s="103">
        <f t="shared" si="5"/>
        <v>0</v>
      </c>
    </row>
    <row r="20" spans="1:40" ht="45" customHeight="1">
      <c r="A20" s="135">
        <v>6</v>
      </c>
      <c r="B20" s="250" t="s">
        <v>253</v>
      </c>
      <c r="C20" s="257" t="s">
        <v>254</v>
      </c>
      <c r="D20" s="252" t="s">
        <v>255</v>
      </c>
      <c r="E20" s="252" t="s">
        <v>256</v>
      </c>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87">
        <f t="shared" si="1"/>
        <v>0</v>
      </c>
      <c r="AK20" s="84">
        <f t="shared" si="2"/>
        <v>0</v>
      </c>
      <c r="AL20" s="85">
        <f t="shared" si="3"/>
        <v>0</v>
      </c>
      <c r="AM20" s="84">
        <f t="shared" si="4"/>
        <v>0</v>
      </c>
      <c r="AN20" s="103">
        <f t="shared" si="5"/>
        <v>0</v>
      </c>
    </row>
    <row r="21" spans="1:40" ht="31.5" customHeight="1">
      <c r="A21" s="135">
        <v>7</v>
      </c>
      <c r="B21" s="250" t="s">
        <v>257</v>
      </c>
      <c r="C21" s="257" t="s">
        <v>254</v>
      </c>
      <c r="D21" s="252"/>
      <c r="E21" s="252"/>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87">
        <f t="shared" si="1"/>
        <v>0</v>
      </c>
      <c r="AK21" s="84">
        <f t="shared" si="2"/>
        <v>0</v>
      </c>
      <c r="AL21" s="85">
        <f t="shared" si="3"/>
        <v>0</v>
      </c>
      <c r="AM21" s="84">
        <f t="shared" si="4"/>
        <v>0</v>
      </c>
      <c r="AN21" s="103">
        <f t="shared" si="5"/>
        <v>0</v>
      </c>
    </row>
    <row r="22" spans="1:40" ht="34.5" customHeight="1">
      <c r="A22" s="135">
        <v>8</v>
      </c>
      <c r="B22" s="254" t="s">
        <v>258</v>
      </c>
      <c r="C22" s="257" t="s">
        <v>254</v>
      </c>
      <c r="D22" s="252" t="s">
        <v>259</v>
      </c>
      <c r="E22" s="252" t="s">
        <v>260</v>
      </c>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87">
        <f t="shared" si="1"/>
        <v>0</v>
      </c>
      <c r="AK22" s="84">
        <f t="shared" si="2"/>
        <v>0</v>
      </c>
      <c r="AL22" s="85">
        <f t="shared" si="3"/>
        <v>0</v>
      </c>
      <c r="AM22" s="84">
        <f t="shared" si="4"/>
        <v>0</v>
      </c>
      <c r="AN22" s="103">
        <f t="shared" si="5"/>
        <v>0</v>
      </c>
    </row>
    <row r="23" spans="1:40" ht="32.25" customHeight="1">
      <c r="A23" s="135">
        <v>9</v>
      </c>
      <c r="B23" s="254" t="s">
        <v>261</v>
      </c>
      <c r="C23" s="257" t="s">
        <v>254</v>
      </c>
      <c r="D23" s="252"/>
      <c r="E23" s="252"/>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87">
        <f t="shared" si="1"/>
        <v>0</v>
      </c>
      <c r="AK23" s="84">
        <f t="shared" si="2"/>
        <v>0</v>
      </c>
      <c r="AL23" s="85">
        <f t="shared" si="3"/>
        <v>0</v>
      </c>
      <c r="AM23" s="84">
        <f t="shared" si="4"/>
        <v>0</v>
      </c>
      <c r="AN23" s="103">
        <f t="shared" si="5"/>
        <v>0</v>
      </c>
    </row>
    <row r="24" spans="1:40" ht="45" customHeight="1">
      <c r="A24" s="135">
        <v>10</v>
      </c>
      <c r="B24" s="254" t="s">
        <v>262</v>
      </c>
      <c r="C24" s="257" t="s">
        <v>254</v>
      </c>
      <c r="D24" s="252" t="s">
        <v>263</v>
      </c>
      <c r="E24" s="252" t="s">
        <v>264</v>
      </c>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87">
        <f t="shared" si="1"/>
        <v>0</v>
      </c>
      <c r="AK24" s="84">
        <f t="shared" si="2"/>
        <v>0</v>
      </c>
      <c r="AL24" s="85">
        <f t="shared" si="3"/>
        <v>0</v>
      </c>
      <c r="AM24" s="84">
        <f t="shared" si="4"/>
        <v>0</v>
      </c>
      <c r="AN24" s="103">
        <f t="shared" si="5"/>
        <v>0</v>
      </c>
    </row>
    <row r="25" spans="1:40" ht="54" customHeight="1">
      <c r="A25" s="135">
        <v>11</v>
      </c>
      <c r="B25" s="250" t="s">
        <v>265</v>
      </c>
      <c r="C25" s="257" t="s">
        <v>254</v>
      </c>
      <c r="D25" s="252" t="s">
        <v>266</v>
      </c>
      <c r="E25" s="252" t="s">
        <v>267</v>
      </c>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87">
        <f t="shared" si="1"/>
        <v>0</v>
      </c>
      <c r="AK25" s="84">
        <f t="shared" si="2"/>
        <v>0</v>
      </c>
      <c r="AL25" s="85">
        <f t="shared" si="3"/>
        <v>0</v>
      </c>
      <c r="AM25" s="84">
        <f t="shared" si="4"/>
        <v>0</v>
      </c>
      <c r="AN25" s="103">
        <f t="shared" si="5"/>
        <v>0</v>
      </c>
    </row>
    <row r="26" spans="1:40" ht="58.5" customHeight="1">
      <c r="A26" s="135">
        <v>12</v>
      </c>
      <c r="B26" s="250" t="s">
        <v>268</v>
      </c>
      <c r="C26" s="257" t="s">
        <v>269</v>
      </c>
      <c r="D26" s="252"/>
      <c r="E26" s="252"/>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87">
        <f t="shared" si="1"/>
        <v>0</v>
      </c>
      <c r="AK26" s="84">
        <f t="shared" si="2"/>
        <v>0</v>
      </c>
      <c r="AL26" s="85">
        <f t="shared" si="3"/>
        <v>0</v>
      </c>
      <c r="AM26" s="84">
        <f t="shared" si="4"/>
        <v>0</v>
      </c>
      <c r="AN26" s="103">
        <f t="shared" si="5"/>
        <v>0</v>
      </c>
    </row>
    <row r="27" spans="1:40" ht="57" customHeight="1">
      <c r="A27" s="135">
        <v>13</v>
      </c>
      <c r="B27" s="254" t="s">
        <v>270</v>
      </c>
      <c r="C27" s="257" t="s">
        <v>271</v>
      </c>
      <c r="D27" s="252" t="s">
        <v>263</v>
      </c>
      <c r="E27" s="255" t="s">
        <v>250</v>
      </c>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87">
        <f t="shared" si="1"/>
        <v>0</v>
      </c>
      <c r="AK27" s="84">
        <f t="shared" si="2"/>
        <v>0</v>
      </c>
      <c r="AL27" s="85">
        <f t="shared" si="3"/>
        <v>0</v>
      </c>
      <c r="AM27" s="84">
        <f t="shared" si="4"/>
        <v>0</v>
      </c>
      <c r="AN27" s="103">
        <f t="shared" si="5"/>
        <v>0</v>
      </c>
    </row>
    <row r="28" spans="1:40" ht="54" customHeight="1">
      <c r="A28" s="135">
        <v>14</v>
      </c>
      <c r="B28" s="254" t="s">
        <v>272</v>
      </c>
      <c r="C28" s="257" t="s">
        <v>273</v>
      </c>
      <c r="D28" s="255" t="s">
        <v>250</v>
      </c>
      <c r="E28" s="252" t="s">
        <v>274</v>
      </c>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87">
        <f t="shared" si="1"/>
        <v>0</v>
      </c>
      <c r="AK28" s="84">
        <f t="shared" si="2"/>
        <v>0</v>
      </c>
      <c r="AL28" s="85">
        <f t="shared" si="3"/>
        <v>0</v>
      </c>
      <c r="AM28" s="84">
        <f t="shared" si="4"/>
        <v>0</v>
      </c>
      <c r="AN28" s="103">
        <f t="shared" si="5"/>
        <v>0</v>
      </c>
    </row>
    <row r="29" spans="1:40" ht="45" customHeight="1">
      <c r="A29" s="135">
        <v>15</v>
      </c>
      <c r="B29" s="254" t="s">
        <v>275</v>
      </c>
      <c r="C29" s="257" t="s">
        <v>254</v>
      </c>
      <c r="D29" s="252" t="s">
        <v>250</v>
      </c>
      <c r="E29" s="255" t="s">
        <v>276</v>
      </c>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87">
        <f t="shared" si="1"/>
        <v>0</v>
      </c>
      <c r="AK29" s="84">
        <f t="shared" si="2"/>
        <v>0</v>
      </c>
      <c r="AL29" s="85">
        <f t="shared" si="3"/>
        <v>0</v>
      </c>
      <c r="AM29" s="84">
        <f t="shared" si="4"/>
        <v>0</v>
      </c>
      <c r="AN29" s="103">
        <f t="shared" si="5"/>
        <v>0</v>
      </c>
    </row>
    <row r="30" spans="1:40" ht="52.5" customHeight="1">
      <c r="A30" s="135">
        <v>16</v>
      </c>
      <c r="B30" s="254" t="s">
        <v>277</v>
      </c>
      <c r="C30" s="257" t="s">
        <v>278</v>
      </c>
      <c r="D30" s="255" t="s">
        <v>279</v>
      </c>
      <c r="E30" s="255" t="s">
        <v>280</v>
      </c>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87">
        <f t="shared" si="1"/>
        <v>0</v>
      </c>
      <c r="AK30" s="84">
        <f t="shared" si="2"/>
        <v>0</v>
      </c>
      <c r="AL30" s="85">
        <f t="shared" si="3"/>
        <v>0</v>
      </c>
      <c r="AM30" s="84">
        <f t="shared" si="4"/>
        <v>0</v>
      </c>
      <c r="AN30" s="103">
        <f t="shared" si="5"/>
        <v>0</v>
      </c>
    </row>
    <row r="31" spans="1:40" ht="45" customHeight="1">
      <c r="A31" s="135">
        <v>17</v>
      </c>
      <c r="B31" s="254" t="s">
        <v>281</v>
      </c>
      <c r="C31" s="257" t="s">
        <v>282</v>
      </c>
      <c r="D31" s="255" t="s">
        <v>250</v>
      </c>
      <c r="E31" s="252" t="s">
        <v>283</v>
      </c>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87">
        <f t="shared" si="1"/>
        <v>0</v>
      </c>
      <c r="AK31" s="84">
        <f t="shared" si="2"/>
        <v>0</v>
      </c>
      <c r="AL31" s="85">
        <f t="shared" si="3"/>
        <v>0</v>
      </c>
      <c r="AM31" s="84">
        <f t="shared" si="4"/>
        <v>0</v>
      </c>
      <c r="AN31" s="103">
        <f t="shared" si="5"/>
        <v>0</v>
      </c>
    </row>
    <row r="32" spans="1:40" ht="60" customHeight="1">
      <c r="A32" s="135">
        <v>18</v>
      </c>
      <c r="B32" s="254" t="s">
        <v>284</v>
      </c>
      <c r="C32" s="377" t="s">
        <v>285</v>
      </c>
      <c r="D32" s="252" t="s">
        <v>250</v>
      </c>
      <c r="E32" s="252" t="s">
        <v>283</v>
      </c>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87">
        <f t="shared" si="1"/>
        <v>0</v>
      </c>
      <c r="AK32" s="84">
        <f t="shared" si="2"/>
        <v>0</v>
      </c>
      <c r="AL32" s="85">
        <f t="shared" si="3"/>
        <v>0</v>
      </c>
      <c r="AM32" s="84">
        <f t="shared" si="4"/>
        <v>0</v>
      </c>
      <c r="AN32" s="103">
        <f t="shared" si="5"/>
        <v>0</v>
      </c>
    </row>
    <row r="33" spans="1:40" ht="58.5" customHeight="1">
      <c r="A33" s="135">
        <v>19</v>
      </c>
      <c r="B33" s="254" t="s">
        <v>286</v>
      </c>
      <c r="C33" s="257" t="s">
        <v>254</v>
      </c>
      <c r="D33" s="252"/>
      <c r="E33" s="252"/>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87">
        <f t="shared" si="1"/>
        <v>0</v>
      </c>
      <c r="AK33" s="84">
        <f t="shared" si="2"/>
        <v>0</v>
      </c>
      <c r="AL33" s="85">
        <f t="shared" si="3"/>
        <v>0</v>
      </c>
      <c r="AM33" s="84">
        <f t="shared" si="4"/>
        <v>0</v>
      </c>
      <c r="AN33" s="103">
        <f t="shared" si="5"/>
        <v>0</v>
      </c>
    </row>
    <row r="34" spans="1:40" ht="47.25" customHeight="1">
      <c r="A34" s="135">
        <v>20</v>
      </c>
      <c r="B34" s="254" t="s">
        <v>287</v>
      </c>
      <c r="C34" s="257" t="s">
        <v>288</v>
      </c>
      <c r="D34" s="252"/>
      <c r="E34" s="252"/>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87">
        <f t="shared" si="1"/>
        <v>0</v>
      </c>
      <c r="AK34" s="84">
        <f t="shared" si="2"/>
        <v>0</v>
      </c>
      <c r="AL34" s="85">
        <f t="shared" si="3"/>
        <v>0</v>
      </c>
      <c r="AM34" s="84">
        <f t="shared" si="4"/>
        <v>0</v>
      </c>
      <c r="AN34" s="103">
        <f t="shared" si="5"/>
        <v>0</v>
      </c>
    </row>
    <row r="35" spans="1:40" ht="42" customHeight="1">
      <c r="A35" s="135">
        <v>21</v>
      </c>
      <c r="B35" s="254" t="s">
        <v>289</v>
      </c>
      <c r="C35" s="257" t="s">
        <v>254</v>
      </c>
      <c r="D35" s="252" t="s">
        <v>290</v>
      </c>
      <c r="E35" s="252" t="s">
        <v>291</v>
      </c>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87">
        <f t="shared" si="1"/>
        <v>0</v>
      </c>
      <c r="AK35" s="84">
        <f t="shared" si="2"/>
        <v>0</v>
      </c>
      <c r="AL35" s="85">
        <f t="shared" si="3"/>
        <v>0</v>
      </c>
      <c r="AM35" s="84">
        <f t="shared" si="4"/>
        <v>0</v>
      </c>
      <c r="AN35" s="103">
        <f t="shared" si="5"/>
        <v>0</v>
      </c>
    </row>
    <row r="36" spans="1:40" ht="40.5" customHeight="1">
      <c r="A36" s="135">
        <v>22</v>
      </c>
      <c r="B36" s="254" t="s">
        <v>292</v>
      </c>
      <c r="C36" s="257" t="s">
        <v>254</v>
      </c>
      <c r="D36" s="252" t="s">
        <v>293</v>
      </c>
      <c r="E36" s="252" t="s">
        <v>294</v>
      </c>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87">
        <f t="shared" si="1"/>
        <v>0</v>
      </c>
      <c r="AK36" s="84">
        <f t="shared" si="2"/>
        <v>0</v>
      </c>
      <c r="AL36" s="85">
        <f t="shared" si="3"/>
        <v>0</v>
      </c>
      <c r="AM36" s="84">
        <f t="shared" si="4"/>
        <v>0</v>
      </c>
      <c r="AN36" s="103">
        <f t="shared" si="5"/>
        <v>0</v>
      </c>
    </row>
    <row r="37" spans="1:40" ht="39.75" customHeight="1">
      <c r="A37" s="135">
        <v>23</v>
      </c>
      <c r="B37" s="254" t="s">
        <v>295</v>
      </c>
      <c r="C37" s="257" t="s">
        <v>296</v>
      </c>
      <c r="D37" s="252" t="s">
        <v>297</v>
      </c>
      <c r="E37" s="252" t="s">
        <v>298</v>
      </c>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87">
        <f t="shared" si="1"/>
        <v>0</v>
      </c>
      <c r="AK37" s="84">
        <f t="shared" si="2"/>
        <v>0</v>
      </c>
      <c r="AL37" s="85">
        <f t="shared" si="3"/>
        <v>0</v>
      </c>
      <c r="AM37" s="84">
        <f t="shared" si="4"/>
        <v>0</v>
      </c>
      <c r="AN37" s="103">
        <f t="shared" si="5"/>
        <v>0</v>
      </c>
    </row>
    <row r="38" spans="1:40" ht="43.5" customHeight="1">
      <c r="A38" s="135">
        <v>24</v>
      </c>
      <c r="B38" s="254" t="s">
        <v>299</v>
      </c>
      <c r="C38" s="257" t="s">
        <v>300</v>
      </c>
      <c r="D38" s="252" t="s">
        <v>301</v>
      </c>
      <c r="E38" s="252" t="s">
        <v>302</v>
      </c>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87">
        <f t="shared" si="1"/>
        <v>0</v>
      </c>
      <c r="AK38" s="84">
        <f t="shared" si="2"/>
        <v>0</v>
      </c>
      <c r="AL38" s="85">
        <f t="shared" si="3"/>
        <v>0</v>
      </c>
      <c r="AM38" s="84">
        <f t="shared" si="4"/>
        <v>0</v>
      </c>
      <c r="AN38" s="103">
        <f t="shared" si="5"/>
        <v>0</v>
      </c>
    </row>
    <row r="39" spans="1:40" ht="58.5" customHeight="1">
      <c r="A39" s="135">
        <v>25</v>
      </c>
      <c r="B39" s="254" t="s">
        <v>303</v>
      </c>
      <c r="C39" s="257" t="s">
        <v>304</v>
      </c>
      <c r="D39" s="252"/>
      <c r="E39" s="253"/>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87">
        <f t="shared" si="1"/>
        <v>0</v>
      </c>
      <c r="AK39" s="84">
        <f t="shared" si="2"/>
        <v>0</v>
      </c>
      <c r="AL39" s="85">
        <f t="shared" si="3"/>
        <v>0</v>
      </c>
      <c r="AM39" s="84">
        <f t="shared" si="4"/>
        <v>0</v>
      </c>
      <c r="AN39" s="103">
        <f t="shared" si="5"/>
        <v>0</v>
      </c>
    </row>
    <row r="40" spans="1:40" ht="74.25" customHeight="1">
      <c r="A40" s="135">
        <v>26</v>
      </c>
      <c r="B40" s="254" t="s">
        <v>305</v>
      </c>
      <c r="C40" s="257" t="s">
        <v>306</v>
      </c>
      <c r="D40" s="252"/>
      <c r="E40" s="253"/>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87">
        <f t="shared" si="1"/>
        <v>0</v>
      </c>
      <c r="AK40" s="84">
        <f t="shared" si="2"/>
        <v>0</v>
      </c>
      <c r="AL40" s="85">
        <f t="shared" si="3"/>
        <v>0</v>
      </c>
      <c r="AM40" s="84">
        <f t="shared" si="4"/>
        <v>0</v>
      </c>
      <c r="AN40" s="103">
        <f t="shared" si="5"/>
        <v>0</v>
      </c>
    </row>
    <row r="41" spans="1:40" ht="213" customHeight="1">
      <c r="A41" s="135">
        <v>27</v>
      </c>
      <c r="B41" s="254" t="s">
        <v>307</v>
      </c>
      <c r="C41" s="257" t="s">
        <v>308</v>
      </c>
      <c r="D41" s="252"/>
      <c r="E41" s="253"/>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87">
        <f t="shared" si="1"/>
        <v>0</v>
      </c>
      <c r="AK41" s="84">
        <f t="shared" si="2"/>
        <v>0</v>
      </c>
      <c r="AL41" s="85">
        <f t="shared" si="3"/>
        <v>0</v>
      </c>
      <c r="AM41" s="84">
        <f t="shared" si="4"/>
        <v>0</v>
      </c>
      <c r="AN41" s="103">
        <f t="shared" si="5"/>
        <v>0</v>
      </c>
    </row>
    <row r="42" spans="1:40" ht="96.75" customHeight="1">
      <c r="A42" s="135">
        <v>28</v>
      </c>
      <c r="B42" s="254" t="s">
        <v>309</v>
      </c>
      <c r="C42" s="257" t="s">
        <v>310</v>
      </c>
      <c r="D42" s="252"/>
      <c r="E42" s="253"/>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87">
        <f t="shared" si="1"/>
        <v>0</v>
      </c>
      <c r="AK42" s="84">
        <f t="shared" si="2"/>
        <v>0</v>
      </c>
      <c r="AL42" s="85">
        <f t="shared" si="3"/>
        <v>0</v>
      </c>
      <c r="AM42" s="84">
        <f t="shared" si="4"/>
        <v>0</v>
      </c>
      <c r="AN42" s="103">
        <f t="shared" si="5"/>
        <v>0</v>
      </c>
    </row>
    <row r="43" spans="1:40" ht="65.25" customHeight="1">
      <c r="A43" s="135">
        <v>29</v>
      </c>
      <c r="B43" s="254" t="s">
        <v>311</v>
      </c>
      <c r="C43" s="257" t="s">
        <v>312</v>
      </c>
      <c r="D43" s="252"/>
      <c r="E43" s="253"/>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87">
        <f t="shared" si="1"/>
        <v>0</v>
      </c>
      <c r="AK43" s="84">
        <f t="shared" si="2"/>
        <v>0</v>
      </c>
      <c r="AL43" s="85">
        <f t="shared" si="3"/>
        <v>0</v>
      </c>
      <c r="AM43" s="84">
        <f t="shared" si="4"/>
        <v>0</v>
      </c>
      <c r="AN43" s="103">
        <f t="shared" si="5"/>
        <v>0</v>
      </c>
    </row>
    <row r="44" spans="1:40" ht="92.25" customHeight="1">
      <c r="A44" s="135">
        <v>30</v>
      </c>
      <c r="B44" s="254" t="s">
        <v>313</v>
      </c>
      <c r="C44" s="257" t="s">
        <v>314</v>
      </c>
      <c r="D44" s="252" t="s">
        <v>315</v>
      </c>
      <c r="E44" s="252" t="s">
        <v>316</v>
      </c>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87">
        <f t="shared" si="1"/>
        <v>0</v>
      </c>
      <c r="AK44" s="84">
        <f t="shared" si="2"/>
        <v>0</v>
      </c>
      <c r="AL44" s="85">
        <f t="shared" si="3"/>
        <v>0</v>
      </c>
      <c r="AM44" s="84">
        <f t="shared" si="4"/>
        <v>0</v>
      </c>
      <c r="AN44" s="103">
        <f t="shared" si="5"/>
        <v>0</v>
      </c>
    </row>
    <row r="45" spans="1:40" ht="76.5" customHeight="1">
      <c r="A45" s="135">
        <v>31</v>
      </c>
      <c r="B45" s="254" t="s">
        <v>317</v>
      </c>
      <c r="C45" s="257" t="s">
        <v>318</v>
      </c>
      <c r="D45" s="252" t="s">
        <v>250</v>
      </c>
      <c r="E45" s="252" t="s">
        <v>274</v>
      </c>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87">
        <f t="shared" si="1"/>
        <v>0</v>
      </c>
      <c r="AK45" s="84">
        <f t="shared" si="2"/>
        <v>0</v>
      </c>
      <c r="AL45" s="85">
        <f t="shared" si="3"/>
        <v>0</v>
      </c>
      <c r="AM45" s="84">
        <f t="shared" si="4"/>
        <v>0</v>
      </c>
      <c r="AN45" s="103">
        <f t="shared" si="5"/>
        <v>0</v>
      </c>
    </row>
    <row r="46" spans="1:40" ht="55.5" customHeight="1">
      <c r="A46" s="135">
        <v>32</v>
      </c>
      <c r="B46" s="254" t="s">
        <v>319</v>
      </c>
      <c r="C46" s="257" t="s">
        <v>320</v>
      </c>
      <c r="D46" s="252" t="s">
        <v>250</v>
      </c>
      <c r="E46" s="252" t="s">
        <v>283</v>
      </c>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87">
        <f t="shared" si="1"/>
        <v>0</v>
      </c>
      <c r="AK46" s="84">
        <f t="shared" si="2"/>
        <v>0</v>
      </c>
      <c r="AL46" s="85">
        <f t="shared" si="3"/>
        <v>0</v>
      </c>
      <c r="AM46" s="84">
        <f t="shared" si="4"/>
        <v>0</v>
      </c>
      <c r="AN46" s="103">
        <f t="shared" si="5"/>
        <v>0</v>
      </c>
    </row>
    <row r="47" spans="1:40" ht="54.75" customHeight="1">
      <c r="A47" s="135">
        <v>33</v>
      </c>
      <c r="B47" s="254" t="s">
        <v>321</v>
      </c>
      <c r="C47" s="257" t="s">
        <v>322</v>
      </c>
      <c r="D47" s="252" t="s">
        <v>301</v>
      </c>
      <c r="E47" s="252" t="s">
        <v>323</v>
      </c>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87">
        <f t="shared" si="1"/>
        <v>0</v>
      </c>
      <c r="AK47" s="84">
        <f t="shared" si="2"/>
        <v>0</v>
      </c>
      <c r="AL47" s="85">
        <f t="shared" si="3"/>
        <v>0</v>
      </c>
      <c r="AM47" s="84">
        <f t="shared" si="4"/>
        <v>0</v>
      </c>
      <c r="AN47" s="103">
        <f t="shared" si="5"/>
        <v>0</v>
      </c>
    </row>
    <row r="48" spans="1:40" ht="37.5" customHeight="1">
      <c r="A48" s="135">
        <v>34</v>
      </c>
      <c r="B48" s="254" t="s">
        <v>324</v>
      </c>
      <c r="C48" s="257" t="s">
        <v>325</v>
      </c>
      <c r="D48" s="252"/>
      <c r="E48" s="252"/>
      <c r="F48" s="29"/>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87">
        <f t="shared" si="1"/>
        <v>0</v>
      </c>
      <c r="AK48" s="84">
        <f t="shared" si="2"/>
        <v>0</v>
      </c>
      <c r="AL48" s="85">
        <f t="shared" si="3"/>
        <v>0</v>
      </c>
      <c r="AM48" s="84">
        <f t="shared" si="4"/>
        <v>0</v>
      </c>
      <c r="AN48" s="103">
        <f t="shared" si="5"/>
        <v>0</v>
      </c>
    </row>
    <row r="49" spans="1:40" ht="75.75" customHeight="1">
      <c r="A49" s="135">
        <v>35</v>
      </c>
      <c r="B49" s="254" t="s">
        <v>326</v>
      </c>
      <c r="C49" s="257" t="s">
        <v>327</v>
      </c>
      <c r="D49" s="252" t="s">
        <v>315</v>
      </c>
      <c r="E49" s="252" t="s">
        <v>316</v>
      </c>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87">
        <f t="shared" si="1"/>
        <v>0</v>
      </c>
      <c r="AK49" s="84">
        <f t="shared" si="2"/>
        <v>0</v>
      </c>
      <c r="AL49" s="85">
        <f t="shared" si="3"/>
        <v>0</v>
      </c>
      <c r="AM49" s="84">
        <f t="shared" si="4"/>
        <v>0</v>
      </c>
      <c r="AN49" s="103">
        <f t="shared" si="5"/>
        <v>0</v>
      </c>
    </row>
    <row r="50" spans="1:40" ht="57" customHeight="1">
      <c r="A50" s="135">
        <v>36</v>
      </c>
      <c r="B50" s="254" t="s">
        <v>328</v>
      </c>
      <c r="C50" s="257" t="s">
        <v>329</v>
      </c>
      <c r="D50" s="252"/>
      <c r="E50" s="256"/>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87">
        <f t="shared" si="1"/>
        <v>0</v>
      </c>
      <c r="AK50" s="84">
        <f t="shared" si="2"/>
        <v>0</v>
      </c>
      <c r="AL50" s="85">
        <f t="shared" si="3"/>
        <v>0</v>
      </c>
      <c r="AM50" s="84">
        <f t="shared" si="4"/>
        <v>0</v>
      </c>
      <c r="AN50" s="103">
        <f t="shared" si="5"/>
        <v>0</v>
      </c>
    </row>
    <row r="51" spans="1:40" ht="84.75" customHeight="1">
      <c r="A51" s="135">
        <v>37</v>
      </c>
      <c r="B51" s="254" t="s">
        <v>330</v>
      </c>
      <c r="C51" s="257" t="s">
        <v>331</v>
      </c>
      <c r="D51" s="252" t="s">
        <v>332</v>
      </c>
      <c r="E51" s="252" t="s">
        <v>333</v>
      </c>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87">
        <f t="shared" si="1"/>
        <v>0</v>
      </c>
      <c r="AK51" s="84">
        <f t="shared" si="2"/>
        <v>0</v>
      </c>
      <c r="AL51" s="85">
        <f t="shared" si="3"/>
        <v>0</v>
      </c>
      <c r="AM51" s="84">
        <f t="shared" si="4"/>
        <v>0</v>
      </c>
      <c r="AN51" s="103">
        <f t="shared" si="5"/>
        <v>0</v>
      </c>
    </row>
    <row r="52" spans="1:40" ht="54.75" customHeight="1">
      <c r="A52" s="135">
        <v>38</v>
      </c>
      <c r="B52" s="254" t="s">
        <v>334</v>
      </c>
      <c r="C52" s="257" t="s">
        <v>335</v>
      </c>
      <c r="D52" s="252"/>
      <c r="E52" s="256"/>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87">
        <f t="shared" si="1"/>
        <v>0</v>
      </c>
      <c r="AK52" s="84">
        <f t="shared" si="2"/>
        <v>0</v>
      </c>
      <c r="AL52" s="85">
        <f t="shared" si="3"/>
        <v>0</v>
      </c>
      <c r="AM52" s="84">
        <f t="shared" si="4"/>
        <v>0</v>
      </c>
      <c r="AN52" s="103">
        <f t="shared" si="5"/>
        <v>0</v>
      </c>
    </row>
    <row r="53" spans="1:40" ht="48" customHeight="1">
      <c r="A53" s="135">
        <v>39</v>
      </c>
      <c r="B53" s="254" t="s">
        <v>336</v>
      </c>
      <c r="C53" s="257" t="s">
        <v>337</v>
      </c>
      <c r="D53" s="252" t="s">
        <v>250</v>
      </c>
      <c r="E53" s="252" t="s">
        <v>338</v>
      </c>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87">
        <f t="shared" si="1"/>
        <v>0</v>
      </c>
      <c r="AK53" s="84">
        <f t="shared" si="2"/>
        <v>0</v>
      </c>
      <c r="AL53" s="85">
        <f t="shared" si="3"/>
        <v>0</v>
      </c>
      <c r="AM53" s="84">
        <f t="shared" si="4"/>
        <v>0</v>
      </c>
      <c r="AN53" s="103">
        <f t="shared" si="5"/>
        <v>0</v>
      </c>
    </row>
    <row r="54" spans="1:40" ht="72.75" customHeight="1">
      <c r="A54" s="135">
        <v>40</v>
      </c>
      <c r="B54" s="254" t="s">
        <v>339</v>
      </c>
      <c r="C54" s="257" t="s">
        <v>340</v>
      </c>
      <c r="D54" s="252"/>
      <c r="E54" s="256"/>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87">
        <f t="shared" si="1"/>
        <v>0</v>
      </c>
      <c r="AK54" s="84">
        <f t="shared" si="2"/>
        <v>0</v>
      </c>
      <c r="AL54" s="85">
        <f t="shared" si="3"/>
        <v>0</v>
      </c>
      <c r="AM54" s="84">
        <f t="shared" si="4"/>
        <v>0</v>
      </c>
      <c r="AN54" s="103">
        <f t="shared" si="5"/>
        <v>0</v>
      </c>
    </row>
    <row r="55" spans="1:40" ht="72" customHeight="1">
      <c r="A55" s="135">
        <v>41</v>
      </c>
      <c r="B55" s="254" t="s">
        <v>341</v>
      </c>
      <c r="C55" s="257" t="s">
        <v>342</v>
      </c>
      <c r="D55" s="252"/>
      <c r="E55" s="256"/>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87">
        <f t="shared" si="1"/>
        <v>0</v>
      </c>
      <c r="AK55" s="84">
        <f t="shared" si="2"/>
        <v>0</v>
      </c>
      <c r="AL55" s="85">
        <f t="shared" si="3"/>
        <v>0</v>
      </c>
      <c r="AM55" s="84">
        <f t="shared" si="4"/>
        <v>0</v>
      </c>
      <c r="AN55" s="103">
        <f t="shared" si="5"/>
        <v>0</v>
      </c>
    </row>
    <row r="56" spans="1:40" ht="71.25" customHeight="1">
      <c r="A56" s="135">
        <v>42</v>
      </c>
      <c r="B56" s="254" t="s">
        <v>343</v>
      </c>
      <c r="C56" s="257" t="s">
        <v>344</v>
      </c>
      <c r="D56" s="252"/>
      <c r="E56" s="256"/>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87">
        <f t="shared" si="1"/>
        <v>0</v>
      </c>
      <c r="AK56" s="84">
        <f t="shared" si="2"/>
        <v>0</v>
      </c>
      <c r="AL56" s="85">
        <f t="shared" si="3"/>
        <v>0</v>
      </c>
      <c r="AM56" s="84">
        <f t="shared" si="4"/>
        <v>0</v>
      </c>
      <c r="AN56" s="103">
        <f t="shared" si="5"/>
        <v>0</v>
      </c>
    </row>
    <row r="57" spans="1:40" ht="72.75" customHeight="1">
      <c r="A57" s="135">
        <v>43</v>
      </c>
      <c r="B57" s="254" t="s">
        <v>345</v>
      </c>
      <c r="C57" s="257" t="s">
        <v>346</v>
      </c>
      <c r="D57" s="255"/>
      <c r="E57" s="258"/>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87">
        <f t="shared" si="1"/>
        <v>0</v>
      </c>
      <c r="AK57" s="84">
        <f t="shared" si="2"/>
        <v>0</v>
      </c>
      <c r="AL57" s="85">
        <f t="shared" si="3"/>
        <v>0</v>
      </c>
      <c r="AM57" s="84">
        <f t="shared" si="4"/>
        <v>0</v>
      </c>
      <c r="AN57" s="103">
        <f t="shared" si="5"/>
        <v>0</v>
      </c>
    </row>
    <row r="58" spans="1:40" ht="122.25" customHeight="1">
      <c r="A58" s="135">
        <v>44</v>
      </c>
      <c r="B58" s="254" t="s">
        <v>347</v>
      </c>
      <c r="C58" s="257" t="s">
        <v>348</v>
      </c>
      <c r="D58" s="252" t="s">
        <v>349</v>
      </c>
      <c r="E58" s="252" t="s">
        <v>350</v>
      </c>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87">
        <f t="shared" si="1"/>
        <v>0</v>
      </c>
      <c r="AK58" s="84">
        <f t="shared" si="2"/>
        <v>0</v>
      </c>
      <c r="AL58" s="85">
        <f t="shared" si="3"/>
        <v>0</v>
      </c>
      <c r="AM58" s="84">
        <f t="shared" si="4"/>
        <v>0</v>
      </c>
      <c r="AN58" s="103">
        <f t="shared" si="5"/>
        <v>0</v>
      </c>
    </row>
    <row r="59" spans="1:40" ht="43.5" customHeight="1">
      <c r="A59" s="135">
        <v>45</v>
      </c>
      <c r="B59" s="254" t="s">
        <v>351</v>
      </c>
      <c r="C59" s="257" t="s">
        <v>352</v>
      </c>
      <c r="D59" s="252" t="s">
        <v>353</v>
      </c>
      <c r="E59" s="252" t="s">
        <v>354</v>
      </c>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87">
        <f t="shared" si="1"/>
        <v>0</v>
      </c>
      <c r="AK59" s="84">
        <f t="shared" si="2"/>
        <v>0</v>
      </c>
      <c r="AL59" s="85">
        <f t="shared" si="3"/>
        <v>0</v>
      </c>
      <c r="AM59" s="84">
        <f t="shared" si="4"/>
        <v>0</v>
      </c>
      <c r="AN59" s="103">
        <f t="shared" si="5"/>
        <v>0</v>
      </c>
    </row>
    <row r="60" spans="1:40" ht="189.75" customHeight="1">
      <c r="A60" s="135">
        <v>46</v>
      </c>
      <c r="B60" s="254" t="s">
        <v>355</v>
      </c>
      <c r="C60" s="257" t="s">
        <v>356</v>
      </c>
      <c r="D60" s="252" t="s">
        <v>357</v>
      </c>
      <c r="E60" s="252" t="s">
        <v>358</v>
      </c>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87">
        <f t="shared" si="1"/>
        <v>0</v>
      </c>
      <c r="AK60" s="84">
        <f t="shared" si="2"/>
        <v>0</v>
      </c>
      <c r="AL60" s="85">
        <f t="shared" si="3"/>
        <v>0</v>
      </c>
      <c r="AM60" s="84">
        <f t="shared" si="4"/>
        <v>0</v>
      </c>
      <c r="AN60" s="103">
        <f t="shared" si="5"/>
        <v>0</v>
      </c>
    </row>
    <row r="61" spans="1:40" ht="126.75" customHeight="1">
      <c r="A61" s="135">
        <v>47</v>
      </c>
      <c r="B61" s="254" t="s">
        <v>359</v>
      </c>
      <c r="C61" s="257" t="s">
        <v>360</v>
      </c>
      <c r="D61" s="252"/>
      <c r="E61" s="252"/>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87">
        <f t="shared" si="1"/>
        <v>0</v>
      </c>
      <c r="AK61" s="84">
        <f t="shared" si="2"/>
        <v>0</v>
      </c>
      <c r="AL61" s="85">
        <f t="shared" si="3"/>
        <v>0</v>
      </c>
      <c r="AM61" s="84">
        <f t="shared" si="4"/>
        <v>0</v>
      </c>
      <c r="AN61" s="103">
        <f t="shared" si="5"/>
        <v>0</v>
      </c>
    </row>
    <row r="62" spans="1:40" ht="77.25" customHeight="1">
      <c r="A62" s="135">
        <v>48</v>
      </c>
      <c r="B62" s="254" t="s">
        <v>361</v>
      </c>
      <c r="C62" s="257" t="s">
        <v>362</v>
      </c>
      <c r="D62" s="252"/>
      <c r="E62" s="252"/>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87">
        <f t="shared" si="1"/>
        <v>0</v>
      </c>
      <c r="AK62" s="84">
        <f t="shared" si="2"/>
        <v>0</v>
      </c>
      <c r="AL62" s="85">
        <f t="shared" si="3"/>
        <v>0</v>
      </c>
      <c r="AM62" s="84">
        <f t="shared" si="4"/>
        <v>0</v>
      </c>
      <c r="AN62" s="103">
        <f t="shared" si="5"/>
        <v>0</v>
      </c>
    </row>
    <row r="63" spans="1:40" ht="62.25" customHeight="1">
      <c r="A63" s="135">
        <v>49</v>
      </c>
      <c r="B63" s="254" t="s">
        <v>363</v>
      </c>
      <c r="C63" s="257" t="s">
        <v>364</v>
      </c>
      <c r="D63" s="252"/>
      <c r="E63" s="252"/>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87">
        <f t="shared" si="1"/>
        <v>0</v>
      </c>
      <c r="AK63" s="84">
        <f t="shared" si="2"/>
        <v>0</v>
      </c>
      <c r="AL63" s="85">
        <f t="shared" si="3"/>
        <v>0</v>
      </c>
      <c r="AM63" s="84">
        <f t="shared" si="4"/>
        <v>0</v>
      </c>
      <c r="AN63" s="103">
        <f t="shared" si="5"/>
        <v>0</v>
      </c>
    </row>
    <row r="64" spans="1:40" ht="96" customHeight="1">
      <c r="A64" s="135">
        <v>50</v>
      </c>
      <c r="B64" s="254" t="s">
        <v>365</v>
      </c>
      <c r="C64" s="257" t="s">
        <v>366</v>
      </c>
      <c r="D64" s="252"/>
      <c r="E64" s="252"/>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87">
        <f t="shared" si="1"/>
        <v>0</v>
      </c>
      <c r="AK64" s="84">
        <f t="shared" si="2"/>
        <v>0</v>
      </c>
      <c r="AL64" s="85">
        <f t="shared" si="3"/>
        <v>0</v>
      </c>
      <c r="AM64" s="84">
        <f t="shared" si="4"/>
        <v>0</v>
      </c>
      <c r="AN64" s="103">
        <f t="shared" si="5"/>
        <v>0</v>
      </c>
    </row>
    <row r="65" spans="1:40" ht="138.75" customHeight="1">
      <c r="A65" s="135">
        <v>51</v>
      </c>
      <c r="B65" s="254" t="s">
        <v>367</v>
      </c>
      <c r="C65" s="257" t="s">
        <v>368</v>
      </c>
      <c r="D65" s="252"/>
      <c r="E65" s="256"/>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87">
        <f t="shared" si="1"/>
        <v>0</v>
      </c>
      <c r="AK65" s="84">
        <f t="shared" si="2"/>
        <v>0</v>
      </c>
      <c r="AL65" s="85">
        <f t="shared" si="3"/>
        <v>0</v>
      </c>
      <c r="AM65" s="84">
        <f t="shared" si="4"/>
        <v>0</v>
      </c>
      <c r="AN65" s="103">
        <f t="shared" si="5"/>
        <v>0</v>
      </c>
    </row>
    <row r="66" spans="1:40" ht="191.25" customHeight="1">
      <c r="A66" s="135">
        <v>52</v>
      </c>
      <c r="B66" s="254" t="s">
        <v>369</v>
      </c>
      <c r="C66" s="257" t="s">
        <v>370</v>
      </c>
      <c r="D66" s="252"/>
      <c r="E66" s="252"/>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87">
        <f t="shared" si="1"/>
        <v>0</v>
      </c>
      <c r="AK66" s="84">
        <f t="shared" si="2"/>
        <v>0</v>
      </c>
      <c r="AL66" s="85">
        <f t="shared" si="3"/>
        <v>0</v>
      </c>
      <c r="AM66" s="84">
        <f t="shared" si="4"/>
        <v>0</v>
      </c>
      <c r="AN66" s="103">
        <f t="shared" si="5"/>
        <v>0</v>
      </c>
    </row>
    <row r="67" spans="1:40" ht="71.25" customHeight="1">
      <c r="A67" s="135">
        <v>53</v>
      </c>
      <c r="B67" s="254" t="s">
        <v>371</v>
      </c>
      <c r="C67" s="257" t="s">
        <v>372</v>
      </c>
      <c r="D67" s="252"/>
      <c r="E67" s="253"/>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87">
        <f t="shared" si="1"/>
        <v>0</v>
      </c>
      <c r="AK67" s="84">
        <f t="shared" si="2"/>
        <v>0</v>
      </c>
      <c r="AL67" s="85">
        <f t="shared" si="3"/>
        <v>0</v>
      </c>
      <c r="AM67" s="84">
        <f t="shared" si="4"/>
        <v>0</v>
      </c>
      <c r="AN67" s="103">
        <f t="shared" si="5"/>
        <v>0</v>
      </c>
    </row>
    <row r="68" spans="1:40" ht="81.75" customHeight="1">
      <c r="A68" s="135">
        <v>54</v>
      </c>
      <c r="B68" s="254" t="s">
        <v>373</v>
      </c>
      <c r="C68" s="257" t="s">
        <v>374</v>
      </c>
      <c r="D68" s="252"/>
      <c r="E68" s="253"/>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87">
        <f t="shared" si="1"/>
        <v>0</v>
      </c>
      <c r="AK68" s="84">
        <f t="shared" si="2"/>
        <v>0</v>
      </c>
      <c r="AL68" s="85">
        <f t="shared" si="3"/>
        <v>0</v>
      </c>
      <c r="AM68" s="84">
        <f t="shared" si="4"/>
        <v>0</v>
      </c>
      <c r="AN68" s="103">
        <f t="shared" si="5"/>
        <v>0</v>
      </c>
    </row>
    <row r="69" spans="1:40" ht="85.5" customHeight="1">
      <c r="A69" s="135">
        <v>55</v>
      </c>
      <c r="B69" s="254" t="s">
        <v>375</v>
      </c>
      <c r="C69" s="257" t="s">
        <v>376</v>
      </c>
      <c r="D69" s="252"/>
      <c r="E69" s="253"/>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87">
        <f t="shared" si="1"/>
        <v>0</v>
      </c>
      <c r="AK69" s="84">
        <f t="shared" si="2"/>
        <v>0</v>
      </c>
      <c r="AL69" s="85">
        <f t="shared" si="3"/>
        <v>0</v>
      </c>
      <c r="AM69" s="84">
        <f t="shared" si="4"/>
        <v>0</v>
      </c>
      <c r="AN69" s="103">
        <f t="shared" si="5"/>
        <v>0</v>
      </c>
    </row>
    <row r="70" spans="1:40" ht="63" customHeight="1">
      <c r="A70" s="135">
        <v>56</v>
      </c>
      <c r="B70" s="254" t="s">
        <v>377</v>
      </c>
      <c r="C70" s="257" t="s">
        <v>378</v>
      </c>
      <c r="D70" s="252" t="s">
        <v>290</v>
      </c>
      <c r="E70" s="252" t="s">
        <v>291</v>
      </c>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87">
        <f t="shared" si="1"/>
        <v>0</v>
      </c>
      <c r="AK70" s="84">
        <f t="shared" si="2"/>
        <v>0</v>
      </c>
      <c r="AL70" s="85">
        <f t="shared" si="3"/>
        <v>0</v>
      </c>
      <c r="AM70" s="84">
        <f t="shared" si="4"/>
        <v>0</v>
      </c>
      <c r="AN70" s="103">
        <f t="shared" si="5"/>
        <v>0</v>
      </c>
    </row>
    <row r="71" spans="1:40" ht="60.75" customHeight="1">
      <c r="A71" s="135">
        <v>57</v>
      </c>
      <c r="B71" s="254" t="s">
        <v>379</v>
      </c>
      <c r="C71" s="257" t="s">
        <v>380</v>
      </c>
      <c r="D71" s="252"/>
      <c r="E71" s="25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87">
        <f t="shared" si="1"/>
        <v>0</v>
      </c>
      <c r="AK71" s="84">
        <f t="shared" si="2"/>
        <v>0</v>
      </c>
      <c r="AL71" s="85">
        <f t="shared" si="3"/>
        <v>0</v>
      </c>
      <c r="AM71" s="84">
        <f t="shared" si="4"/>
        <v>0</v>
      </c>
      <c r="AN71" s="103">
        <f t="shared" si="5"/>
        <v>0</v>
      </c>
    </row>
    <row r="72" spans="1:40" ht="126" customHeight="1">
      <c r="A72" s="135">
        <v>58</v>
      </c>
      <c r="B72" s="254" t="s">
        <v>381</v>
      </c>
      <c r="C72" s="257" t="s">
        <v>382</v>
      </c>
      <c r="D72" s="252"/>
      <c r="E72" s="25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87">
        <f t="shared" si="1"/>
        <v>0</v>
      </c>
      <c r="AK72" s="84">
        <f t="shared" si="2"/>
        <v>0</v>
      </c>
      <c r="AL72" s="85">
        <f t="shared" si="3"/>
        <v>0</v>
      </c>
      <c r="AM72" s="84">
        <f t="shared" si="4"/>
        <v>0</v>
      </c>
      <c r="AN72" s="103">
        <f t="shared" si="5"/>
        <v>0</v>
      </c>
    </row>
    <row r="73" spans="1:40" ht="67.5" customHeight="1">
      <c r="A73" s="135">
        <v>59</v>
      </c>
      <c r="B73" s="254" t="s">
        <v>383</v>
      </c>
      <c r="C73" s="257" t="s">
        <v>384</v>
      </c>
      <c r="D73" s="252"/>
      <c r="E73" s="25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87">
        <f t="shared" si="1"/>
        <v>0</v>
      </c>
      <c r="AK73" s="84">
        <f t="shared" si="2"/>
        <v>0</v>
      </c>
      <c r="AL73" s="85">
        <f t="shared" si="3"/>
        <v>0</v>
      </c>
      <c r="AM73" s="84">
        <f t="shared" si="4"/>
        <v>0</v>
      </c>
      <c r="AN73" s="103">
        <f t="shared" si="5"/>
        <v>0</v>
      </c>
    </row>
    <row r="74" spans="1:40" ht="195" customHeight="1">
      <c r="A74" s="135">
        <v>60</v>
      </c>
      <c r="B74" s="254" t="s">
        <v>385</v>
      </c>
      <c r="C74" s="257" t="s">
        <v>386</v>
      </c>
      <c r="D74" s="252"/>
      <c r="E74" s="25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87">
        <f t="shared" si="1"/>
        <v>0</v>
      </c>
      <c r="AK74" s="84">
        <f t="shared" si="2"/>
        <v>0</v>
      </c>
      <c r="AL74" s="85">
        <f t="shared" si="3"/>
        <v>0</v>
      </c>
      <c r="AM74" s="84">
        <f t="shared" si="4"/>
        <v>0</v>
      </c>
      <c r="AN74" s="103">
        <f t="shared" si="5"/>
        <v>0</v>
      </c>
    </row>
    <row r="75" spans="1:40" ht="60" customHeight="1">
      <c r="A75" s="135">
        <v>61</v>
      </c>
      <c r="B75" s="254" t="s">
        <v>387</v>
      </c>
      <c r="C75" s="257" t="s">
        <v>388</v>
      </c>
      <c r="D75" s="252"/>
      <c r="E75" s="25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87">
        <f t="shared" si="1"/>
        <v>0</v>
      </c>
      <c r="AK75" s="84">
        <f t="shared" si="2"/>
        <v>0</v>
      </c>
      <c r="AL75" s="85">
        <f t="shared" si="3"/>
        <v>0</v>
      </c>
      <c r="AM75" s="84">
        <f t="shared" si="4"/>
        <v>0</v>
      </c>
      <c r="AN75" s="103">
        <f t="shared" si="5"/>
        <v>0</v>
      </c>
    </row>
    <row r="76" spans="1:40" ht="90" customHeight="1">
      <c r="A76" s="135">
        <v>62</v>
      </c>
      <c r="B76" s="254" t="s">
        <v>389</v>
      </c>
      <c r="C76" s="257" t="s">
        <v>390</v>
      </c>
      <c r="D76" s="252"/>
      <c r="E76" s="256"/>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87">
        <f t="shared" si="1"/>
        <v>0</v>
      </c>
      <c r="AK76" s="84">
        <f t="shared" si="2"/>
        <v>0</v>
      </c>
      <c r="AL76" s="85">
        <f t="shared" si="3"/>
        <v>0</v>
      </c>
      <c r="AM76" s="84">
        <f t="shared" si="4"/>
        <v>0</v>
      </c>
      <c r="AN76" s="103">
        <f t="shared" si="5"/>
        <v>0</v>
      </c>
    </row>
    <row r="77" spans="1:40" ht="87.75" customHeight="1">
      <c r="A77" s="135">
        <v>63</v>
      </c>
      <c r="B77" s="254" t="s">
        <v>391</v>
      </c>
      <c r="C77" s="257" t="s">
        <v>392</v>
      </c>
      <c r="D77" s="252"/>
      <c r="E77" s="256"/>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87">
        <f t="shared" si="1"/>
        <v>0</v>
      </c>
      <c r="AK77" s="84">
        <f t="shared" si="2"/>
        <v>0</v>
      </c>
      <c r="AL77" s="85">
        <f t="shared" si="3"/>
        <v>0</v>
      </c>
      <c r="AM77" s="84">
        <f t="shared" si="4"/>
        <v>0</v>
      </c>
      <c r="AN77" s="103">
        <f t="shared" si="5"/>
        <v>0</v>
      </c>
    </row>
    <row r="78" spans="1:40" ht="79.5" customHeight="1">
      <c r="A78" s="135">
        <v>64</v>
      </c>
      <c r="B78" s="254" t="s">
        <v>393</v>
      </c>
      <c r="C78" s="257" t="s">
        <v>394</v>
      </c>
      <c r="D78" s="252"/>
      <c r="E78" s="256"/>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87">
        <f t="shared" si="1"/>
        <v>0</v>
      </c>
      <c r="AK78" s="84">
        <f t="shared" si="2"/>
        <v>0</v>
      </c>
      <c r="AL78" s="85">
        <f t="shared" si="3"/>
        <v>0</v>
      </c>
      <c r="AM78" s="84">
        <f t="shared" si="4"/>
        <v>0</v>
      </c>
      <c r="AN78" s="103">
        <f t="shared" si="5"/>
        <v>0</v>
      </c>
    </row>
    <row r="79" spans="1:40" ht="80.25" customHeight="1">
      <c r="A79" s="135">
        <v>65</v>
      </c>
      <c r="B79" s="254" t="s">
        <v>395</v>
      </c>
      <c r="C79" s="257" t="s">
        <v>396</v>
      </c>
      <c r="D79" s="252"/>
      <c r="E79" s="260"/>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87">
        <f t="shared" si="1"/>
        <v>0</v>
      </c>
      <c r="AK79" s="84">
        <f t="shared" si="2"/>
        <v>0</v>
      </c>
      <c r="AL79" s="85">
        <f t="shared" si="3"/>
        <v>0</v>
      </c>
      <c r="AM79" s="84">
        <f t="shared" si="4"/>
        <v>0</v>
      </c>
      <c r="AN79" s="103">
        <f t="shared" si="5"/>
        <v>0</v>
      </c>
    </row>
    <row r="80" spans="1:40" ht="74.25" customHeight="1">
      <c r="A80" s="135">
        <v>66</v>
      </c>
      <c r="B80" s="254" t="s">
        <v>397</v>
      </c>
      <c r="C80" s="257" t="s">
        <v>398</v>
      </c>
      <c r="D80" s="252"/>
      <c r="E80" s="260"/>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87">
        <f t="shared" ref="AJ80:AJ91" si="6">COUNTIF(F80:AI80,"=Met")</f>
        <v>0</v>
      </c>
      <c r="AK80" s="84">
        <f t="shared" ref="AK80:AK87" si="7">IF(SUM(AJ80,AL80)=0,0,AJ80/SUM(AJ80,AL80))</f>
        <v>0</v>
      </c>
      <c r="AL80" s="85">
        <f t="shared" ref="AL80:AL87" si="8">COUNTIF(F80:AI80,"Not Met")</f>
        <v>0</v>
      </c>
      <c r="AM80" s="84">
        <f t="shared" ref="AM80:AM87" si="9">IF(SUM(AJ80,AL80)=0,0,AL80/SUM(AJ80,AL80))</f>
        <v>0</v>
      </c>
      <c r="AN80" s="103">
        <f t="shared" ref="AN80:AN87" si="10">COUNTIF(F80:AI80,"N/A")</f>
        <v>0</v>
      </c>
    </row>
    <row r="81" spans="1:198" ht="45.75" customHeight="1">
      <c r="A81" s="135">
        <v>67</v>
      </c>
      <c r="B81" s="254" t="s">
        <v>399</v>
      </c>
      <c r="C81" s="257" t="s">
        <v>400</v>
      </c>
      <c r="D81" s="252"/>
      <c r="E81" s="260"/>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87">
        <f t="shared" si="6"/>
        <v>0</v>
      </c>
      <c r="AK81" s="84">
        <f t="shared" si="7"/>
        <v>0</v>
      </c>
      <c r="AL81" s="85">
        <f t="shared" si="8"/>
        <v>0</v>
      </c>
      <c r="AM81" s="84">
        <f t="shared" si="9"/>
        <v>0</v>
      </c>
      <c r="AN81" s="103">
        <f t="shared" si="10"/>
        <v>0</v>
      </c>
    </row>
    <row r="82" spans="1:198" ht="58.5" customHeight="1">
      <c r="A82" s="135">
        <v>68</v>
      </c>
      <c r="B82" s="254" t="s">
        <v>401</v>
      </c>
      <c r="C82" s="257" t="s">
        <v>402</v>
      </c>
      <c r="D82" s="252"/>
      <c r="E82" s="260"/>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87">
        <f t="shared" si="6"/>
        <v>0</v>
      </c>
      <c r="AK82" s="84">
        <f t="shared" si="7"/>
        <v>0</v>
      </c>
      <c r="AL82" s="85">
        <f t="shared" si="8"/>
        <v>0</v>
      </c>
      <c r="AM82" s="84">
        <f t="shared" si="9"/>
        <v>0</v>
      </c>
      <c r="AN82" s="103">
        <f t="shared" si="10"/>
        <v>0</v>
      </c>
    </row>
    <row r="83" spans="1:198" ht="219" customHeight="1">
      <c r="A83" s="135">
        <v>69</v>
      </c>
      <c r="B83" s="254" t="s">
        <v>403</v>
      </c>
      <c r="C83" s="257" t="s">
        <v>404</v>
      </c>
      <c r="D83" s="252"/>
      <c r="E83" s="260"/>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87">
        <f t="shared" si="6"/>
        <v>0</v>
      </c>
      <c r="AK83" s="84">
        <f t="shared" si="7"/>
        <v>0</v>
      </c>
      <c r="AL83" s="85">
        <f t="shared" si="8"/>
        <v>0</v>
      </c>
      <c r="AM83" s="84">
        <f t="shared" si="9"/>
        <v>0</v>
      </c>
      <c r="AN83" s="103">
        <f t="shared" si="10"/>
        <v>0</v>
      </c>
    </row>
    <row r="84" spans="1:198" ht="64.5" customHeight="1">
      <c r="A84" s="135">
        <v>70</v>
      </c>
      <c r="B84" s="254" t="s">
        <v>405</v>
      </c>
      <c r="C84" s="257" t="s">
        <v>406</v>
      </c>
      <c r="D84" s="252"/>
      <c r="E84" s="253"/>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87">
        <f t="shared" si="6"/>
        <v>0</v>
      </c>
      <c r="AK84" s="84">
        <f t="shared" si="7"/>
        <v>0</v>
      </c>
      <c r="AL84" s="85">
        <f t="shared" si="8"/>
        <v>0</v>
      </c>
      <c r="AM84" s="84">
        <f t="shared" si="9"/>
        <v>0</v>
      </c>
      <c r="AN84" s="103">
        <f t="shared" si="10"/>
        <v>0</v>
      </c>
    </row>
    <row r="85" spans="1:198" ht="243.75" customHeight="1">
      <c r="A85" s="135">
        <v>71</v>
      </c>
      <c r="B85" s="254" t="s">
        <v>407</v>
      </c>
      <c r="C85" s="257" t="s">
        <v>408</v>
      </c>
      <c r="D85" s="252" t="s">
        <v>409</v>
      </c>
      <c r="E85" s="252" t="s">
        <v>410</v>
      </c>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87">
        <f t="shared" si="6"/>
        <v>0</v>
      </c>
      <c r="AK85" s="84">
        <f t="shared" si="7"/>
        <v>0</v>
      </c>
      <c r="AL85" s="85">
        <f t="shared" si="8"/>
        <v>0</v>
      </c>
      <c r="AM85" s="84">
        <f t="shared" si="9"/>
        <v>0</v>
      </c>
      <c r="AN85" s="103">
        <f t="shared" si="10"/>
        <v>0</v>
      </c>
    </row>
    <row r="86" spans="1:198" ht="99.75" customHeight="1">
      <c r="A86" s="135">
        <v>72</v>
      </c>
      <c r="B86" s="254" t="s">
        <v>411</v>
      </c>
      <c r="C86" s="257" t="s">
        <v>412</v>
      </c>
      <c r="D86" s="252"/>
      <c r="E86" s="252"/>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87">
        <f t="shared" si="6"/>
        <v>0</v>
      </c>
      <c r="AK86" s="84">
        <f t="shared" si="7"/>
        <v>0</v>
      </c>
      <c r="AL86" s="85">
        <f t="shared" si="8"/>
        <v>0</v>
      </c>
      <c r="AM86" s="84">
        <f t="shared" si="9"/>
        <v>0</v>
      </c>
      <c r="AN86" s="103">
        <f t="shared" si="10"/>
        <v>0</v>
      </c>
    </row>
    <row r="87" spans="1:198" ht="358.5" customHeight="1">
      <c r="A87" s="135">
        <v>73</v>
      </c>
      <c r="B87" s="254" t="s">
        <v>413</v>
      </c>
      <c r="C87" s="257" t="s">
        <v>414</v>
      </c>
      <c r="D87" s="252"/>
      <c r="E87" s="252"/>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87">
        <f t="shared" si="6"/>
        <v>0</v>
      </c>
      <c r="AK87" s="84">
        <f t="shared" si="7"/>
        <v>0</v>
      </c>
      <c r="AL87" s="85">
        <f t="shared" si="8"/>
        <v>0</v>
      </c>
      <c r="AM87" s="84">
        <f t="shared" si="9"/>
        <v>0</v>
      </c>
      <c r="AN87" s="103">
        <f t="shared" si="10"/>
        <v>0</v>
      </c>
    </row>
    <row r="88" spans="1:198" ht="189.75" customHeight="1">
      <c r="A88" s="135">
        <v>74</v>
      </c>
      <c r="B88" s="254" t="s">
        <v>415</v>
      </c>
      <c r="C88" s="257" t="s">
        <v>416</v>
      </c>
      <c r="D88" s="252"/>
      <c r="E88" s="252"/>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87">
        <f t="shared" si="6"/>
        <v>0</v>
      </c>
      <c r="AK88" s="84">
        <f>IF(SUM(AJ88,AL88)=0,0,AJ88/SUM(AJ88,AL88))</f>
        <v>0</v>
      </c>
      <c r="AL88" s="85">
        <f>COUNTIF(F88:AI88,"Not Met")</f>
        <v>0</v>
      </c>
      <c r="AM88" s="84">
        <f>IF(SUM(AJ88,AL88)=0,0,AL88/SUM(AJ88,AL88))</f>
        <v>0</v>
      </c>
      <c r="AN88" s="103">
        <f>COUNTIF(F88:AI88,"N/A")</f>
        <v>0</v>
      </c>
    </row>
    <row r="89" spans="1:198" ht="216.75" customHeight="1">
      <c r="A89" s="135">
        <v>75</v>
      </c>
      <c r="B89" s="254" t="s">
        <v>417</v>
      </c>
      <c r="C89" s="373" t="s">
        <v>418</v>
      </c>
      <c r="D89" s="252"/>
      <c r="E89" s="252"/>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87">
        <f t="shared" si="6"/>
        <v>0</v>
      </c>
      <c r="AK89" s="84">
        <f t="shared" ref="AK89:AK91" si="11">IF(SUM(AJ89,AL89)=0,0,AJ89/SUM(AJ89,AL89))</f>
        <v>0</v>
      </c>
      <c r="AL89" s="85">
        <f t="shared" ref="AL89:AL91" si="12">COUNTIF(F89:AI89,"Not Met")</f>
        <v>0</v>
      </c>
      <c r="AM89" s="84">
        <f t="shared" ref="AM89:AM91" si="13">IF(SUM(AJ89,AL89)=0,0,AL89/SUM(AJ89,AL89))</f>
        <v>0</v>
      </c>
      <c r="AN89" s="103">
        <f t="shared" ref="AN89:AN91" si="14">COUNTIF(F89:AI89,"N/A")</f>
        <v>0</v>
      </c>
    </row>
    <row r="90" spans="1:198" s="127" customFormat="1" ht="114.75" customHeight="1">
      <c r="A90" s="135">
        <v>76</v>
      </c>
      <c r="B90" s="254" t="s">
        <v>419</v>
      </c>
      <c r="C90" s="257" t="s">
        <v>420</v>
      </c>
      <c r="D90" s="261"/>
      <c r="E90" s="261"/>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87">
        <f t="shared" si="6"/>
        <v>0</v>
      </c>
      <c r="AK90" s="84">
        <f t="shared" si="11"/>
        <v>0</v>
      </c>
      <c r="AL90" s="85">
        <f t="shared" si="12"/>
        <v>0</v>
      </c>
      <c r="AM90" s="84">
        <f t="shared" si="13"/>
        <v>0</v>
      </c>
      <c r="AN90" s="103">
        <f t="shared" si="14"/>
        <v>0</v>
      </c>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c r="BT90" s="126"/>
      <c r="BU90" s="126"/>
      <c r="BV90" s="126"/>
      <c r="BW90" s="126"/>
      <c r="BX90" s="126"/>
      <c r="BY90" s="126"/>
      <c r="BZ90" s="126"/>
      <c r="CA90" s="126"/>
      <c r="CB90" s="126"/>
      <c r="CC90" s="126"/>
      <c r="CD90" s="126"/>
      <c r="CE90" s="126"/>
      <c r="CF90" s="126"/>
      <c r="CG90" s="126"/>
      <c r="CH90" s="126"/>
      <c r="CI90" s="126"/>
      <c r="CJ90" s="126"/>
      <c r="CK90" s="126"/>
      <c r="CL90" s="126"/>
      <c r="CM90" s="126"/>
      <c r="CN90" s="126"/>
      <c r="CO90" s="126"/>
      <c r="CP90" s="126"/>
      <c r="CQ90" s="126"/>
      <c r="CR90" s="126"/>
      <c r="CS90" s="126"/>
      <c r="CT90" s="126"/>
      <c r="CU90" s="126"/>
      <c r="CV90" s="126"/>
      <c r="CW90" s="126"/>
      <c r="CX90" s="126"/>
      <c r="CY90" s="126"/>
      <c r="CZ90" s="126"/>
      <c r="DA90" s="126"/>
      <c r="DB90" s="126"/>
      <c r="DC90" s="126"/>
      <c r="DD90" s="126"/>
      <c r="DE90" s="126"/>
      <c r="DF90" s="126"/>
      <c r="DG90" s="126"/>
      <c r="DH90" s="126"/>
      <c r="DI90" s="126"/>
      <c r="DJ90" s="126"/>
      <c r="DK90" s="126"/>
      <c r="DL90" s="126"/>
      <c r="DM90" s="126"/>
      <c r="DN90" s="126"/>
      <c r="DO90" s="126"/>
      <c r="DP90" s="126"/>
      <c r="DQ90" s="126"/>
      <c r="DR90" s="126"/>
      <c r="DS90" s="126"/>
      <c r="DT90" s="126"/>
      <c r="DU90" s="126"/>
      <c r="DV90" s="126"/>
      <c r="DW90" s="126"/>
      <c r="DX90" s="126"/>
      <c r="DY90" s="126"/>
      <c r="DZ90" s="126"/>
      <c r="EA90" s="126"/>
      <c r="EB90" s="126"/>
      <c r="EC90" s="126"/>
      <c r="ED90" s="126"/>
      <c r="EE90" s="126"/>
      <c r="EF90" s="126"/>
      <c r="EG90" s="126"/>
      <c r="EH90" s="126"/>
      <c r="EI90" s="126"/>
      <c r="EJ90" s="126"/>
      <c r="EK90" s="126"/>
      <c r="EL90" s="126"/>
      <c r="EM90" s="126"/>
      <c r="EN90" s="126"/>
      <c r="EO90" s="126"/>
      <c r="EP90" s="126"/>
      <c r="EQ90" s="126"/>
      <c r="ER90" s="126"/>
      <c r="ES90" s="126"/>
      <c r="ET90" s="126"/>
      <c r="EU90" s="126"/>
      <c r="EV90" s="126"/>
      <c r="EW90" s="126"/>
      <c r="EX90" s="126"/>
      <c r="EY90" s="126"/>
      <c r="EZ90" s="126"/>
      <c r="FA90" s="126"/>
      <c r="FB90" s="126"/>
      <c r="FC90" s="126"/>
      <c r="FD90" s="126"/>
      <c r="FE90" s="126"/>
      <c r="FF90" s="126"/>
      <c r="FG90" s="126"/>
      <c r="FH90" s="126"/>
      <c r="FI90" s="126"/>
      <c r="FJ90" s="126"/>
      <c r="FK90" s="126"/>
      <c r="FL90" s="126"/>
      <c r="FM90" s="126"/>
      <c r="FN90" s="126"/>
      <c r="FO90" s="126"/>
      <c r="FP90" s="126"/>
      <c r="FQ90" s="126"/>
      <c r="FR90" s="126"/>
      <c r="FS90" s="126"/>
      <c r="FT90" s="126"/>
      <c r="FU90" s="126"/>
      <c r="FV90" s="126"/>
      <c r="FW90" s="126"/>
      <c r="FX90" s="126"/>
      <c r="FY90" s="126"/>
      <c r="FZ90" s="126"/>
      <c r="GA90" s="126"/>
      <c r="GB90" s="126"/>
      <c r="GC90" s="126"/>
      <c r="GD90" s="126"/>
      <c r="GE90" s="126"/>
      <c r="GF90" s="126"/>
      <c r="GG90" s="126"/>
      <c r="GH90" s="126"/>
      <c r="GI90" s="126"/>
      <c r="GJ90" s="126"/>
      <c r="GK90" s="126"/>
      <c r="GL90" s="126"/>
      <c r="GM90" s="126"/>
      <c r="GN90" s="126"/>
      <c r="GO90" s="126"/>
      <c r="GP90" s="126"/>
    </row>
    <row r="91" spans="1:198" s="127" customFormat="1" ht="85.5" customHeight="1" thickBot="1">
      <c r="A91" s="135">
        <v>77</v>
      </c>
      <c r="B91" s="254" t="s">
        <v>421</v>
      </c>
      <c r="C91" s="257" t="s">
        <v>422</v>
      </c>
      <c r="D91" s="261"/>
      <c r="E91" s="372"/>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87">
        <f t="shared" si="6"/>
        <v>0</v>
      </c>
      <c r="AK91" s="84">
        <f t="shared" si="11"/>
        <v>0</v>
      </c>
      <c r="AL91" s="85">
        <f t="shared" si="12"/>
        <v>0</v>
      </c>
      <c r="AM91" s="84">
        <f t="shared" si="13"/>
        <v>0</v>
      </c>
      <c r="AN91" s="103">
        <f t="shared" si="14"/>
        <v>0</v>
      </c>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26"/>
      <c r="CE91" s="126"/>
      <c r="CF91" s="126"/>
      <c r="CG91" s="126"/>
      <c r="CH91" s="126"/>
      <c r="CI91" s="126"/>
      <c r="CJ91" s="126"/>
      <c r="CK91" s="126"/>
      <c r="CL91" s="126"/>
      <c r="CM91" s="126"/>
      <c r="CN91" s="126"/>
      <c r="CO91" s="126"/>
      <c r="CP91" s="126"/>
      <c r="CQ91" s="126"/>
      <c r="CR91" s="126"/>
      <c r="CS91" s="126"/>
      <c r="CT91" s="126"/>
      <c r="CU91" s="126"/>
      <c r="CV91" s="126"/>
      <c r="CW91" s="126"/>
      <c r="CX91" s="126"/>
      <c r="CY91" s="126"/>
      <c r="CZ91" s="126"/>
      <c r="DA91" s="126"/>
      <c r="DB91" s="126"/>
      <c r="DC91" s="126"/>
      <c r="DD91" s="126"/>
      <c r="DE91" s="126"/>
      <c r="DF91" s="126"/>
      <c r="DG91" s="126"/>
      <c r="DH91" s="126"/>
      <c r="DI91" s="126"/>
      <c r="DJ91" s="126"/>
      <c r="DK91" s="126"/>
      <c r="DL91" s="126"/>
      <c r="DM91" s="126"/>
      <c r="DN91" s="126"/>
      <c r="DO91" s="126"/>
      <c r="DP91" s="126"/>
      <c r="DQ91" s="126"/>
      <c r="DR91" s="126"/>
      <c r="DS91" s="126"/>
      <c r="DT91" s="126"/>
      <c r="DU91" s="126"/>
      <c r="DV91" s="126"/>
      <c r="DW91" s="126"/>
      <c r="DX91" s="126"/>
      <c r="DY91" s="126"/>
      <c r="DZ91" s="126"/>
      <c r="EA91" s="126"/>
      <c r="EB91" s="126"/>
      <c r="EC91" s="126"/>
      <c r="ED91" s="126"/>
      <c r="EE91" s="126"/>
      <c r="EF91" s="126"/>
      <c r="EG91" s="126"/>
      <c r="EH91" s="126"/>
      <c r="EI91" s="126"/>
      <c r="EJ91" s="126"/>
      <c r="EK91" s="126"/>
      <c r="EL91" s="126"/>
      <c r="EM91" s="126"/>
      <c r="EN91" s="126"/>
      <c r="EO91" s="126"/>
      <c r="EP91" s="126"/>
      <c r="EQ91" s="126"/>
      <c r="ER91" s="126"/>
      <c r="ES91" s="126"/>
      <c r="ET91" s="126"/>
      <c r="EU91" s="126"/>
      <c r="EV91" s="126"/>
      <c r="EW91" s="126"/>
      <c r="EX91" s="126"/>
      <c r="EY91" s="126"/>
      <c r="EZ91" s="126"/>
      <c r="FA91" s="126"/>
      <c r="FB91" s="126"/>
      <c r="FC91" s="126"/>
      <c r="FD91" s="126"/>
      <c r="FE91" s="126"/>
      <c r="FF91" s="126"/>
      <c r="FG91" s="126"/>
      <c r="FH91" s="126"/>
      <c r="FI91" s="126"/>
      <c r="FJ91" s="126"/>
      <c r="FK91" s="126"/>
      <c r="FL91" s="126"/>
      <c r="FM91" s="126"/>
      <c r="FN91" s="126"/>
      <c r="FO91" s="126"/>
      <c r="FP91" s="126"/>
      <c r="FQ91" s="126"/>
      <c r="FR91" s="126"/>
      <c r="FS91" s="126"/>
      <c r="FT91" s="126"/>
      <c r="FU91" s="126"/>
      <c r="FV91" s="126"/>
      <c r="FW91" s="126"/>
      <c r="FX91" s="126"/>
      <c r="FY91" s="126"/>
      <c r="FZ91" s="126"/>
      <c r="GA91" s="126"/>
      <c r="GB91" s="126"/>
      <c r="GC91" s="126"/>
      <c r="GD91" s="126"/>
      <c r="GE91" s="126"/>
      <c r="GF91" s="126"/>
      <c r="GG91" s="126"/>
      <c r="GH91" s="126"/>
      <c r="GI91" s="126"/>
      <c r="GJ91" s="126"/>
      <c r="GK91" s="126"/>
      <c r="GL91" s="126"/>
      <c r="GM91" s="126"/>
      <c r="GN91" s="126"/>
      <c r="GO91" s="126"/>
      <c r="GP91" s="126"/>
    </row>
    <row r="92" spans="1:198" s="128" customFormat="1">
      <c r="A92" s="121"/>
      <c r="D92" s="129"/>
      <c r="E92" s="144" t="s">
        <v>423</v>
      </c>
      <c r="F92" s="138">
        <f t="shared" ref="F92:AI92" si="15">COUNTIF(F15:F91,"=Met")</f>
        <v>0</v>
      </c>
      <c r="G92" s="138">
        <f t="shared" si="15"/>
        <v>0</v>
      </c>
      <c r="H92" s="138">
        <f t="shared" si="15"/>
        <v>0</v>
      </c>
      <c r="I92" s="138">
        <f t="shared" si="15"/>
        <v>0</v>
      </c>
      <c r="J92" s="138">
        <f t="shared" si="15"/>
        <v>0</v>
      </c>
      <c r="K92" s="138">
        <f t="shared" si="15"/>
        <v>0</v>
      </c>
      <c r="L92" s="138">
        <f t="shared" si="15"/>
        <v>0</v>
      </c>
      <c r="M92" s="138">
        <f t="shared" si="15"/>
        <v>0</v>
      </c>
      <c r="N92" s="138">
        <f t="shared" si="15"/>
        <v>0</v>
      </c>
      <c r="O92" s="138">
        <f t="shared" si="15"/>
        <v>0</v>
      </c>
      <c r="P92" s="138">
        <f t="shared" si="15"/>
        <v>0</v>
      </c>
      <c r="Q92" s="138">
        <f t="shared" si="15"/>
        <v>0</v>
      </c>
      <c r="R92" s="138">
        <f t="shared" si="15"/>
        <v>0</v>
      </c>
      <c r="S92" s="138">
        <f t="shared" si="15"/>
        <v>0</v>
      </c>
      <c r="T92" s="138">
        <f t="shared" si="15"/>
        <v>0</v>
      </c>
      <c r="U92" s="138">
        <f t="shared" si="15"/>
        <v>0</v>
      </c>
      <c r="V92" s="138">
        <f t="shared" si="15"/>
        <v>0</v>
      </c>
      <c r="W92" s="138">
        <f t="shared" si="15"/>
        <v>0</v>
      </c>
      <c r="X92" s="138">
        <f t="shared" si="15"/>
        <v>0</v>
      </c>
      <c r="Y92" s="138">
        <f t="shared" si="15"/>
        <v>0</v>
      </c>
      <c r="Z92" s="138">
        <f t="shared" si="15"/>
        <v>0</v>
      </c>
      <c r="AA92" s="138">
        <f t="shared" si="15"/>
        <v>0</v>
      </c>
      <c r="AB92" s="138">
        <f t="shared" si="15"/>
        <v>0</v>
      </c>
      <c r="AC92" s="138">
        <f t="shared" si="15"/>
        <v>0</v>
      </c>
      <c r="AD92" s="138">
        <f t="shared" si="15"/>
        <v>0</v>
      </c>
      <c r="AE92" s="138">
        <f t="shared" si="15"/>
        <v>0</v>
      </c>
      <c r="AF92" s="138">
        <f t="shared" si="15"/>
        <v>0</v>
      </c>
      <c r="AG92" s="138">
        <f t="shared" si="15"/>
        <v>0</v>
      </c>
      <c r="AH92" s="138">
        <f t="shared" si="15"/>
        <v>0</v>
      </c>
      <c r="AI92" s="139">
        <f t="shared" si="15"/>
        <v>0</v>
      </c>
    </row>
    <row r="93" spans="1:198" s="128" customFormat="1">
      <c r="A93" s="121"/>
      <c r="D93" s="129"/>
      <c r="E93" s="145" t="s">
        <v>57</v>
      </c>
      <c r="F93" s="84">
        <f t="shared" ref="F93:AI93" si="16">IF(SUM(F92,F94)=0,0,F92/SUM(F92,F94))</f>
        <v>0</v>
      </c>
      <c r="G93" s="84">
        <f t="shared" si="16"/>
        <v>0</v>
      </c>
      <c r="H93" s="84">
        <f t="shared" si="16"/>
        <v>0</v>
      </c>
      <c r="I93" s="84">
        <f t="shared" si="16"/>
        <v>0</v>
      </c>
      <c r="J93" s="84">
        <f t="shared" si="16"/>
        <v>0</v>
      </c>
      <c r="K93" s="84">
        <f t="shared" si="16"/>
        <v>0</v>
      </c>
      <c r="L93" s="84">
        <f t="shared" si="16"/>
        <v>0</v>
      </c>
      <c r="M93" s="84">
        <f t="shared" si="16"/>
        <v>0</v>
      </c>
      <c r="N93" s="84">
        <f t="shared" si="16"/>
        <v>0</v>
      </c>
      <c r="O93" s="84">
        <f t="shared" si="16"/>
        <v>0</v>
      </c>
      <c r="P93" s="84">
        <f t="shared" si="16"/>
        <v>0</v>
      </c>
      <c r="Q93" s="84">
        <f t="shared" si="16"/>
        <v>0</v>
      </c>
      <c r="R93" s="84">
        <f t="shared" si="16"/>
        <v>0</v>
      </c>
      <c r="S93" s="84">
        <f t="shared" si="16"/>
        <v>0</v>
      </c>
      <c r="T93" s="84">
        <f t="shared" si="16"/>
        <v>0</v>
      </c>
      <c r="U93" s="84">
        <f t="shared" si="16"/>
        <v>0</v>
      </c>
      <c r="V93" s="84">
        <f t="shared" si="16"/>
        <v>0</v>
      </c>
      <c r="W93" s="84">
        <f t="shared" si="16"/>
        <v>0</v>
      </c>
      <c r="X93" s="84">
        <f t="shared" si="16"/>
        <v>0</v>
      </c>
      <c r="Y93" s="84">
        <f t="shared" si="16"/>
        <v>0</v>
      </c>
      <c r="Z93" s="84">
        <f t="shared" si="16"/>
        <v>0</v>
      </c>
      <c r="AA93" s="84">
        <f t="shared" si="16"/>
        <v>0</v>
      </c>
      <c r="AB93" s="84">
        <f t="shared" si="16"/>
        <v>0</v>
      </c>
      <c r="AC93" s="84">
        <f t="shared" si="16"/>
        <v>0</v>
      </c>
      <c r="AD93" s="84">
        <f t="shared" si="16"/>
        <v>0</v>
      </c>
      <c r="AE93" s="84">
        <f t="shared" si="16"/>
        <v>0</v>
      </c>
      <c r="AF93" s="84">
        <f t="shared" si="16"/>
        <v>0</v>
      </c>
      <c r="AG93" s="84">
        <f t="shared" si="16"/>
        <v>0</v>
      </c>
      <c r="AH93" s="84">
        <f t="shared" si="16"/>
        <v>0</v>
      </c>
      <c r="AI93" s="102">
        <f t="shared" si="16"/>
        <v>0</v>
      </c>
    </row>
    <row r="94" spans="1:198" s="128" customFormat="1">
      <c r="A94" s="121"/>
      <c r="D94" s="129"/>
      <c r="E94" s="145" t="s">
        <v>424</v>
      </c>
      <c r="F94" s="85">
        <f t="shared" ref="F94:AI94" si="17">COUNTIF(F15:F91,"=Not Met")</f>
        <v>0</v>
      </c>
      <c r="G94" s="85">
        <f t="shared" si="17"/>
        <v>0</v>
      </c>
      <c r="H94" s="85">
        <f t="shared" si="17"/>
        <v>0</v>
      </c>
      <c r="I94" s="85">
        <f t="shared" si="17"/>
        <v>0</v>
      </c>
      <c r="J94" s="85">
        <f t="shared" si="17"/>
        <v>0</v>
      </c>
      <c r="K94" s="85">
        <f t="shared" si="17"/>
        <v>0</v>
      </c>
      <c r="L94" s="85">
        <f t="shared" si="17"/>
        <v>0</v>
      </c>
      <c r="M94" s="85">
        <f t="shared" si="17"/>
        <v>0</v>
      </c>
      <c r="N94" s="85">
        <f t="shared" si="17"/>
        <v>0</v>
      </c>
      <c r="O94" s="85">
        <f t="shared" si="17"/>
        <v>0</v>
      </c>
      <c r="P94" s="85">
        <f t="shared" si="17"/>
        <v>0</v>
      </c>
      <c r="Q94" s="85">
        <f t="shared" si="17"/>
        <v>0</v>
      </c>
      <c r="R94" s="85">
        <f t="shared" si="17"/>
        <v>0</v>
      </c>
      <c r="S94" s="85">
        <f t="shared" si="17"/>
        <v>0</v>
      </c>
      <c r="T94" s="85">
        <f t="shared" si="17"/>
        <v>0</v>
      </c>
      <c r="U94" s="85">
        <f t="shared" si="17"/>
        <v>0</v>
      </c>
      <c r="V94" s="85">
        <f t="shared" si="17"/>
        <v>0</v>
      </c>
      <c r="W94" s="85">
        <f t="shared" si="17"/>
        <v>0</v>
      </c>
      <c r="X94" s="85">
        <f t="shared" si="17"/>
        <v>0</v>
      </c>
      <c r="Y94" s="85">
        <f t="shared" si="17"/>
        <v>0</v>
      </c>
      <c r="Z94" s="85">
        <f t="shared" si="17"/>
        <v>0</v>
      </c>
      <c r="AA94" s="85">
        <f t="shared" si="17"/>
        <v>0</v>
      </c>
      <c r="AB94" s="85">
        <f t="shared" si="17"/>
        <v>0</v>
      </c>
      <c r="AC94" s="85">
        <f t="shared" si="17"/>
        <v>0</v>
      </c>
      <c r="AD94" s="85">
        <f t="shared" si="17"/>
        <v>0</v>
      </c>
      <c r="AE94" s="85">
        <f t="shared" si="17"/>
        <v>0</v>
      </c>
      <c r="AF94" s="85">
        <f t="shared" si="17"/>
        <v>0</v>
      </c>
      <c r="AG94" s="85">
        <f t="shared" si="17"/>
        <v>0</v>
      </c>
      <c r="AH94" s="85">
        <f t="shared" si="17"/>
        <v>0</v>
      </c>
      <c r="AI94" s="103">
        <f t="shared" si="17"/>
        <v>0</v>
      </c>
    </row>
    <row r="95" spans="1:198" s="128" customFormat="1">
      <c r="A95" s="121"/>
      <c r="D95" s="129"/>
      <c r="E95" s="145" t="s">
        <v>425</v>
      </c>
      <c r="F95" s="84">
        <f t="shared" ref="F95:O95" si="18">IF(SUM(F92,F94)=0,0,F94/SUM(F92,F94))</f>
        <v>0</v>
      </c>
      <c r="G95" s="84">
        <f t="shared" si="18"/>
        <v>0</v>
      </c>
      <c r="H95" s="84">
        <f t="shared" si="18"/>
        <v>0</v>
      </c>
      <c r="I95" s="84">
        <f t="shared" si="18"/>
        <v>0</v>
      </c>
      <c r="J95" s="84">
        <f t="shared" si="18"/>
        <v>0</v>
      </c>
      <c r="K95" s="84">
        <f t="shared" si="18"/>
        <v>0</v>
      </c>
      <c r="L95" s="84">
        <f t="shared" si="18"/>
        <v>0</v>
      </c>
      <c r="M95" s="84">
        <f t="shared" si="18"/>
        <v>0</v>
      </c>
      <c r="N95" s="84">
        <f t="shared" si="18"/>
        <v>0</v>
      </c>
      <c r="O95" s="84">
        <f t="shared" si="18"/>
        <v>0</v>
      </c>
      <c r="P95" s="84">
        <f t="shared" ref="P95:AI95" si="19">IF(SUM(P92,P94)=0,0,P94/SUM(P92,P94))</f>
        <v>0</v>
      </c>
      <c r="Q95" s="84">
        <f t="shared" si="19"/>
        <v>0</v>
      </c>
      <c r="R95" s="84">
        <f t="shared" si="19"/>
        <v>0</v>
      </c>
      <c r="S95" s="84">
        <f t="shared" si="19"/>
        <v>0</v>
      </c>
      <c r="T95" s="84">
        <f t="shared" si="19"/>
        <v>0</v>
      </c>
      <c r="U95" s="84">
        <f t="shared" si="19"/>
        <v>0</v>
      </c>
      <c r="V95" s="84">
        <f t="shared" si="19"/>
        <v>0</v>
      </c>
      <c r="W95" s="84">
        <f t="shared" si="19"/>
        <v>0</v>
      </c>
      <c r="X95" s="84">
        <f t="shared" si="19"/>
        <v>0</v>
      </c>
      <c r="Y95" s="84">
        <f t="shared" si="19"/>
        <v>0</v>
      </c>
      <c r="Z95" s="84">
        <f t="shared" si="19"/>
        <v>0</v>
      </c>
      <c r="AA95" s="84">
        <f t="shared" si="19"/>
        <v>0</v>
      </c>
      <c r="AB95" s="84">
        <f t="shared" si="19"/>
        <v>0</v>
      </c>
      <c r="AC95" s="84">
        <f t="shared" si="19"/>
        <v>0</v>
      </c>
      <c r="AD95" s="84">
        <f t="shared" si="19"/>
        <v>0</v>
      </c>
      <c r="AE95" s="84">
        <f t="shared" si="19"/>
        <v>0</v>
      </c>
      <c r="AF95" s="84">
        <f t="shared" si="19"/>
        <v>0</v>
      </c>
      <c r="AG95" s="84">
        <f t="shared" si="19"/>
        <v>0</v>
      </c>
      <c r="AH95" s="84">
        <f t="shared" si="19"/>
        <v>0</v>
      </c>
      <c r="AI95" s="102">
        <f t="shared" si="19"/>
        <v>0</v>
      </c>
    </row>
    <row r="96" spans="1:198" s="128" customFormat="1" ht="14.45" thickBot="1">
      <c r="A96" s="140"/>
      <c r="D96" s="129"/>
      <c r="E96" s="146" t="s">
        <v>426</v>
      </c>
      <c r="F96" s="104">
        <f t="shared" ref="F96:AI96" si="20">COUNTIF(F15:F91,"=N/A")</f>
        <v>0</v>
      </c>
      <c r="G96" s="104">
        <f t="shared" si="20"/>
        <v>0</v>
      </c>
      <c r="H96" s="104">
        <f t="shared" si="20"/>
        <v>0</v>
      </c>
      <c r="I96" s="104">
        <f t="shared" si="20"/>
        <v>0</v>
      </c>
      <c r="J96" s="104">
        <f t="shared" si="20"/>
        <v>0</v>
      </c>
      <c r="K96" s="104">
        <f t="shared" si="20"/>
        <v>0</v>
      </c>
      <c r="L96" s="104">
        <f t="shared" si="20"/>
        <v>0</v>
      </c>
      <c r="M96" s="104">
        <f t="shared" si="20"/>
        <v>0</v>
      </c>
      <c r="N96" s="104">
        <f t="shared" si="20"/>
        <v>0</v>
      </c>
      <c r="O96" s="104">
        <f t="shared" si="20"/>
        <v>0</v>
      </c>
      <c r="P96" s="104">
        <f t="shared" si="20"/>
        <v>0</v>
      </c>
      <c r="Q96" s="104">
        <f t="shared" si="20"/>
        <v>0</v>
      </c>
      <c r="R96" s="104">
        <f t="shared" si="20"/>
        <v>0</v>
      </c>
      <c r="S96" s="104">
        <f t="shared" si="20"/>
        <v>0</v>
      </c>
      <c r="T96" s="104">
        <f t="shared" si="20"/>
        <v>0</v>
      </c>
      <c r="U96" s="104">
        <f t="shared" si="20"/>
        <v>0</v>
      </c>
      <c r="V96" s="104">
        <f t="shared" si="20"/>
        <v>0</v>
      </c>
      <c r="W96" s="104">
        <f t="shared" si="20"/>
        <v>0</v>
      </c>
      <c r="X96" s="104">
        <f t="shared" si="20"/>
        <v>0</v>
      </c>
      <c r="Y96" s="104">
        <f t="shared" si="20"/>
        <v>0</v>
      </c>
      <c r="Z96" s="104">
        <f t="shared" si="20"/>
        <v>0</v>
      </c>
      <c r="AA96" s="104">
        <f t="shared" si="20"/>
        <v>0</v>
      </c>
      <c r="AB96" s="104">
        <f t="shared" si="20"/>
        <v>0</v>
      </c>
      <c r="AC96" s="104">
        <f t="shared" si="20"/>
        <v>0</v>
      </c>
      <c r="AD96" s="104">
        <f t="shared" si="20"/>
        <v>0</v>
      </c>
      <c r="AE96" s="104">
        <f t="shared" si="20"/>
        <v>0</v>
      </c>
      <c r="AF96" s="104">
        <f t="shared" si="20"/>
        <v>0</v>
      </c>
      <c r="AG96" s="104">
        <f t="shared" si="20"/>
        <v>0</v>
      </c>
      <c r="AH96" s="104">
        <f t="shared" si="20"/>
        <v>0</v>
      </c>
      <c r="AI96" s="105">
        <f t="shared" si="20"/>
        <v>0</v>
      </c>
    </row>
    <row r="97" spans="2:199" s="114" customFormat="1">
      <c r="D97" s="122"/>
      <c r="E97" s="122"/>
      <c r="F97" s="130"/>
      <c r="H97" s="130"/>
      <c r="J97" s="130"/>
      <c r="L97" s="130"/>
      <c r="N97" s="130"/>
    </row>
    <row r="98" spans="2:199" s="114" customFormat="1">
      <c r="D98" s="122"/>
      <c r="E98" s="122"/>
      <c r="F98" s="130"/>
      <c r="H98" s="130"/>
      <c r="J98" s="130"/>
      <c r="L98" s="130"/>
      <c r="N98" s="130"/>
    </row>
    <row r="99" spans="2:199" s="114" customFormat="1">
      <c r="D99" s="122"/>
      <c r="E99" s="122"/>
      <c r="F99" s="425" t="s">
        <v>427</v>
      </c>
      <c r="G99" s="426"/>
      <c r="H99" s="426"/>
      <c r="I99" s="426"/>
      <c r="J99" s="427"/>
      <c r="K99" s="425" t="s">
        <v>428</v>
      </c>
      <c r="L99" s="426"/>
      <c r="M99" s="426"/>
      <c r="N99" s="426"/>
      <c r="O99" s="427"/>
      <c r="P99" s="425" t="s">
        <v>429</v>
      </c>
      <c r="Q99" s="426"/>
      <c r="R99" s="426"/>
      <c r="S99" s="426"/>
      <c r="T99" s="427"/>
      <c r="U99" s="425" t="s">
        <v>430</v>
      </c>
      <c r="V99" s="426"/>
      <c r="W99" s="426"/>
      <c r="X99" s="426"/>
      <c r="Y99" s="427"/>
      <c r="Z99" s="425" t="s">
        <v>431</v>
      </c>
      <c r="AA99" s="426"/>
      <c r="AB99" s="426"/>
      <c r="AC99" s="426"/>
      <c r="AD99" s="427"/>
      <c r="AE99" s="425" t="s">
        <v>432</v>
      </c>
      <c r="AF99" s="426"/>
      <c r="AG99" s="426"/>
      <c r="AH99" s="426"/>
      <c r="AI99" s="427"/>
    </row>
    <row r="100" spans="2:199" s="114" customFormat="1" ht="409.5" customHeight="1">
      <c r="D100" s="122"/>
      <c r="E100" s="122"/>
      <c r="F100" s="428"/>
      <c r="G100" s="429"/>
      <c r="H100" s="429"/>
      <c r="I100" s="429"/>
      <c r="J100" s="430"/>
      <c r="K100" s="428"/>
      <c r="L100" s="429"/>
      <c r="M100" s="429"/>
      <c r="N100" s="429"/>
      <c r="O100" s="430"/>
      <c r="P100" s="428"/>
      <c r="Q100" s="429"/>
      <c r="R100" s="429"/>
      <c r="S100" s="429"/>
      <c r="T100" s="430"/>
      <c r="U100" s="428"/>
      <c r="V100" s="429"/>
      <c r="W100" s="429"/>
      <c r="X100" s="429"/>
      <c r="Y100" s="430"/>
      <c r="Z100" s="428"/>
      <c r="AA100" s="429"/>
      <c r="AB100" s="429"/>
      <c r="AC100" s="429"/>
      <c r="AD100" s="430"/>
      <c r="AE100" s="428"/>
      <c r="AF100" s="429"/>
      <c r="AG100" s="429"/>
      <c r="AH100" s="429"/>
      <c r="AI100" s="430"/>
    </row>
    <row r="101" spans="2:199">
      <c r="B101" s="114"/>
      <c r="C101" s="114"/>
      <c r="D101" s="122"/>
      <c r="E101" s="122"/>
      <c r="F101" s="130"/>
      <c r="G101" s="114"/>
      <c r="H101" s="130"/>
      <c r="I101" s="114"/>
      <c r="J101" s="130"/>
      <c r="K101" s="114"/>
      <c r="L101" s="130"/>
      <c r="M101" s="114"/>
      <c r="N101" s="130"/>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c r="GQ101" s="114"/>
    </row>
    <row r="102" spans="2:199">
      <c r="B102" s="114"/>
      <c r="C102" s="114"/>
      <c r="D102" s="122"/>
      <c r="E102" s="122"/>
      <c r="F102" s="130"/>
      <c r="G102" s="114"/>
      <c r="H102" s="130"/>
      <c r="I102" s="114"/>
      <c r="J102" s="130"/>
      <c r="K102" s="114"/>
      <c r="L102" s="130"/>
      <c r="M102" s="114"/>
      <c r="N102" s="130"/>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c r="GQ102" s="114"/>
    </row>
    <row r="103" spans="2:199">
      <c r="B103" s="114"/>
      <c r="C103" s="114"/>
      <c r="D103" s="122"/>
      <c r="E103" s="122"/>
      <c r="F103" s="130"/>
      <c r="G103" s="114"/>
      <c r="H103" s="130"/>
      <c r="I103" s="114"/>
      <c r="J103" s="130"/>
      <c r="K103" s="114"/>
      <c r="L103" s="130"/>
      <c r="M103" s="114"/>
      <c r="N103" s="130"/>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c r="GQ103" s="114"/>
    </row>
    <row r="104" spans="2:199">
      <c r="B104" s="114"/>
      <c r="C104" s="114"/>
      <c r="D104" s="122"/>
      <c r="E104" s="122"/>
      <c r="F104" s="130"/>
      <c r="G104" s="114"/>
      <c r="H104" s="130"/>
      <c r="I104" s="114"/>
      <c r="J104" s="130"/>
      <c r="K104" s="114"/>
      <c r="L104" s="130"/>
      <c r="M104" s="114"/>
      <c r="N104" s="130"/>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GQ104" s="114"/>
    </row>
    <row r="105" spans="2:199">
      <c r="B105" s="114"/>
      <c r="C105" s="114"/>
      <c r="D105" s="122"/>
      <c r="E105" s="122"/>
      <c r="F105" s="130"/>
      <c r="G105" s="114"/>
      <c r="H105" s="130"/>
      <c r="I105" s="114"/>
      <c r="J105" s="130"/>
      <c r="K105" s="114"/>
      <c r="L105" s="130"/>
      <c r="M105" s="114"/>
      <c r="N105" s="130"/>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c r="GQ105" s="114"/>
    </row>
    <row r="106" spans="2:199">
      <c r="B106" s="114"/>
      <c r="C106" s="114"/>
      <c r="D106" s="122"/>
      <c r="E106" s="122"/>
      <c r="F106" s="130"/>
      <c r="G106" s="114"/>
      <c r="H106" s="130"/>
      <c r="I106" s="114"/>
      <c r="J106" s="130"/>
      <c r="K106" s="114"/>
      <c r="L106" s="130"/>
      <c r="M106" s="114"/>
      <c r="N106" s="130"/>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c r="GQ106" s="114"/>
    </row>
    <row r="107" spans="2:199">
      <c r="B107" s="114"/>
      <c r="C107" s="114"/>
      <c r="D107" s="122"/>
      <c r="E107" s="122"/>
      <c r="F107" s="130"/>
      <c r="G107" s="114"/>
      <c r="H107" s="130"/>
      <c r="I107" s="114"/>
      <c r="J107" s="130"/>
      <c r="K107" s="114"/>
      <c r="L107" s="130"/>
      <c r="M107" s="114"/>
      <c r="N107" s="130"/>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c r="GQ107" s="114"/>
    </row>
    <row r="108" spans="2:199">
      <c r="B108" s="114"/>
      <c r="C108" s="114"/>
      <c r="D108" s="122"/>
      <c r="E108" s="122"/>
    </row>
    <row r="151" spans="4:14">
      <c r="F151" s="130"/>
    </row>
    <row r="156" spans="4:14" s="114" customFormat="1">
      <c r="D156" s="122"/>
      <c r="E156" s="122"/>
      <c r="F156" s="131"/>
      <c r="H156" s="130"/>
      <c r="J156" s="130"/>
      <c r="L156" s="130"/>
      <c r="N156" s="130"/>
    </row>
  </sheetData>
  <sheetProtection algorithmName="SHA-512" hashValue="KbbDQrNpz4f/LhNBMEhAX4bRyxBgoXO/0tpWUFGtc6VnLcuZD03Y3tifgShUtFohYEf5fyYR5uXj4PIxEK+IOw==" saltValue="9rFwX0QfEdRZ8vrSfva43g==" spinCount="100000" sheet="1" objects="1" scenarios="1"/>
  <protectedRanges>
    <protectedRange sqref="F100:AI100" name="Comments"/>
    <protectedRange sqref="F8:AI12" name="Dates_1"/>
  </protectedRanges>
  <mergeCells count="18">
    <mergeCell ref="P99:T99"/>
    <mergeCell ref="P100:T100"/>
    <mergeCell ref="AE99:AI99"/>
    <mergeCell ref="AE100:AI100"/>
    <mergeCell ref="A1:AN2"/>
    <mergeCell ref="F99:J99"/>
    <mergeCell ref="F100:J100"/>
    <mergeCell ref="K99:O99"/>
    <mergeCell ref="K100:O100"/>
    <mergeCell ref="AJ8:AN13"/>
    <mergeCell ref="A3:B3"/>
    <mergeCell ref="A4:B4"/>
    <mergeCell ref="A6:B6"/>
    <mergeCell ref="A7:B7"/>
    <mergeCell ref="U99:Y99"/>
    <mergeCell ref="U100:Y100"/>
    <mergeCell ref="Z99:AD99"/>
    <mergeCell ref="Z100:AD100"/>
  </mergeCells>
  <conditionalFormatting sqref="F15:AI91">
    <cfRule type="cellIs" dxfId="47" priority="1" operator="equal">
      <formula>"N/A"</formula>
    </cfRule>
    <cfRule type="cellIs" dxfId="46" priority="2" operator="equal">
      <formula>"Not Met"</formula>
    </cfRule>
  </conditionalFormatting>
  <dataValidations count="1">
    <dataValidation type="list" allowBlank="1" showInputMessage="1" showErrorMessage="1" sqref="F15:AI91" xr:uid="{27153655-2688-4971-A864-3BCF6A6ED72A}">
      <formula1>"Met,Not Met,N/A"</formula1>
    </dataValidation>
  </dataValidations>
  <hyperlinks>
    <hyperlink ref="C32" r:id="rId1" display="Review CMCA for required element including standardized unmet health-related resource need questions (to be provided by the Department:  ) covering four priority domains: Housing instability, Transportation insecurity, Food insecurity, and Interpersonal violence/toxic stress." xr:uid="{2D04B8E5-B391-403B-A747-B06A0E43B06B}"/>
  </hyperlinks>
  <pageMargins left="0.7" right="0.7" top="0.75" bottom="0.75" header="0.3" footer="0.3"/>
  <pageSetup orientation="portrait" horizontalDpi="1200" verticalDpi="1200" r:id="rId2"/>
  <ignoredErrors>
    <ignoredError sqref="F92:AI96"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CBD80-6DFA-48E8-8130-BBBD77D337DA}">
  <sheetPr>
    <tabColor theme="5"/>
  </sheetPr>
  <dimension ref="A1:AN86"/>
  <sheetViews>
    <sheetView zoomScaleNormal="100" workbookViewId="0">
      <pane xSplit="3" ySplit="14" topLeftCell="D19" activePane="bottomRight" state="frozen"/>
      <selection pane="bottomRight" activeCell="D6" sqref="D6"/>
      <selection pane="bottomLeft" activeCell="A12" sqref="A12"/>
      <selection pane="topRight" activeCell="D1" sqref="D1"/>
    </sheetView>
  </sheetViews>
  <sheetFormatPr defaultRowHeight="14.45"/>
  <cols>
    <col min="1" max="1" width="5.7109375" customWidth="1"/>
    <col min="2" max="2" width="63.140625" style="69" customWidth="1"/>
    <col min="3" max="3" width="67.42578125" customWidth="1"/>
    <col min="4" max="4" width="32.7109375" style="69" customWidth="1"/>
    <col min="5" max="5" width="32.7109375" customWidth="1"/>
    <col min="6" max="6" width="32.7109375" style="55" customWidth="1"/>
    <col min="7" max="7" width="32.7109375" customWidth="1"/>
    <col min="8" max="8" width="32.7109375" style="55" customWidth="1"/>
    <col min="9" max="9" width="32.7109375" customWidth="1"/>
    <col min="10" max="10" width="32.7109375" style="55" customWidth="1"/>
    <col min="11" max="11" width="32.7109375" customWidth="1"/>
    <col min="12" max="12" width="32.7109375" style="55" customWidth="1"/>
    <col min="13" max="33" width="32.7109375" customWidth="1"/>
    <col min="34" max="35" width="12.7109375" customWidth="1"/>
    <col min="36" max="36" width="15.28515625" customWidth="1"/>
    <col min="37" max="37" width="16.28515625" customWidth="1"/>
    <col min="38" max="38" width="12.7109375" customWidth="1"/>
    <col min="39" max="40" width="10.7109375" customWidth="1"/>
  </cols>
  <sheetData>
    <row r="1" spans="1:40" s="117" customFormat="1" ht="15" customHeight="1">
      <c r="A1" s="431" t="s">
        <v>47</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141"/>
      <c r="AN1" s="141"/>
    </row>
    <row r="2" spans="1:40" s="117" customFormat="1" ht="15" customHeight="1">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141"/>
      <c r="AN2" s="141"/>
    </row>
    <row r="3" spans="1:40" s="117" customFormat="1" ht="13.9">
      <c r="A3" s="423" t="s">
        <v>27</v>
      </c>
      <c r="B3" s="424"/>
      <c r="C3" s="380">
        <f>'Workbook Set-up'!B5</f>
        <v>0</v>
      </c>
      <c r="D3" s="224"/>
      <c r="E3" s="224"/>
      <c r="F3" s="119"/>
      <c r="G3" s="118"/>
      <c r="H3" s="119"/>
      <c r="I3" s="118"/>
      <c r="J3" s="119"/>
      <c r="K3" s="118"/>
      <c r="L3" s="119"/>
      <c r="M3" s="118"/>
      <c r="N3" s="118"/>
      <c r="O3" s="118"/>
      <c r="P3" s="118"/>
      <c r="Q3" s="118"/>
      <c r="R3" s="118"/>
      <c r="S3" s="118"/>
      <c r="T3" s="118"/>
      <c r="U3" s="118"/>
      <c r="V3" s="118"/>
      <c r="W3" s="118"/>
      <c r="X3" s="118"/>
      <c r="Y3" s="118"/>
      <c r="Z3" s="118"/>
      <c r="AA3" s="118"/>
      <c r="AB3" s="118"/>
      <c r="AC3" s="118"/>
      <c r="AD3" s="118"/>
      <c r="AE3" s="118"/>
      <c r="AF3" s="118"/>
      <c r="AG3" s="118"/>
      <c r="AH3" s="119"/>
      <c r="AI3" s="119"/>
      <c r="AJ3" s="119"/>
      <c r="AK3" s="114"/>
      <c r="AL3" s="114"/>
      <c r="AM3" s="114"/>
      <c r="AN3" s="114"/>
    </row>
    <row r="4" spans="1:40" s="117" customFormat="1" ht="13.9">
      <c r="A4" s="423" t="s">
        <v>28</v>
      </c>
      <c r="B4" s="424"/>
      <c r="C4" s="380">
        <f>'Workbook Set-up'!B6</f>
        <v>0</v>
      </c>
      <c r="D4" s="224"/>
      <c r="E4" s="224"/>
      <c r="F4" s="121"/>
      <c r="G4" s="120"/>
      <c r="H4" s="121"/>
      <c r="I4" s="120"/>
      <c r="J4" s="121"/>
      <c r="K4" s="120"/>
      <c r="L4" s="121"/>
      <c r="M4" s="120"/>
      <c r="N4" s="120"/>
      <c r="O4" s="120"/>
      <c r="P4" s="120"/>
      <c r="Q4" s="120"/>
      <c r="R4" s="120"/>
      <c r="S4" s="120"/>
      <c r="T4" s="120"/>
      <c r="U4" s="120"/>
      <c r="V4" s="120"/>
      <c r="W4" s="120"/>
      <c r="X4" s="120"/>
      <c r="Y4" s="120"/>
      <c r="Z4" s="120"/>
      <c r="AA4" s="120"/>
      <c r="AB4" s="120"/>
      <c r="AC4" s="120"/>
      <c r="AD4" s="120"/>
      <c r="AE4" s="120"/>
      <c r="AF4" s="120"/>
      <c r="AG4" s="120"/>
      <c r="AH4" s="121"/>
      <c r="AI4" s="121"/>
      <c r="AJ4" s="121"/>
      <c r="AK4" s="114"/>
      <c r="AL4" s="114"/>
      <c r="AM4" s="114"/>
      <c r="AN4" s="114"/>
    </row>
    <row r="5" spans="1:40" s="117" customFormat="1" ht="13.9">
      <c r="A5" s="393"/>
      <c r="B5" s="394" t="s">
        <v>32</v>
      </c>
      <c r="C5" s="380">
        <f>'Workbook Set-up'!B10</f>
        <v>0</v>
      </c>
      <c r="D5" s="224"/>
      <c r="E5" s="224"/>
      <c r="F5" s="121"/>
      <c r="G5" s="120"/>
      <c r="H5" s="121"/>
      <c r="I5" s="120"/>
      <c r="J5" s="121"/>
      <c r="K5" s="120"/>
      <c r="L5" s="121"/>
      <c r="M5" s="120"/>
      <c r="N5" s="120"/>
      <c r="O5" s="120"/>
      <c r="P5" s="120"/>
      <c r="Q5" s="120"/>
      <c r="R5" s="120"/>
      <c r="S5" s="120"/>
      <c r="T5" s="120"/>
      <c r="U5" s="120"/>
      <c r="V5" s="120"/>
      <c r="W5" s="120"/>
      <c r="X5" s="120"/>
      <c r="Y5" s="120"/>
      <c r="Z5" s="120"/>
      <c r="AA5" s="120"/>
      <c r="AB5" s="120"/>
      <c r="AC5" s="120"/>
      <c r="AD5" s="120"/>
      <c r="AE5" s="120"/>
      <c r="AF5" s="120"/>
      <c r="AG5" s="120"/>
      <c r="AH5" s="121"/>
      <c r="AI5" s="121"/>
      <c r="AJ5" s="121"/>
      <c r="AK5" s="114"/>
      <c r="AL5" s="114"/>
      <c r="AM5" s="114"/>
      <c r="AN5" s="114"/>
    </row>
    <row r="6" spans="1:40" s="117" customFormat="1" ht="13.9">
      <c r="A6" s="423" t="s">
        <v>33</v>
      </c>
      <c r="B6" s="424"/>
      <c r="C6" s="380">
        <f>'Workbook Set-up'!B11</f>
        <v>0</v>
      </c>
      <c r="D6" s="224"/>
      <c r="E6" s="224"/>
      <c r="F6" s="121"/>
      <c r="G6" s="120"/>
      <c r="H6" s="121"/>
      <c r="I6" s="120"/>
      <c r="J6" s="121"/>
      <c r="K6" s="120"/>
      <c r="L6" s="121"/>
      <c r="M6" s="120"/>
      <c r="N6" s="120"/>
      <c r="O6" s="120"/>
      <c r="P6" s="120"/>
      <c r="Q6" s="120"/>
      <c r="R6" s="120"/>
      <c r="S6" s="120"/>
      <c r="T6" s="120"/>
      <c r="U6" s="120"/>
      <c r="V6" s="120"/>
      <c r="W6" s="120"/>
      <c r="X6" s="120"/>
      <c r="Y6" s="120"/>
      <c r="Z6" s="120"/>
      <c r="AA6" s="120"/>
      <c r="AB6" s="120"/>
      <c r="AC6" s="120"/>
      <c r="AD6" s="120"/>
      <c r="AE6" s="120"/>
      <c r="AF6" s="120"/>
      <c r="AG6" s="120"/>
      <c r="AH6" s="121"/>
      <c r="AI6" s="121"/>
      <c r="AJ6" s="121"/>
      <c r="AK6" s="114"/>
      <c r="AL6" s="114"/>
      <c r="AM6" s="114"/>
      <c r="AN6" s="114"/>
    </row>
    <row r="7" spans="1:40" s="117" customFormat="1" thickBot="1">
      <c r="A7" s="423" t="s">
        <v>49</v>
      </c>
      <c r="B7" s="424"/>
      <c r="C7" s="381" t="str">
        <f>IF(AND('Workbook Set-up'!$B$12="",'Workbook Set-up'!$B$13=""),"",IF('Workbook Set-up'!$B$12='Workbook Set-up'!$B$13,TEXT('Workbook Set-up'!$B$12,"m/d/yyyy"),IF('Workbook Set-up'!$B$12&lt;&gt;'Workbook Set-up'!$B$13,TEXT('Workbook Set-up'!$B$12,"m/d/yyyy")&amp;" to "&amp;TEXT('Workbook Set-up'!$B$13,"m/d/yyyy"),"")))</f>
        <v/>
      </c>
      <c r="D7" s="225"/>
      <c r="E7" s="225"/>
      <c r="F7" s="121"/>
      <c r="G7" s="120"/>
      <c r="H7" s="121"/>
      <c r="I7" s="120"/>
      <c r="J7" s="121"/>
      <c r="K7" s="120"/>
      <c r="L7" s="121"/>
      <c r="M7" s="120"/>
      <c r="N7" s="120"/>
      <c r="O7" s="120"/>
      <c r="P7" s="120"/>
      <c r="Q7" s="120"/>
      <c r="R7" s="120"/>
      <c r="S7" s="120"/>
      <c r="T7" s="120"/>
      <c r="U7" s="120"/>
      <c r="V7" s="120"/>
      <c r="W7" s="120"/>
      <c r="X7" s="120"/>
      <c r="Y7" s="120"/>
      <c r="Z7" s="120"/>
      <c r="AA7" s="120"/>
      <c r="AB7" s="120"/>
      <c r="AC7" s="120"/>
      <c r="AD7" s="120"/>
      <c r="AE7" s="120"/>
      <c r="AF7" s="120"/>
      <c r="AG7" s="120"/>
      <c r="AH7" s="121"/>
      <c r="AI7" s="121"/>
      <c r="AJ7" s="121"/>
      <c r="AK7" s="114"/>
      <c r="AL7" s="114"/>
      <c r="AM7" s="114"/>
      <c r="AN7" s="114"/>
    </row>
    <row r="8" spans="1:40" ht="15" customHeight="1">
      <c r="A8" s="51"/>
      <c r="B8" s="447" t="s">
        <v>433</v>
      </c>
      <c r="C8" s="448"/>
      <c r="D8" s="133" t="s">
        <v>225</v>
      </c>
      <c r="E8" s="133" t="s">
        <v>225</v>
      </c>
      <c r="F8" s="133" t="s">
        <v>225</v>
      </c>
      <c r="G8" s="133" t="s">
        <v>225</v>
      </c>
      <c r="H8" s="133" t="s">
        <v>225</v>
      </c>
      <c r="I8" s="133" t="s">
        <v>225</v>
      </c>
      <c r="J8" s="133" t="s">
        <v>225</v>
      </c>
      <c r="K8" s="133" t="s">
        <v>225</v>
      </c>
      <c r="L8" s="133" t="s">
        <v>225</v>
      </c>
      <c r="M8" s="133" t="s">
        <v>225</v>
      </c>
      <c r="N8" s="133" t="s">
        <v>225</v>
      </c>
      <c r="O8" s="133" t="s">
        <v>225</v>
      </c>
      <c r="P8" s="133" t="s">
        <v>225</v>
      </c>
      <c r="Q8" s="133" t="s">
        <v>225</v>
      </c>
      <c r="R8" s="133" t="s">
        <v>225</v>
      </c>
      <c r="S8" s="133" t="s">
        <v>225</v>
      </c>
      <c r="T8" s="133" t="s">
        <v>225</v>
      </c>
      <c r="U8" s="133" t="s">
        <v>225</v>
      </c>
      <c r="V8" s="133" t="s">
        <v>225</v>
      </c>
      <c r="W8" s="133" t="s">
        <v>225</v>
      </c>
      <c r="X8" s="133" t="s">
        <v>225</v>
      </c>
      <c r="Y8" s="133" t="s">
        <v>225</v>
      </c>
      <c r="Z8" s="133" t="s">
        <v>225</v>
      </c>
      <c r="AA8" s="133" t="s">
        <v>225</v>
      </c>
      <c r="AB8" s="133" t="s">
        <v>225</v>
      </c>
      <c r="AC8" s="133" t="s">
        <v>225</v>
      </c>
      <c r="AD8" s="133" t="s">
        <v>225</v>
      </c>
      <c r="AE8" s="133" t="s">
        <v>225</v>
      </c>
      <c r="AF8" s="133" t="s">
        <v>225</v>
      </c>
      <c r="AG8" s="133" t="s">
        <v>225</v>
      </c>
      <c r="AH8" s="432" t="s">
        <v>226</v>
      </c>
      <c r="AI8" s="433"/>
      <c r="AJ8" s="433"/>
      <c r="AK8" s="433"/>
      <c r="AL8" s="434"/>
      <c r="AM8" s="51"/>
      <c r="AN8" s="51"/>
    </row>
    <row r="9" spans="1:40" ht="15" customHeight="1">
      <c r="A9" s="51"/>
      <c r="B9" s="449"/>
      <c r="C9" s="450"/>
      <c r="D9" s="133" t="s">
        <v>227</v>
      </c>
      <c r="E9" s="133" t="s">
        <v>227</v>
      </c>
      <c r="F9" s="133" t="s">
        <v>227</v>
      </c>
      <c r="G9" s="133" t="s">
        <v>227</v>
      </c>
      <c r="H9" s="133" t="s">
        <v>227</v>
      </c>
      <c r="I9" s="133" t="s">
        <v>227</v>
      </c>
      <c r="J9" s="133" t="s">
        <v>227</v>
      </c>
      <c r="K9" s="133" t="s">
        <v>227</v>
      </c>
      <c r="L9" s="133" t="s">
        <v>227</v>
      </c>
      <c r="M9" s="133" t="s">
        <v>227</v>
      </c>
      <c r="N9" s="133" t="s">
        <v>227</v>
      </c>
      <c r="O9" s="133" t="s">
        <v>227</v>
      </c>
      <c r="P9" s="133" t="s">
        <v>227</v>
      </c>
      <c r="Q9" s="133" t="s">
        <v>227</v>
      </c>
      <c r="R9" s="133" t="s">
        <v>227</v>
      </c>
      <c r="S9" s="133" t="s">
        <v>227</v>
      </c>
      <c r="T9" s="133" t="s">
        <v>227</v>
      </c>
      <c r="U9" s="133" t="s">
        <v>227</v>
      </c>
      <c r="V9" s="133" t="s">
        <v>227</v>
      </c>
      <c r="W9" s="133" t="s">
        <v>227</v>
      </c>
      <c r="X9" s="133" t="s">
        <v>227</v>
      </c>
      <c r="Y9" s="133" t="s">
        <v>227</v>
      </c>
      <c r="Z9" s="133" t="s">
        <v>227</v>
      </c>
      <c r="AA9" s="133" t="s">
        <v>227</v>
      </c>
      <c r="AB9" s="133" t="s">
        <v>227</v>
      </c>
      <c r="AC9" s="133" t="s">
        <v>227</v>
      </c>
      <c r="AD9" s="133" t="s">
        <v>227</v>
      </c>
      <c r="AE9" s="133" t="s">
        <v>227</v>
      </c>
      <c r="AF9" s="133" t="s">
        <v>227</v>
      </c>
      <c r="AG9" s="133" t="s">
        <v>227</v>
      </c>
      <c r="AH9" s="438"/>
      <c r="AI9" s="439"/>
      <c r="AJ9" s="439"/>
      <c r="AK9" s="439"/>
      <c r="AL9" s="440"/>
      <c r="AM9" s="51"/>
      <c r="AN9" s="51"/>
    </row>
    <row r="10" spans="1:40" ht="15" customHeight="1">
      <c r="A10" s="51"/>
      <c r="B10" s="449"/>
      <c r="C10" s="450"/>
      <c r="D10" s="123" t="s">
        <v>228</v>
      </c>
      <c r="E10" s="123" t="s">
        <v>228</v>
      </c>
      <c r="F10" s="123" t="s">
        <v>228</v>
      </c>
      <c r="G10" s="123" t="s">
        <v>228</v>
      </c>
      <c r="H10" s="123" t="s">
        <v>228</v>
      </c>
      <c r="I10" s="123" t="s">
        <v>228</v>
      </c>
      <c r="J10" s="123" t="s">
        <v>228</v>
      </c>
      <c r="K10" s="123" t="s">
        <v>228</v>
      </c>
      <c r="L10" s="123" t="s">
        <v>228</v>
      </c>
      <c r="M10" s="123" t="s">
        <v>228</v>
      </c>
      <c r="N10" s="123" t="s">
        <v>228</v>
      </c>
      <c r="O10" s="123" t="s">
        <v>228</v>
      </c>
      <c r="P10" s="123" t="s">
        <v>228</v>
      </c>
      <c r="Q10" s="123" t="s">
        <v>228</v>
      </c>
      <c r="R10" s="123" t="s">
        <v>228</v>
      </c>
      <c r="S10" s="123" t="s">
        <v>228</v>
      </c>
      <c r="T10" s="123" t="s">
        <v>228</v>
      </c>
      <c r="U10" s="123" t="s">
        <v>228</v>
      </c>
      <c r="V10" s="123" t="s">
        <v>228</v>
      </c>
      <c r="W10" s="123" t="s">
        <v>228</v>
      </c>
      <c r="X10" s="123" t="s">
        <v>228</v>
      </c>
      <c r="Y10" s="123" t="s">
        <v>228</v>
      </c>
      <c r="Z10" s="123" t="s">
        <v>228</v>
      </c>
      <c r="AA10" s="123" t="s">
        <v>228</v>
      </c>
      <c r="AB10" s="123" t="s">
        <v>228</v>
      </c>
      <c r="AC10" s="123" t="s">
        <v>228</v>
      </c>
      <c r="AD10" s="123" t="s">
        <v>228</v>
      </c>
      <c r="AE10" s="123" t="s">
        <v>228</v>
      </c>
      <c r="AF10" s="123" t="s">
        <v>228</v>
      </c>
      <c r="AG10" s="123" t="s">
        <v>228</v>
      </c>
      <c r="AH10" s="438"/>
      <c r="AI10" s="439"/>
      <c r="AJ10" s="439"/>
      <c r="AK10" s="439"/>
      <c r="AL10" s="440"/>
      <c r="AM10" s="51"/>
      <c r="AN10" s="51"/>
    </row>
    <row r="11" spans="1:40" ht="15" customHeight="1">
      <c r="A11" s="51"/>
      <c r="B11" s="449"/>
      <c r="C11" s="450"/>
      <c r="D11" s="123" t="s">
        <v>229</v>
      </c>
      <c r="E11" s="123" t="s">
        <v>229</v>
      </c>
      <c r="F11" s="123" t="s">
        <v>229</v>
      </c>
      <c r="G11" s="123" t="s">
        <v>229</v>
      </c>
      <c r="H11" s="123" t="s">
        <v>229</v>
      </c>
      <c r="I11" s="123" t="s">
        <v>229</v>
      </c>
      <c r="J11" s="123" t="s">
        <v>229</v>
      </c>
      <c r="K11" s="123" t="s">
        <v>229</v>
      </c>
      <c r="L11" s="123" t="s">
        <v>229</v>
      </c>
      <c r="M11" s="123" t="s">
        <v>229</v>
      </c>
      <c r="N11" s="123" t="s">
        <v>229</v>
      </c>
      <c r="O11" s="123" t="s">
        <v>229</v>
      </c>
      <c r="P11" s="123" t="s">
        <v>229</v>
      </c>
      <c r="Q11" s="123" t="s">
        <v>229</v>
      </c>
      <c r="R11" s="123" t="s">
        <v>229</v>
      </c>
      <c r="S11" s="123" t="s">
        <v>229</v>
      </c>
      <c r="T11" s="123" t="s">
        <v>229</v>
      </c>
      <c r="U11" s="123" t="s">
        <v>229</v>
      </c>
      <c r="V11" s="123" t="s">
        <v>229</v>
      </c>
      <c r="W11" s="123" t="s">
        <v>229</v>
      </c>
      <c r="X11" s="123" t="s">
        <v>229</v>
      </c>
      <c r="Y11" s="123" t="s">
        <v>229</v>
      </c>
      <c r="Z11" s="123" t="s">
        <v>229</v>
      </c>
      <c r="AA11" s="123" t="s">
        <v>229</v>
      </c>
      <c r="AB11" s="123" t="s">
        <v>229</v>
      </c>
      <c r="AC11" s="123" t="s">
        <v>229</v>
      </c>
      <c r="AD11" s="123" t="s">
        <v>229</v>
      </c>
      <c r="AE11" s="123" t="s">
        <v>229</v>
      </c>
      <c r="AF11" s="123" t="s">
        <v>229</v>
      </c>
      <c r="AG11" s="123" t="s">
        <v>229</v>
      </c>
      <c r="AH11" s="438"/>
      <c r="AI11" s="439"/>
      <c r="AJ11" s="439"/>
      <c r="AK11" s="439"/>
      <c r="AL11" s="440"/>
      <c r="AM11" s="51"/>
      <c r="AN11" s="51"/>
    </row>
    <row r="12" spans="1:40" ht="15" customHeight="1">
      <c r="A12" s="51"/>
      <c r="B12" s="449"/>
      <c r="C12" s="450"/>
      <c r="D12" s="123" t="s">
        <v>230</v>
      </c>
      <c r="E12" s="123" t="s">
        <v>230</v>
      </c>
      <c r="F12" s="123" t="s">
        <v>230</v>
      </c>
      <c r="G12" s="123" t="s">
        <v>230</v>
      </c>
      <c r="H12" s="123" t="s">
        <v>230</v>
      </c>
      <c r="I12" s="123" t="s">
        <v>230</v>
      </c>
      <c r="J12" s="123" t="s">
        <v>230</v>
      </c>
      <c r="K12" s="123" t="s">
        <v>230</v>
      </c>
      <c r="L12" s="123" t="s">
        <v>230</v>
      </c>
      <c r="M12" s="123" t="s">
        <v>230</v>
      </c>
      <c r="N12" s="123" t="s">
        <v>230</v>
      </c>
      <c r="O12" s="123" t="s">
        <v>230</v>
      </c>
      <c r="P12" s="123" t="s">
        <v>230</v>
      </c>
      <c r="Q12" s="123" t="s">
        <v>230</v>
      </c>
      <c r="R12" s="123" t="s">
        <v>230</v>
      </c>
      <c r="S12" s="123" t="s">
        <v>230</v>
      </c>
      <c r="T12" s="123" t="s">
        <v>230</v>
      </c>
      <c r="U12" s="123" t="s">
        <v>230</v>
      </c>
      <c r="V12" s="123" t="s">
        <v>230</v>
      </c>
      <c r="W12" s="123" t="s">
        <v>230</v>
      </c>
      <c r="X12" s="123" t="s">
        <v>230</v>
      </c>
      <c r="Y12" s="123" t="s">
        <v>230</v>
      </c>
      <c r="Z12" s="123" t="s">
        <v>230</v>
      </c>
      <c r="AA12" s="123" t="s">
        <v>230</v>
      </c>
      <c r="AB12" s="123" t="s">
        <v>230</v>
      </c>
      <c r="AC12" s="123" t="s">
        <v>230</v>
      </c>
      <c r="AD12" s="123" t="s">
        <v>230</v>
      </c>
      <c r="AE12" s="123" t="s">
        <v>230</v>
      </c>
      <c r="AF12" s="123" t="s">
        <v>230</v>
      </c>
      <c r="AG12" s="123" t="s">
        <v>230</v>
      </c>
      <c r="AH12" s="438"/>
      <c r="AI12" s="439"/>
      <c r="AJ12" s="439"/>
      <c r="AK12" s="439"/>
      <c r="AL12" s="440"/>
      <c r="AM12" s="51"/>
      <c r="AN12" s="51"/>
    </row>
    <row r="13" spans="1:40" s="51" customFormat="1" ht="18" customHeight="1">
      <c r="B13" s="451"/>
      <c r="C13" s="452"/>
      <c r="D13" s="374" t="s">
        <v>231</v>
      </c>
      <c r="E13" s="374" t="s">
        <v>231</v>
      </c>
      <c r="F13" s="374" t="s">
        <v>231</v>
      </c>
      <c r="G13" s="374" t="s">
        <v>231</v>
      </c>
      <c r="H13" s="374" t="s">
        <v>231</v>
      </c>
      <c r="I13" s="374" t="s">
        <v>231</v>
      </c>
      <c r="J13" s="374" t="s">
        <v>231</v>
      </c>
      <c r="K13" s="374" t="s">
        <v>231</v>
      </c>
      <c r="L13" s="374" t="s">
        <v>231</v>
      </c>
      <c r="M13" s="374" t="s">
        <v>231</v>
      </c>
      <c r="N13" s="374" t="s">
        <v>231</v>
      </c>
      <c r="O13" s="374" t="s">
        <v>231</v>
      </c>
      <c r="P13" s="374" t="s">
        <v>231</v>
      </c>
      <c r="Q13" s="374" t="s">
        <v>231</v>
      </c>
      <c r="R13" s="374" t="s">
        <v>231</v>
      </c>
      <c r="S13" s="374" t="s">
        <v>231</v>
      </c>
      <c r="T13" s="374" t="s">
        <v>231</v>
      </c>
      <c r="U13" s="374" t="s">
        <v>231</v>
      </c>
      <c r="V13" s="374" t="s">
        <v>231</v>
      </c>
      <c r="W13" s="374" t="s">
        <v>231</v>
      </c>
      <c r="X13" s="374" t="s">
        <v>231</v>
      </c>
      <c r="Y13" s="374" t="s">
        <v>231</v>
      </c>
      <c r="Z13" s="374" t="s">
        <v>231</v>
      </c>
      <c r="AA13" s="374" t="s">
        <v>231</v>
      </c>
      <c r="AB13" s="374" t="s">
        <v>231</v>
      </c>
      <c r="AC13" s="374" t="s">
        <v>231</v>
      </c>
      <c r="AD13" s="374" t="s">
        <v>231</v>
      </c>
      <c r="AE13" s="374" t="s">
        <v>231</v>
      </c>
      <c r="AF13" s="374" t="s">
        <v>231</v>
      </c>
      <c r="AG13" s="374" t="s">
        <v>231</v>
      </c>
      <c r="AH13" s="438"/>
      <c r="AI13" s="439"/>
      <c r="AJ13" s="439"/>
      <c r="AK13" s="439"/>
      <c r="AL13" s="440"/>
    </row>
    <row r="14" spans="1:40" s="52" customFormat="1" ht="27" customHeight="1">
      <c r="A14" s="134" t="s">
        <v>232</v>
      </c>
      <c r="B14" s="248" t="s">
        <v>233</v>
      </c>
      <c r="C14" s="371" t="s">
        <v>234</v>
      </c>
      <c r="D14" s="53">
        <v>1</v>
      </c>
      <c r="E14" s="53">
        <v>2</v>
      </c>
      <c r="F14" s="53">
        <v>3</v>
      </c>
      <c r="G14" s="53">
        <v>4</v>
      </c>
      <c r="H14" s="53">
        <v>5</v>
      </c>
      <c r="I14" s="53">
        <v>6</v>
      </c>
      <c r="J14" s="53">
        <v>7</v>
      </c>
      <c r="K14" s="53">
        <v>8</v>
      </c>
      <c r="L14" s="53">
        <v>9</v>
      </c>
      <c r="M14" s="53">
        <v>10</v>
      </c>
      <c r="N14" s="53">
        <v>11</v>
      </c>
      <c r="O14" s="53">
        <v>12</v>
      </c>
      <c r="P14" s="53">
        <v>13</v>
      </c>
      <c r="Q14" s="53">
        <v>14</v>
      </c>
      <c r="R14" s="53">
        <v>15</v>
      </c>
      <c r="S14" s="53">
        <v>16</v>
      </c>
      <c r="T14" s="53">
        <v>17</v>
      </c>
      <c r="U14" s="53">
        <v>18</v>
      </c>
      <c r="V14" s="53">
        <v>19</v>
      </c>
      <c r="W14" s="53">
        <v>20</v>
      </c>
      <c r="X14" s="53">
        <v>21</v>
      </c>
      <c r="Y14" s="53">
        <v>22</v>
      </c>
      <c r="Z14" s="53">
        <v>23</v>
      </c>
      <c r="AA14" s="53">
        <v>24</v>
      </c>
      <c r="AB14" s="53">
        <v>25</v>
      </c>
      <c r="AC14" s="53">
        <v>26</v>
      </c>
      <c r="AD14" s="53">
        <v>27</v>
      </c>
      <c r="AE14" s="53">
        <v>28</v>
      </c>
      <c r="AF14" s="53">
        <v>29</v>
      </c>
      <c r="AG14" s="86">
        <v>30</v>
      </c>
      <c r="AH14" s="277" t="s">
        <v>237</v>
      </c>
      <c r="AI14" s="53" t="s">
        <v>238</v>
      </c>
      <c r="AJ14" s="53" t="s">
        <v>239</v>
      </c>
      <c r="AK14" s="53" t="s">
        <v>240</v>
      </c>
      <c r="AL14" s="278" t="s">
        <v>54</v>
      </c>
    </row>
    <row r="15" spans="1:40" ht="95.25" customHeight="1">
      <c r="A15" s="135">
        <v>1</v>
      </c>
      <c r="B15" s="250" t="s">
        <v>434</v>
      </c>
      <c r="C15" s="257" t="s">
        <v>435</v>
      </c>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290">
        <f>COUNTIF(D15:AG15,"=Met")</f>
        <v>0</v>
      </c>
      <c r="AI15" s="84">
        <f>IF(SUM(AH15,AJ15)=0,0,AH15/SUM(AH15,AJ15))</f>
        <v>0</v>
      </c>
      <c r="AJ15" s="85">
        <f>COUNTIF(D15:AG15,"Not Met")</f>
        <v>0</v>
      </c>
      <c r="AK15" s="84">
        <f>IF(SUM(AH15,AJ15)=0,0,AJ15/SUM(AH15,AJ15))</f>
        <v>0</v>
      </c>
      <c r="AL15" s="103">
        <f>COUNTIF(D15:AG15,"N/A")</f>
        <v>0</v>
      </c>
    </row>
    <row r="16" spans="1:40" ht="118.5" customHeight="1">
      <c r="A16" s="135">
        <v>2</v>
      </c>
      <c r="B16" s="254" t="s">
        <v>436</v>
      </c>
      <c r="C16" s="257" t="s">
        <v>437</v>
      </c>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290">
        <f t="shared" ref="AH16:AH28" si="0">COUNTIF(D16:AG16,"=Met")</f>
        <v>0</v>
      </c>
      <c r="AI16" s="84">
        <f t="shared" ref="AI16:AI21" si="1">IF(SUM(AH16,AJ16)=0,0,AH16/SUM(AH16,AJ16))</f>
        <v>0</v>
      </c>
      <c r="AJ16" s="85">
        <f t="shared" ref="AJ16:AJ28" si="2">COUNTIF(D16:AG16,"Not Met")</f>
        <v>0</v>
      </c>
      <c r="AK16" s="84">
        <f t="shared" ref="AK16:AK21" si="3">IF(SUM(AH16,AJ16)=0,0,AJ16/SUM(AH16,AJ16))</f>
        <v>0</v>
      </c>
      <c r="AL16" s="103">
        <f t="shared" ref="AL16:AL28" si="4">COUNTIF(D16:AG16,"N/A")</f>
        <v>0</v>
      </c>
    </row>
    <row r="17" spans="1:38" ht="53.25" customHeight="1">
      <c r="A17" s="135">
        <v>3</v>
      </c>
      <c r="B17" s="254" t="s">
        <v>438</v>
      </c>
      <c r="C17" s="257" t="s">
        <v>439</v>
      </c>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290">
        <f t="shared" si="0"/>
        <v>0</v>
      </c>
      <c r="AI17" s="84">
        <f t="shared" si="1"/>
        <v>0</v>
      </c>
      <c r="AJ17" s="85">
        <f t="shared" si="2"/>
        <v>0</v>
      </c>
      <c r="AK17" s="84">
        <f t="shared" si="3"/>
        <v>0</v>
      </c>
      <c r="AL17" s="103">
        <f t="shared" si="4"/>
        <v>0</v>
      </c>
    </row>
    <row r="18" spans="1:38" ht="94.5" customHeight="1">
      <c r="A18" s="135">
        <v>4</v>
      </c>
      <c r="B18" s="254" t="s">
        <v>440</v>
      </c>
      <c r="C18" s="257" t="s">
        <v>346</v>
      </c>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290">
        <f t="shared" si="0"/>
        <v>0</v>
      </c>
      <c r="AI18" s="84">
        <f t="shared" si="1"/>
        <v>0</v>
      </c>
      <c r="AJ18" s="85">
        <f t="shared" si="2"/>
        <v>0</v>
      </c>
      <c r="AK18" s="84">
        <f t="shared" si="3"/>
        <v>0</v>
      </c>
      <c r="AL18" s="103">
        <f t="shared" si="4"/>
        <v>0</v>
      </c>
    </row>
    <row r="19" spans="1:38" ht="183" customHeight="1">
      <c r="A19" s="135">
        <v>5</v>
      </c>
      <c r="B19" s="254" t="s">
        <v>441</v>
      </c>
      <c r="C19" s="257" t="s">
        <v>442</v>
      </c>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290">
        <f t="shared" si="0"/>
        <v>0</v>
      </c>
      <c r="AI19" s="84">
        <f>IF(SUM(AH19,AJ19)=0,0,AH19/SUM(AH19,AJ19))</f>
        <v>0</v>
      </c>
      <c r="AJ19" s="85">
        <f t="shared" si="2"/>
        <v>0</v>
      </c>
      <c r="AK19" s="84">
        <f>IF(SUM(AH19,AJ19)=0,0,AJ19/SUM(AH19,AJ19))</f>
        <v>0</v>
      </c>
      <c r="AL19" s="103">
        <f t="shared" si="4"/>
        <v>0</v>
      </c>
    </row>
    <row r="20" spans="1:38" ht="276.75" customHeight="1">
      <c r="A20" s="135">
        <v>6</v>
      </c>
      <c r="B20" s="254" t="s">
        <v>443</v>
      </c>
      <c r="C20" s="257" t="s">
        <v>444</v>
      </c>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290">
        <f t="shared" si="0"/>
        <v>0</v>
      </c>
      <c r="AI20" s="84">
        <f t="shared" si="1"/>
        <v>0</v>
      </c>
      <c r="AJ20" s="85">
        <f t="shared" si="2"/>
        <v>0</v>
      </c>
      <c r="AK20" s="84">
        <f t="shared" si="3"/>
        <v>0</v>
      </c>
      <c r="AL20" s="103">
        <f t="shared" si="4"/>
        <v>0</v>
      </c>
    </row>
    <row r="21" spans="1:38" ht="234.75" customHeight="1">
      <c r="A21" s="135">
        <v>7</v>
      </c>
      <c r="B21" s="254" t="s">
        <v>445</v>
      </c>
      <c r="C21" s="257" t="s">
        <v>446</v>
      </c>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290">
        <f t="shared" si="0"/>
        <v>0</v>
      </c>
      <c r="AI21" s="84">
        <f t="shared" si="1"/>
        <v>0</v>
      </c>
      <c r="AJ21" s="85">
        <f t="shared" si="2"/>
        <v>0</v>
      </c>
      <c r="AK21" s="84">
        <f t="shared" si="3"/>
        <v>0</v>
      </c>
      <c r="AL21" s="103">
        <f t="shared" si="4"/>
        <v>0</v>
      </c>
    </row>
    <row r="22" spans="1:38" ht="180.75" customHeight="1">
      <c r="A22" s="135">
        <v>8</v>
      </c>
      <c r="B22" s="262" t="s">
        <v>447</v>
      </c>
      <c r="C22" s="257" t="s">
        <v>446</v>
      </c>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290">
        <f t="shared" si="0"/>
        <v>0</v>
      </c>
      <c r="AI22" s="84">
        <f t="shared" ref="AI22:AI28" si="5">IF(SUM(AH22,AJ22)=0,0,AH22/SUM(AH22,AJ22))</f>
        <v>0</v>
      </c>
      <c r="AJ22" s="85">
        <f t="shared" si="2"/>
        <v>0</v>
      </c>
      <c r="AK22" s="84">
        <f t="shared" ref="AK22:AK28" si="6">IF(SUM(AH22,AJ22)=0,0,AJ22/SUM(AH22,AJ22))</f>
        <v>0</v>
      </c>
      <c r="AL22" s="103">
        <f t="shared" si="4"/>
        <v>0</v>
      </c>
    </row>
    <row r="23" spans="1:38" ht="190.5" customHeight="1">
      <c r="A23" s="135">
        <v>9</v>
      </c>
      <c r="B23" s="262" t="s">
        <v>448</v>
      </c>
      <c r="C23" s="257" t="s">
        <v>439</v>
      </c>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290">
        <f t="shared" si="0"/>
        <v>0</v>
      </c>
      <c r="AI23" s="84">
        <f t="shared" si="5"/>
        <v>0</v>
      </c>
      <c r="AJ23" s="85">
        <f t="shared" si="2"/>
        <v>0</v>
      </c>
      <c r="AK23" s="84">
        <f t="shared" si="6"/>
        <v>0</v>
      </c>
      <c r="AL23" s="103">
        <f t="shared" si="4"/>
        <v>0</v>
      </c>
    </row>
    <row r="24" spans="1:38" ht="145.5" customHeight="1">
      <c r="A24" s="135">
        <v>10</v>
      </c>
      <c r="B24" s="262" t="s">
        <v>449</v>
      </c>
      <c r="C24" s="257" t="s">
        <v>450</v>
      </c>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290">
        <f t="shared" si="0"/>
        <v>0</v>
      </c>
      <c r="AI24" s="84">
        <f t="shared" si="5"/>
        <v>0</v>
      </c>
      <c r="AJ24" s="85">
        <f t="shared" si="2"/>
        <v>0</v>
      </c>
      <c r="AK24" s="84">
        <f t="shared" si="6"/>
        <v>0</v>
      </c>
      <c r="AL24" s="103">
        <f t="shared" si="4"/>
        <v>0</v>
      </c>
    </row>
    <row r="25" spans="1:38" ht="199.5" customHeight="1">
      <c r="A25" s="135">
        <v>11</v>
      </c>
      <c r="B25" s="262" t="s">
        <v>451</v>
      </c>
      <c r="C25" s="257" t="s">
        <v>452</v>
      </c>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290">
        <f t="shared" si="0"/>
        <v>0</v>
      </c>
      <c r="AI25" s="84">
        <f t="shared" si="5"/>
        <v>0</v>
      </c>
      <c r="AJ25" s="85">
        <f t="shared" si="2"/>
        <v>0</v>
      </c>
      <c r="AK25" s="84">
        <f t="shared" si="6"/>
        <v>0</v>
      </c>
      <c r="AL25" s="103">
        <f t="shared" si="4"/>
        <v>0</v>
      </c>
    </row>
    <row r="26" spans="1:38" ht="123" customHeight="1">
      <c r="A26" s="135">
        <v>12</v>
      </c>
      <c r="B26" s="262" t="s">
        <v>453</v>
      </c>
      <c r="C26" s="251" t="s">
        <v>454</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290">
        <f t="shared" si="0"/>
        <v>0</v>
      </c>
      <c r="AI26" s="84">
        <f t="shared" si="5"/>
        <v>0</v>
      </c>
      <c r="AJ26" s="85">
        <f t="shared" si="2"/>
        <v>0</v>
      </c>
      <c r="AK26" s="84">
        <f t="shared" si="6"/>
        <v>0</v>
      </c>
      <c r="AL26" s="103">
        <f t="shared" si="4"/>
        <v>0</v>
      </c>
    </row>
    <row r="27" spans="1:38" ht="201.75" customHeight="1">
      <c r="A27" s="135">
        <v>13</v>
      </c>
      <c r="B27" s="262" t="s">
        <v>455</v>
      </c>
      <c r="C27" s="257" t="s">
        <v>456</v>
      </c>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290">
        <f t="shared" si="0"/>
        <v>0</v>
      </c>
      <c r="AI27" s="84">
        <f t="shared" si="5"/>
        <v>0</v>
      </c>
      <c r="AJ27" s="85">
        <f t="shared" si="2"/>
        <v>0</v>
      </c>
      <c r="AK27" s="84">
        <f t="shared" si="6"/>
        <v>0</v>
      </c>
      <c r="AL27" s="103">
        <f t="shared" si="4"/>
        <v>0</v>
      </c>
    </row>
    <row r="28" spans="1:38" ht="264" customHeight="1" thickBot="1">
      <c r="A28" s="135">
        <v>14</v>
      </c>
      <c r="B28" s="263" t="s">
        <v>457</v>
      </c>
      <c r="C28" s="376" t="s">
        <v>458</v>
      </c>
      <c r="D28" s="288"/>
      <c r="E28" s="288"/>
      <c r="F28" s="288"/>
      <c r="G28" s="288"/>
      <c r="H28" s="288"/>
      <c r="I28" s="288"/>
      <c r="J28" s="288"/>
      <c r="K28" s="288"/>
      <c r="L28" s="288"/>
      <c r="M28" s="288"/>
      <c r="N28" s="288"/>
      <c r="O28" s="288"/>
      <c r="P28" s="288"/>
      <c r="Q28" s="288"/>
      <c r="R28" s="288"/>
      <c r="S28" s="288"/>
      <c r="T28" s="288"/>
      <c r="U28" s="288"/>
      <c r="V28" s="288"/>
      <c r="W28" s="288"/>
      <c r="X28" s="288"/>
      <c r="Y28" s="288"/>
      <c r="Z28" s="288"/>
      <c r="AA28" s="288"/>
      <c r="AB28" s="288"/>
      <c r="AC28" s="288"/>
      <c r="AD28" s="288"/>
      <c r="AE28" s="288"/>
      <c r="AF28" s="288"/>
      <c r="AG28" s="288"/>
      <c r="AH28" s="291">
        <f t="shared" si="0"/>
        <v>0</v>
      </c>
      <c r="AI28" s="289">
        <f t="shared" si="5"/>
        <v>0</v>
      </c>
      <c r="AJ28" s="104">
        <f t="shared" si="2"/>
        <v>0</v>
      </c>
      <c r="AK28" s="289">
        <f t="shared" si="6"/>
        <v>0</v>
      </c>
      <c r="AL28" s="105">
        <f t="shared" si="4"/>
        <v>0</v>
      </c>
    </row>
    <row r="29" spans="1:38">
      <c r="A29" s="51"/>
      <c r="B29" s="113"/>
      <c r="C29" s="147" t="s">
        <v>423</v>
      </c>
      <c r="D29" s="151">
        <f>COUNTIF(D15:D28,"=Met")</f>
        <v>0</v>
      </c>
      <c r="E29" s="151">
        <f t="shared" ref="E29:M29" si="7">COUNTIF(E15:E28,"=Met")</f>
        <v>0</v>
      </c>
      <c r="F29" s="151">
        <f t="shared" si="7"/>
        <v>0</v>
      </c>
      <c r="G29" s="151">
        <f t="shared" si="7"/>
        <v>0</v>
      </c>
      <c r="H29" s="151">
        <f t="shared" si="7"/>
        <v>0</v>
      </c>
      <c r="I29" s="151">
        <f t="shared" si="7"/>
        <v>0</v>
      </c>
      <c r="J29" s="151">
        <f t="shared" si="7"/>
        <v>0</v>
      </c>
      <c r="K29" s="151">
        <f t="shared" si="7"/>
        <v>0</v>
      </c>
      <c r="L29" s="151">
        <f t="shared" si="7"/>
        <v>0</v>
      </c>
      <c r="M29" s="151">
        <f t="shared" si="7"/>
        <v>0</v>
      </c>
      <c r="N29" s="151">
        <f t="shared" ref="N29:AG29" si="8">COUNTIF(N15:N28,"=Met")</f>
        <v>0</v>
      </c>
      <c r="O29" s="151">
        <f t="shared" si="8"/>
        <v>0</v>
      </c>
      <c r="P29" s="151">
        <f t="shared" si="8"/>
        <v>0</v>
      </c>
      <c r="Q29" s="151">
        <f t="shared" si="8"/>
        <v>0</v>
      </c>
      <c r="R29" s="151">
        <f t="shared" si="8"/>
        <v>0</v>
      </c>
      <c r="S29" s="151">
        <f t="shared" si="8"/>
        <v>0</v>
      </c>
      <c r="T29" s="151">
        <f t="shared" si="8"/>
        <v>0</v>
      </c>
      <c r="U29" s="151">
        <f t="shared" si="8"/>
        <v>0</v>
      </c>
      <c r="V29" s="151">
        <f t="shared" si="8"/>
        <v>0</v>
      </c>
      <c r="W29" s="151">
        <f t="shared" si="8"/>
        <v>0</v>
      </c>
      <c r="X29" s="151">
        <f t="shared" si="8"/>
        <v>0</v>
      </c>
      <c r="Y29" s="151">
        <f t="shared" si="8"/>
        <v>0</v>
      </c>
      <c r="Z29" s="151">
        <f t="shared" si="8"/>
        <v>0</v>
      </c>
      <c r="AA29" s="151">
        <f t="shared" si="8"/>
        <v>0</v>
      </c>
      <c r="AB29" s="151">
        <f t="shared" si="8"/>
        <v>0</v>
      </c>
      <c r="AC29" s="151">
        <f t="shared" si="8"/>
        <v>0</v>
      </c>
      <c r="AD29" s="151">
        <f t="shared" si="8"/>
        <v>0</v>
      </c>
      <c r="AE29" s="151">
        <f t="shared" si="8"/>
        <v>0</v>
      </c>
      <c r="AF29" s="151">
        <f t="shared" si="8"/>
        <v>0</v>
      </c>
      <c r="AG29" s="152">
        <f t="shared" si="8"/>
        <v>0</v>
      </c>
      <c r="AH29" s="51"/>
      <c r="AI29" s="51"/>
      <c r="AJ29" s="51"/>
      <c r="AK29" s="51"/>
      <c r="AL29" s="51"/>
    </row>
    <row r="30" spans="1:38">
      <c r="A30" s="51"/>
      <c r="B30" s="113"/>
      <c r="C30" s="148" t="s">
        <v>57</v>
      </c>
      <c r="D30" s="150">
        <f t="shared" ref="D30:M30" si="9">IF(SUM(D29,D31)=0,0,D29/SUM(D29,D31))</f>
        <v>0</v>
      </c>
      <c r="E30" s="84">
        <f t="shared" si="9"/>
        <v>0</v>
      </c>
      <c r="F30" s="84">
        <f t="shared" si="9"/>
        <v>0</v>
      </c>
      <c r="G30" s="84">
        <f t="shared" si="9"/>
        <v>0</v>
      </c>
      <c r="H30" s="84">
        <f t="shared" si="9"/>
        <v>0</v>
      </c>
      <c r="I30" s="84">
        <f t="shared" si="9"/>
        <v>0</v>
      </c>
      <c r="J30" s="84">
        <f t="shared" si="9"/>
        <v>0</v>
      </c>
      <c r="K30" s="84">
        <f t="shared" si="9"/>
        <v>0</v>
      </c>
      <c r="L30" s="84">
        <f t="shared" si="9"/>
        <v>0</v>
      </c>
      <c r="M30" s="84">
        <f t="shared" si="9"/>
        <v>0</v>
      </c>
      <c r="N30" s="84">
        <f t="shared" ref="N30:AG30" si="10">IF(SUM(N29,N31)=0,0,N29/SUM(N29,N31))</f>
        <v>0</v>
      </c>
      <c r="O30" s="84">
        <f t="shared" si="10"/>
        <v>0</v>
      </c>
      <c r="P30" s="84">
        <f t="shared" si="10"/>
        <v>0</v>
      </c>
      <c r="Q30" s="84">
        <f t="shared" si="10"/>
        <v>0</v>
      </c>
      <c r="R30" s="84">
        <f t="shared" si="10"/>
        <v>0</v>
      </c>
      <c r="S30" s="84">
        <f t="shared" si="10"/>
        <v>0</v>
      </c>
      <c r="T30" s="84">
        <f t="shared" si="10"/>
        <v>0</v>
      </c>
      <c r="U30" s="84">
        <f t="shared" si="10"/>
        <v>0</v>
      </c>
      <c r="V30" s="84">
        <f t="shared" si="10"/>
        <v>0</v>
      </c>
      <c r="W30" s="84">
        <f t="shared" si="10"/>
        <v>0</v>
      </c>
      <c r="X30" s="84">
        <f t="shared" si="10"/>
        <v>0</v>
      </c>
      <c r="Y30" s="84">
        <f t="shared" si="10"/>
        <v>0</v>
      </c>
      <c r="Z30" s="84">
        <f t="shared" si="10"/>
        <v>0</v>
      </c>
      <c r="AA30" s="84">
        <f t="shared" si="10"/>
        <v>0</v>
      </c>
      <c r="AB30" s="84">
        <f t="shared" si="10"/>
        <v>0</v>
      </c>
      <c r="AC30" s="84">
        <f t="shared" si="10"/>
        <v>0</v>
      </c>
      <c r="AD30" s="84">
        <f t="shared" si="10"/>
        <v>0</v>
      </c>
      <c r="AE30" s="84">
        <f t="shared" si="10"/>
        <v>0</v>
      </c>
      <c r="AF30" s="84">
        <f t="shared" si="10"/>
        <v>0</v>
      </c>
      <c r="AG30" s="102">
        <f t="shared" si="10"/>
        <v>0</v>
      </c>
      <c r="AH30" s="51"/>
      <c r="AI30" s="51"/>
      <c r="AJ30" s="51"/>
      <c r="AK30" s="51"/>
      <c r="AL30" s="51"/>
    </row>
    <row r="31" spans="1:38">
      <c r="A31" s="51"/>
      <c r="B31" s="113"/>
      <c r="C31" s="148" t="s">
        <v>424</v>
      </c>
      <c r="D31" s="115">
        <f t="shared" ref="D31:M31" si="11">COUNTIF(D15:D28,"=Not Met")</f>
        <v>0</v>
      </c>
      <c r="E31" s="85">
        <f t="shared" si="11"/>
        <v>0</v>
      </c>
      <c r="F31" s="85">
        <f t="shared" si="11"/>
        <v>0</v>
      </c>
      <c r="G31" s="85">
        <f t="shared" si="11"/>
        <v>0</v>
      </c>
      <c r="H31" s="85">
        <f t="shared" si="11"/>
        <v>0</v>
      </c>
      <c r="I31" s="85">
        <f t="shared" si="11"/>
        <v>0</v>
      </c>
      <c r="J31" s="85">
        <f t="shared" si="11"/>
        <v>0</v>
      </c>
      <c r="K31" s="85">
        <f t="shared" si="11"/>
        <v>0</v>
      </c>
      <c r="L31" s="85">
        <f t="shared" si="11"/>
        <v>0</v>
      </c>
      <c r="M31" s="85">
        <f t="shared" si="11"/>
        <v>0</v>
      </c>
      <c r="N31" s="85">
        <f t="shared" ref="N31:AG31" si="12">COUNTIF(N15:N28,"=Not Met")</f>
        <v>0</v>
      </c>
      <c r="O31" s="85">
        <f t="shared" si="12"/>
        <v>0</v>
      </c>
      <c r="P31" s="85">
        <f t="shared" si="12"/>
        <v>0</v>
      </c>
      <c r="Q31" s="85">
        <f t="shared" si="12"/>
        <v>0</v>
      </c>
      <c r="R31" s="85">
        <f t="shared" si="12"/>
        <v>0</v>
      </c>
      <c r="S31" s="85">
        <f t="shared" si="12"/>
        <v>0</v>
      </c>
      <c r="T31" s="85">
        <f t="shared" si="12"/>
        <v>0</v>
      </c>
      <c r="U31" s="85">
        <f t="shared" si="12"/>
        <v>0</v>
      </c>
      <c r="V31" s="85">
        <f t="shared" si="12"/>
        <v>0</v>
      </c>
      <c r="W31" s="85">
        <f t="shared" si="12"/>
        <v>0</v>
      </c>
      <c r="X31" s="85">
        <f t="shared" si="12"/>
        <v>0</v>
      </c>
      <c r="Y31" s="85">
        <f t="shared" si="12"/>
        <v>0</v>
      </c>
      <c r="Z31" s="85">
        <f t="shared" si="12"/>
        <v>0</v>
      </c>
      <c r="AA31" s="85">
        <f t="shared" si="12"/>
        <v>0</v>
      </c>
      <c r="AB31" s="85">
        <f t="shared" si="12"/>
        <v>0</v>
      </c>
      <c r="AC31" s="85">
        <f t="shared" si="12"/>
        <v>0</v>
      </c>
      <c r="AD31" s="85">
        <f t="shared" si="12"/>
        <v>0</v>
      </c>
      <c r="AE31" s="85">
        <f t="shared" si="12"/>
        <v>0</v>
      </c>
      <c r="AF31" s="85">
        <f t="shared" si="12"/>
        <v>0</v>
      </c>
      <c r="AG31" s="103">
        <f t="shared" si="12"/>
        <v>0</v>
      </c>
      <c r="AH31" s="51"/>
      <c r="AI31" s="51"/>
      <c r="AJ31" s="51"/>
      <c r="AK31" s="51"/>
      <c r="AL31" s="51"/>
    </row>
    <row r="32" spans="1:38">
      <c r="A32" s="51"/>
      <c r="B32" s="113"/>
      <c r="C32" s="148" t="s">
        <v>425</v>
      </c>
      <c r="D32" s="150">
        <f t="shared" ref="D32:M32" si="13">IF(SUM(D29,D31)=0,0,D31/SUM(D29,D31))</f>
        <v>0</v>
      </c>
      <c r="E32" s="84">
        <f t="shared" si="13"/>
        <v>0</v>
      </c>
      <c r="F32" s="84">
        <f t="shared" si="13"/>
        <v>0</v>
      </c>
      <c r="G32" s="84">
        <f t="shared" si="13"/>
        <v>0</v>
      </c>
      <c r="H32" s="84">
        <f t="shared" si="13"/>
        <v>0</v>
      </c>
      <c r="I32" s="84">
        <f t="shared" si="13"/>
        <v>0</v>
      </c>
      <c r="J32" s="84">
        <f t="shared" si="13"/>
        <v>0</v>
      </c>
      <c r="K32" s="84">
        <f t="shared" si="13"/>
        <v>0</v>
      </c>
      <c r="L32" s="84">
        <f t="shared" si="13"/>
        <v>0</v>
      </c>
      <c r="M32" s="84">
        <f t="shared" si="13"/>
        <v>0</v>
      </c>
      <c r="N32" s="84">
        <f t="shared" ref="N32:AG32" si="14">IF(SUM(N29,N31)=0,0,N31/SUM(N29,N31))</f>
        <v>0</v>
      </c>
      <c r="O32" s="84">
        <f t="shared" si="14"/>
        <v>0</v>
      </c>
      <c r="P32" s="84">
        <f t="shared" si="14"/>
        <v>0</v>
      </c>
      <c r="Q32" s="84">
        <f t="shared" si="14"/>
        <v>0</v>
      </c>
      <c r="R32" s="84">
        <f t="shared" si="14"/>
        <v>0</v>
      </c>
      <c r="S32" s="84">
        <f t="shared" si="14"/>
        <v>0</v>
      </c>
      <c r="T32" s="84">
        <f t="shared" si="14"/>
        <v>0</v>
      </c>
      <c r="U32" s="84">
        <f t="shared" si="14"/>
        <v>0</v>
      </c>
      <c r="V32" s="84">
        <f t="shared" si="14"/>
        <v>0</v>
      </c>
      <c r="W32" s="84">
        <f t="shared" si="14"/>
        <v>0</v>
      </c>
      <c r="X32" s="84">
        <f t="shared" si="14"/>
        <v>0</v>
      </c>
      <c r="Y32" s="84">
        <f t="shared" si="14"/>
        <v>0</v>
      </c>
      <c r="Z32" s="84">
        <f t="shared" si="14"/>
        <v>0</v>
      </c>
      <c r="AA32" s="84">
        <f t="shared" si="14"/>
        <v>0</v>
      </c>
      <c r="AB32" s="84">
        <f t="shared" si="14"/>
        <v>0</v>
      </c>
      <c r="AC32" s="84">
        <f t="shared" si="14"/>
        <v>0</v>
      </c>
      <c r="AD32" s="84">
        <f t="shared" si="14"/>
        <v>0</v>
      </c>
      <c r="AE32" s="84">
        <f t="shared" si="14"/>
        <v>0</v>
      </c>
      <c r="AF32" s="84">
        <f t="shared" si="14"/>
        <v>0</v>
      </c>
      <c r="AG32" s="102">
        <f t="shared" si="14"/>
        <v>0</v>
      </c>
      <c r="AH32" s="51"/>
      <c r="AI32" s="51"/>
      <c r="AJ32" s="51"/>
      <c r="AK32" s="51"/>
      <c r="AL32" s="51"/>
    </row>
    <row r="33" spans="1:38" ht="15" customHeight="1" thickBot="1">
      <c r="A33" s="51"/>
      <c r="B33" s="113"/>
      <c r="C33" s="149" t="s">
        <v>426</v>
      </c>
      <c r="D33" s="153">
        <f t="shared" ref="D33:M33" si="15">COUNTIF(D15:D28,"=N/A")</f>
        <v>0</v>
      </c>
      <c r="E33" s="104">
        <f t="shared" si="15"/>
        <v>0</v>
      </c>
      <c r="F33" s="104">
        <f t="shared" si="15"/>
        <v>0</v>
      </c>
      <c r="G33" s="104">
        <f t="shared" si="15"/>
        <v>0</v>
      </c>
      <c r="H33" s="104">
        <f t="shared" si="15"/>
        <v>0</v>
      </c>
      <c r="I33" s="104">
        <f t="shared" si="15"/>
        <v>0</v>
      </c>
      <c r="J33" s="104">
        <f t="shared" si="15"/>
        <v>0</v>
      </c>
      <c r="K33" s="104">
        <f t="shared" si="15"/>
        <v>0</v>
      </c>
      <c r="L33" s="104">
        <f t="shared" si="15"/>
        <v>0</v>
      </c>
      <c r="M33" s="104">
        <f t="shared" si="15"/>
        <v>0</v>
      </c>
      <c r="N33" s="104">
        <f t="shared" ref="N33:AG33" si="16">COUNTIF(N15:N28,"=N/A")</f>
        <v>0</v>
      </c>
      <c r="O33" s="104">
        <f t="shared" si="16"/>
        <v>0</v>
      </c>
      <c r="P33" s="104">
        <f t="shared" si="16"/>
        <v>0</v>
      </c>
      <c r="Q33" s="104">
        <f t="shared" si="16"/>
        <v>0</v>
      </c>
      <c r="R33" s="104">
        <f t="shared" si="16"/>
        <v>0</v>
      </c>
      <c r="S33" s="104">
        <f t="shared" si="16"/>
        <v>0</v>
      </c>
      <c r="T33" s="104">
        <f t="shared" si="16"/>
        <v>0</v>
      </c>
      <c r="U33" s="104">
        <f t="shared" si="16"/>
        <v>0</v>
      </c>
      <c r="V33" s="104">
        <f t="shared" si="16"/>
        <v>0</v>
      </c>
      <c r="W33" s="104">
        <f t="shared" si="16"/>
        <v>0</v>
      </c>
      <c r="X33" s="104">
        <f t="shared" si="16"/>
        <v>0</v>
      </c>
      <c r="Y33" s="104">
        <f t="shared" si="16"/>
        <v>0</v>
      </c>
      <c r="Z33" s="104">
        <f t="shared" si="16"/>
        <v>0</v>
      </c>
      <c r="AA33" s="104">
        <f t="shared" si="16"/>
        <v>0</v>
      </c>
      <c r="AB33" s="104">
        <f t="shared" si="16"/>
        <v>0</v>
      </c>
      <c r="AC33" s="104">
        <f t="shared" si="16"/>
        <v>0</v>
      </c>
      <c r="AD33" s="104">
        <f t="shared" si="16"/>
        <v>0</v>
      </c>
      <c r="AE33" s="104">
        <f t="shared" si="16"/>
        <v>0</v>
      </c>
      <c r="AF33" s="104">
        <f t="shared" si="16"/>
        <v>0</v>
      </c>
      <c r="AG33" s="105">
        <f t="shared" si="16"/>
        <v>0</v>
      </c>
      <c r="AH33" s="51"/>
      <c r="AI33" s="51"/>
      <c r="AJ33" s="51"/>
      <c r="AK33" s="51"/>
      <c r="AL33" s="51"/>
    </row>
    <row r="34" spans="1:38">
      <c r="A34" s="51"/>
      <c r="B34" s="113"/>
      <c r="C34" s="51"/>
      <c r="D34" s="113"/>
      <c r="E34" s="51"/>
      <c r="F34" s="54"/>
      <c r="G34" s="51"/>
      <c r="H34" s="54"/>
      <c r="I34" s="51"/>
      <c r="J34" s="54"/>
      <c r="K34" s="51"/>
      <c r="L34" s="54"/>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row>
    <row r="35" spans="1:38">
      <c r="A35" s="51"/>
      <c r="B35" s="113"/>
      <c r="C35" s="51"/>
      <c r="D35" s="113"/>
      <c r="E35" s="51"/>
      <c r="F35" s="54"/>
      <c r="G35" s="51"/>
      <c r="H35" s="54"/>
      <c r="I35" s="51"/>
      <c r="J35" s="54"/>
      <c r="K35" s="51"/>
      <c r="L35" s="54"/>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row>
    <row r="36" spans="1:38" ht="14.25" customHeight="1">
      <c r="A36" s="51"/>
      <c r="B36" s="113"/>
      <c r="C36" s="51"/>
      <c r="D36" s="453" t="s">
        <v>427</v>
      </c>
      <c r="E36" s="453"/>
      <c r="F36" s="453"/>
      <c r="G36" s="453"/>
      <c r="H36" s="453"/>
      <c r="I36" s="453" t="s">
        <v>428</v>
      </c>
      <c r="J36" s="453"/>
      <c r="K36" s="453"/>
      <c r="L36" s="453"/>
      <c r="M36" s="453"/>
      <c r="N36" s="453" t="s">
        <v>429</v>
      </c>
      <c r="O36" s="453"/>
      <c r="P36" s="453"/>
      <c r="Q36" s="453"/>
      <c r="R36" s="453"/>
      <c r="S36" s="453" t="s">
        <v>430</v>
      </c>
      <c r="T36" s="453"/>
      <c r="U36" s="453"/>
      <c r="V36" s="453"/>
      <c r="W36" s="453"/>
      <c r="X36" s="453" t="s">
        <v>431</v>
      </c>
      <c r="Y36" s="453"/>
      <c r="Z36" s="453"/>
      <c r="AA36" s="453"/>
      <c r="AB36" s="453"/>
      <c r="AC36" s="453" t="s">
        <v>459</v>
      </c>
      <c r="AD36" s="453"/>
      <c r="AE36" s="453"/>
      <c r="AF36" s="453"/>
      <c r="AG36" s="453"/>
      <c r="AH36" s="51"/>
      <c r="AI36" s="51"/>
      <c r="AJ36" s="51"/>
      <c r="AK36" s="51"/>
      <c r="AL36" s="51"/>
    </row>
    <row r="37" spans="1:38" ht="409.5" customHeight="1">
      <c r="A37" s="51"/>
      <c r="B37" s="113"/>
      <c r="C37" s="51"/>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454"/>
      <c r="AC37" s="454"/>
      <c r="AD37" s="454"/>
      <c r="AE37" s="454"/>
      <c r="AF37" s="454"/>
      <c r="AG37" s="454"/>
      <c r="AH37" s="51"/>
      <c r="AI37" s="51"/>
      <c r="AJ37" s="51"/>
      <c r="AK37" s="51"/>
      <c r="AL37" s="51"/>
    </row>
    <row r="38" spans="1:38">
      <c r="A38" s="51"/>
      <c r="B38" s="113"/>
      <c r="C38" s="51"/>
      <c r="D38" s="113"/>
      <c r="E38" s="51"/>
      <c r="F38" s="54"/>
      <c r="G38" s="51"/>
      <c r="H38" s="54"/>
      <c r="I38" s="51"/>
      <c r="J38" s="54"/>
      <c r="K38" s="51"/>
      <c r="L38" s="54"/>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row>
    <row r="39" spans="1:38">
      <c r="A39" s="51"/>
      <c r="B39" s="113"/>
      <c r="C39" s="51"/>
      <c r="D39" s="113"/>
      <c r="E39" s="51"/>
      <c r="F39" s="54"/>
      <c r="G39" s="51"/>
      <c r="H39" s="54"/>
      <c r="I39" s="51"/>
      <c r="J39" s="54"/>
      <c r="K39" s="51"/>
      <c r="L39" s="54"/>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row>
    <row r="40" spans="1:38">
      <c r="A40" s="51"/>
    </row>
    <row r="41" spans="1:38">
      <c r="A41" s="51"/>
    </row>
    <row r="42" spans="1:38">
      <c r="A42" s="51"/>
    </row>
    <row r="43" spans="1:38">
      <c r="A43" s="51"/>
    </row>
    <row r="44" spans="1:38">
      <c r="A44" s="51"/>
    </row>
    <row r="45" spans="1:38">
      <c r="A45" s="51"/>
    </row>
    <row r="81" spans="2:12">
      <c r="D81" s="113"/>
    </row>
    <row r="86" spans="2:12" s="51" customFormat="1">
      <c r="B86" s="113"/>
      <c r="D86" s="69"/>
      <c r="F86" s="54"/>
      <c r="H86" s="54"/>
      <c r="J86" s="54"/>
      <c r="L86" s="54"/>
    </row>
  </sheetData>
  <sheetProtection algorithmName="SHA-512" hashValue="SmgB3ZgtPqRFqi2PcYQf683XkCqpoDzLJcTFyErGh+xS7tc6IIizRTNSK14NffUgbKs2zSiBC42Hm+0gOkQl8g==" saltValue="zduIR9al34kADoJvGq2iuw==" spinCount="100000" sheet="1" objects="1" scenarios="1"/>
  <protectedRanges>
    <protectedRange sqref="D37:AG37" name="Comments"/>
    <protectedRange sqref="D8:AG12" name="Dates_1"/>
  </protectedRanges>
  <mergeCells count="19">
    <mergeCell ref="AC36:AG36"/>
    <mergeCell ref="AC37:AG37"/>
    <mergeCell ref="N36:R36"/>
    <mergeCell ref="N37:R37"/>
    <mergeCell ref="S36:W36"/>
    <mergeCell ref="S37:W37"/>
    <mergeCell ref="X36:AB36"/>
    <mergeCell ref="X37:AB37"/>
    <mergeCell ref="D36:H36"/>
    <mergeCell ref="I36:M36"/>
    <mergeCell ref="D37:H37"/>
    <mergeCell ref="I37:M37"/>
    <mergeCell ref="A7:B7"/>
    <mergeCell ref="A1:AL2"/>
    <mergeCell ref="B8:C13"/>
    <mergeCell ref="AH8:AL13"/>
    <mergeCell ref="A3:B3"/>
    <mergeCell ref="A4:B4"/>
    <mergeCell ref="A6:B6"/>
  </mergeCells>
  <conditionalFormatting sqref="D15:AG28">
    <cfRule type="cellIs" dxfId="45" priority="1" operator="equal">
      <formula>"N/A"</formula>
    </cfRule>
    <cfRule type="cellIs" dxfId="44" priority="2" operator="equal">
      <formula>"Not Met"</formula>
    </cfRule>
  </conditionalFormatting>
  <dataValidations count="1">
    <dataValidation type="list" allowBlank="1" showInputMessage="1" showErrorMessage="1" sqref="D15:AG28" xr:uid="{16E8B75D-2524-440C-B90D-20DE6212E67C}">
      <formula1>"Met,Not Met,N/A"</formula1>
    </dataValidation>
  </dataValidations>
  <pageMargins left="0.7" right="0.7" top="0.75" bottom="0.75" header="0.3" footer="0.3"/>
  <ignoredErrors>
    <ignoredError sqref="D29:AG33"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EC22-E546-4EFD-B1B6-99E18A6D35C2}">
  <sheetPr>
    <tabColor theme="5"/>
  </sheetPr>
  <dimension ref="A1:AN82"/>
  <sheetViews>
    <sheetView zoomScale="110" zoomScaleNormal="110" workbookViewId="0">
      <pane xSplit="3" ySplit="14" topLeftCell="D15" activePane="bottomRight" state="frozen"/>
      <selection pane="bottomRight" activeCell="C16" sqref="C16"/>
      <selection pane="bottomLeft" activeCell="A12" sqref="A12"/>
      <selection pane="topRight" activeCell="D1" sqref="D1"/>
    </sheetView>
  </sheetViews>
  <sheetFormatPr defaultRowHeight="14.45"/>
  <cols>
    <col min="1" max="1" width="5.7109375" customWidth="1"/>
    <col min="2" max="2" width="63.140625" style="69" customWidth="1"/>
    <col min="3" max="3" width="67.42578125" customWidth="1"/>
    <col min="4" max="4" width="32.7109375" style="69" customWidth="1"/>
    <col min="5" max="5" width="32.7109375" customWidth="1"/>
    <col min="6" max="6" width="32.7109375" style="55" customWidth="1"/>
    <col min="7" max="7" width="32.7109375" customWidth="1"/>
    <col min="8" max="8" width="32.7109375" style="55" customWidth="1"/>
    <col min="9" max="9" width="32.7109375" customWidth="1"/>
    <col min="10" max="10" width="32.7109375" style="55" customWidth="1"/>
    <col min="11" max="11" width="32.7109375" customWidth="1"/>
    <col min="12" max="12" width="32.7109375" style="55" customWidth="1"/>
    <col min="13" max="33" width="32.7109375" customWidth="1"/>
    <col min="34" max="38" width="12.7109375" customWidth="1"/>
    <col min="39" max="40" width="10.7109375" customWidth="1"/>
  </cols>
  <sheetData>
    <row r="1" spans="1:40" s="117" customFormat="1" ht="15" customHeight="1">
      <c r="A1" s="431" t="s">
        <v>47</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141"/>
      <c r="AN1" s="141"/>
    </row>
    <row r="2" spans="1:40" s="117" customFormat="1" ht="15" customHeight="1">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141"/>
      <c r="AN2" s="141"/>
    </row>
    <row r="3" spans="1:40" s="117" customFormat="1" ht="13.9">
      <c r="A3" s="423" t="s">
        <v>27</v>
      </c>
      <c r="B3" s="424"/>
      <c r="C3" s="380">
        <f>'Workbook Set-up'!B5</f>
        <v>0</v>
      </c>
      <c r="D3" s="224"/>
      <c r="E3" s="155"/>
      <c r="F3" s="119"/>
      <c r="G3" s="118"/>
      <c r="H3" s="119"/>
      <c r="I3" s="118"/>
      <c r="J3" s="119"/>
      <c r="K3" s="118"/>
      <c r="L3" s="119"/>
      <c r="M3" s="118"/>
      <c r="N3" s="118"/>
      <c r="O3" s="118"/>
      <c r="P3" s="118"/>
      <c r="Q3" s="118"/>
      <c r="R3" s="118"/>
      <c r="S3" s="118"/>
      <c r="T3" s="118"/>
      <c r="U3" s="118"/>
      <c r="V3" s="118"/>
      <c r="W3" s="118"/>
      <c r="X3" s="118"/>
      <c r="Y3" s="118"/>
      <c r="Z3" s="118"/>
      <c r="AA3" s="118"/>
      <c r="AB3" s="118"/>
      <c r="AC3" s="118"/>
      <c r="AD3" s="118"/>
      <c r="AE3" s="118"/>
      <c r="AF3" s="118"/>
      <c r="AG3" s="118"/>
      <c r="AH3" s="119"/>
      <c r="AI3" s="119"/>
      <c r="AJ3" s="119"/>
      <c r="AK3" s="114"/>
      <c r="AL3" s="114"/>
      <c r="AM3" s="114"/>
      <c r="AN3" s="114"/>
    </row>
    <row r="4" spans="1:40" s="117" customFormat="1" ht="13.9">
      <c r="A4" s="423" t="s">
        <v>28</v>
      </c>
      <c r="B4" s="424"/>
      <c r="C4" s="380">
        <f>'Workbook Set-up'!B6</f>
        <v>0</v>
      </c>
      <c r="D4" s="224"/>
      <c r="E4" s="155"/>
      <c r="F4" s="121"/>
      <c r="G4" s="120"/>
      <c r="H4" s="121"/>
      <c r="I4" s="120"/>
      <c r="J4" s="121"/>
      <c r="K4" s="120"/>
      <c r="L4" s="121"/>
      <c r="M4" s="120"/>
      <c r="N4" s="120"/>
      <c r="O4" s="120"/>
      <c r="P4" s="120"/>
      <c r="Q4" s="120"/>
      <c r="R4" s="120"/>
      <c r="S4" s="120"/>
      <c r="T4" s="120"/>
      <c r="U4" s="120"/>
      <c r="V4" s="120"/>
      <c r="W4" s="120"/>
      <c r="X4" s="120"/>
      <c r="Y4" s="120"/>
      <c r="Z4" s="120"/>
      <c r="AA4" s="120"/>
      <c r="AB4" s="120"/>
      <c r="AC4" s="120"/>
      <c r="AD4" s="120"/>
      <c r="AE4" s="120"/>
      <c r="AF4" s="120"/>
      <c r="AG4" s="120"/>
      <c r="AH4" s="121"/>
      <c r="AI4" s="121"/>
      <c r="AJ4" s="121"/>
      <c r="AK4" s="114"/>
      <c r="AL4" s="114"/>
      <c r="AM4" s="114"/>
      <c r="AN4" s="114"/>
    </row>
    <row r="5" spans="1:40" s="117" customFormat="1" ht="13.9">
      <c r="A5" s="393"/>
      <c r="B5" s="394" t="s">
        <v>32</v>
      </c>
      <c r="C5" s="380">
        <f>'Workbook Set-up'!B10</f>
        <v>0</v>
      </c>
      <c r="D5" s="224"/>
      <c r="E5" s="155"/>
      <c r="F5" s="121"/>
      <c r="G5" s="120"/>
      <c r="H5" s="121"/>
      <c r="I5" s="120"/>
      <c r="J5" s="121"/>
      <c r="K5" s="120"/>
      <c r="L5" s="121"/>
      <c r="M5" s="120"/>
      <c r="N5" s="120"/>
      <c r="O5" s="120"/>
      <c r="P5" s="120"/>
      <c r="Q5" s="120"/>
      <c r="R5" s="120"/>
      <c r="S5" s="120"/>
      <c r="T5" s="120"/>
      <c r="U5" s="120"/>
      <c r="V5" s="120"/>
      <c r="W5" s="120"/>
      <c r="X5" s="120"/>
      <c r="Y5" s="120"/>
      <c r="Z5" s="120"/>
      <c r="AA5" s="120"/>
      <c r="AB5" s="120"/>
      <c r="AC5" s="120"/>
      <c r="AD5" s="120"/>
      <c r="AE5" s="120"/>
      <c r="AF5" s="120"/>
      <c r="AG5" s="120"/>
      <c r="AH5" s="121"/>
      <c r="AI5" s="121"/>
      <c r="AJ5" s="121"/>
      <c r="AK5" s="114"/>
      <c r="AL5" s="114"/>
      <c r="AM5" s="114"/>
      <c r="AN5" s="114"/>
    </row>
    <row r="6" spans="1:40" s="117" customFormat="1" ht="13.9">
      <c r="A6" s="423" t="s">
        <v>33</v>
      </c>
      <c r="B6" s="424"/>
      <c r="C6" s="380">
        <f>'Workbook Set-up'!B11</f>
        <v>0</v>
      </c>
      <c r="D6" s="224"/>
      <c r="E6" s="155"/>
      <c r="F6" s="121"/>
      <c r="G6" s="120"/>
      <c r="H6" s="121"/>
      <c r="I6" s="120"/>
      <c r="J6" s="121"/>
      <c r="K6" s="120"/>
      <c r="L6" s="121"/>
      <c r="M6" s="120"/>
      <c r="N6" s="120"/>
      <c r="O6" s="120"/>
      <c r="P6" s="120"/>
      <c r="Q6" s="120"/>
      <c r="R6" s="120"/>
      <c r="S6" s="120"/>
      <c r="T6" s="120"/>
      <c r="U6" s="120"/>
      <c r="V6" s="120"/>
      <c r="W6" s="120"/>
      <c r="X6" s="120"/>
      <c r="Y6" s="120"/>
      <c r="Z6" s="120"/>
      <c r="AA6" s="120"/>
      <c r="AB6" s="120"/>
      <c r="AC6" s="120"/>
      <c r="AD6" s="120"/>
      <c r="AE6" s="120"/>
      <c r="AF6" s="120"/>
      <c r="AG6" s="120"/>
      <c r="AH6" s="121"/>
      <c r="AI6" s="121"/>
      <c r="AJ6" s="121"/>
      <c r="AK6" s="114"/>
      <c r="AL6" s="114"/>
      <c r="AM6" s="114"/>
      <c r="AN6" s="114"/>
    </row>
    <row r="7" spans="1:40" s="117" customFormat="1" thickBot="1">
      <c r="A7" s="423" t="s">
        <v>49</v>
      </c>
      <c r="B7" s="424"/>
      <c r="C7" s="381" t="str">
        <f>IF(AND('Workbook Set-up'!$B$12="",'Workbook Set-up'!$B$13=""),"",IF('Workbook Set-up'!$B$12='Workbook Set-up'!$B$13,TEXT('Workbook Set-up'!$B$12,"m/d/yyyy"),IF('Workbook Set-up'!$B$12&lt;&gt;'Workbook Set-up'!$B$13,TEXT('Workbook Set-up'!$B$12,"m/d/yyyy")&amp;" to "&amp;TEXT('Workbook Set-up'!$B$13,"m/d/yyyy"),"")))</f>
        <v/>
      </c>
      <c r="D7" s="225"/>
      <c r="E7" s="155"/>
      <c r="F7" s="121"/>
      <c r="G7" s="120"/>
      <c r="H7" s="121"/>
      <c r="I7" s="120"/>
      <c r="J7" s="121"/>
      <c r="K7" s="120"/>
      <c r="L7" s="121"/>
      <c r="M7" s="120"/>
      <c r="N7" s="120"/>
      <c r="O7" s="120"/>
      <c r="P7" s="120"/>
      <c r="Q7" s="120"/>
      <c r="R7" s="120"/>
      <c r="S7" s="120"/>
      <c r="T7" s="120"/>
      <c r="U7" s="120"/>
      <c r="V7" s="120"/>
      <c r="W7" s="120"/>
      <c r="X7" s="120"/>
      <c r="Y7" s="120"/>
      <c r="Z7" s="120"/>
      <c r="AA7" s="120"/>
      <c r="AB7" s="120"/>
      <c r="AC7" s="120"/>
      <c r="AD7" s="120"/>
      <c r="AE7" s="120"/>
      <c r="AF7" s="120"/>
      <c r="AG7" s="120"/>
      <c r="AH7" s="121"/>
      <c r="AI7" s="121"/>
      <c r="AJ7" s="121"/>
      <c r="AK7" s="114"/>
      <c r="AL7" s="114"/>
      <c r="AM7" s="114"/>
      <c r="AN7" s="114"/>
    </row>
    <row r="8" spans="1:40" ht="15" customHeight="1">
      <c r="A8" s="51"/>
      <c r="B8" s="447" t="s">
        <v>460</v>
      </c>
      <c r="C8" s="448"/>
      <c r="D8" s="133" t="s">
        <v>225</v>
      </c>
      <c r="E8" s="133" t="s">
        <v>225</v>
      </c>
      <c r="F8" s="133" t="s">
        <v>225</v>
      </c>
      <c r="G8" s="133" t="s">
        <v>225</v>
      </c>
      <c r="H8" s="133" t="s">
        <v>225</v>
      </c>
      <c r="I8" s="133" t="s">
        <v>225</v>
      </c>
      <c r="J8" s="133" t="s">
        <v>225</v>
      </c>
      <c r="K8" s="133" t="s">
        <v>225</v>
      </c>
      <c r="L8" s="133" t="s">
        <v>225</v>
      </c>
      <c r="M8" s="133" t="s">
        <v>225</v>
      </c>
      <c r="N8" s="133" t="s">
        <v>225</v>
      </c>
      <c r="O8" s="133" t="s">
        <v>225</v>
      </c>
      <c r="P8" s="133" t="s">
        <v>225</v>
      </c>
      <c r="Q8" s="133" t="s">
        <v>225</v>
      </c>
      <c r="R8" s="133" t="s">
        <v>225</v>
      </c>
      <c r="S8" s="133" t="s">
        <v>225</v>
      </c>
      <c r="T8" s="133" t="s">
        <v>225</v>
      </c>
      <c r="U8" s="133" t="s">
        <v>225</v>
      </c>
      <c r="V8" s="133" t="s">
        <v>225</v>
      </c>
      <c r="W8" s="133" t="s">
        <v>225</v>
      </c>
      <c r="X8" s="133" t="s">
        <v>225</v>
      </c>
      <c r="Y8" s="133" t="s">
        <v>225</v>
      </c>
      <c r="Z8" s="133" t="s">
        <v>225</v>
      </c>
      <c r="AA8" s="133" t="s">
        <v>225</v>
      </c>
      <c r="AB8" s="133" t="s">
        <v>225</v>
      </c>
      <c r="AC8" s="133" t="s">
        <v>225</v>
      </c>
      <c r="AD8" s="133" t="s">
        <v>225</v>
      </c>
      <c r="AE8" s="133" t="s">
        <v>225</v>
      </c>
      <c r="AF8" s="133" t="s">
        <v>225</v>
      </c>
      <c r="AG8" s="133" t="s">
        <v>225</v>
      </c>
      <c r="AH8" s="455" t="s">
        <v>226</v>
      </c>
      <c r="AI8" s="456"/>
      <c r="AJ8" s="456"/>
      <c r="AK8" s="456"/>
      <c r="AL8" s="457"/>
      <c r="AM8" s="51"/>
      <c r="AN8" s="51"/>
    </row>
    <row r="9" spans="1:40" ht="15" customHeight="1">
      <c r="A9" s="51"/>
      <c r="B9" s="449"/>
      <c r="C9" s="450"/>
      <c r="D9" s="133" t="s">
        <v>227</v>
      </c>
      <c r="E9" s="133" t="s">
        <v>227</v>
      </c>
      <c r="F9" s="133" t="s">
        <v>227</v>
      </c>
      <c r="G9" s="133" t="s">
        <v>227</v>
      </c>
      <c r="H9" s="133" t="s">
        <v>227</v>
      </c>
      <c r="I9" s="133" t="s">
        <v>227</v>
      </c>
      <c r="J9" s="133" t="s">
        <v>227</v>
      </c>
      <c r="K9" s="133" t="s">
        <v>227</v>
      </c>
      <c r="L9" s="133" t="s">
        <v>227</v>
      </c>
      <c r="M9" s="133" t="s">
        <v>227</v>
      </c>
      <c r="N9" s="133" t="s">
        <v>227</v>
      </c>
      <c r="O9" s="133" t="s">
        <v>227</v>
      </c>
      <c r="P9" s="133" t="s">
        <v>227</v>
      </c>
      <c r="Q9" s="133" t="s">
        <v>227</v>
      </c>
      <c r="R9" s="133" t="s">
        <v>227</v>
      </c>
      <c r="S9" s="133" t="s">
        <v>227</v>
      </c>
      <c r="T9" s="133" t="s">
        <v>227</v>
      </c>
      <c r="U9" s="133" t="s">
        <v>227</v>
      </c>
      <c r="V9" s="133" t="s">
        <v>227</v>
      </c>
      <c r="W9" s="133" t="s">
        <v>227</v>
      </c>
      <c r="X9" s="133" t="s">
        <v>227</v>
      </c>
      <c r="Y9" s="133" t="s">
        <v>227</v>
      </c>
      <c r="Z9" s="133" t="s">
        <v>227</v>
      </c>
      <c r="AA9" s="133" t="s">
        <v>227</v>
      </c>
      <c r="AB9" s="133" t="s">
        <v>227</v>
      </c>
      <c r="AC9" s="133" t="s">
        <v>227</v>
      </c>
      <c r="AD9" s="133" t="s">
        <v>227</v>
      </c>
      <c r="AE9" s="133" t="s">
        <v>227</v>
      </c>
      <c r="AF9" s="133" t="s">
        <v>227</v>
      </c>
      <c r="AG9" s="133" t="s">
        <v>227</v>
      </c>
      <c r="AH9" s="458"/>
      <c r="AI9" s="459"/>
      <c r="AJ9" s="459"/>
      <c r="AK9" s="459"/>
      <c r="AL9" s="460"/>
      <c r="AM9" s="51"/>
      <c r="AN9" s="51"/>
    </row>
    <row r="10" spans="1:40" ht="15" customHeight="1">
      <c r="A10" s="51"/>
      <c r="B10" s="449"/>
      <c r="C10" s="450"/>
      <c r="D10" s="123" t="s">
        <v>228</v>
      </c>
      <c r="E10" s="123" t="s">
        <v>228</v>
      </c>
      <c r="F10" s="123" t="s">
        <v>228</v>
      </c>
      <c r="G10" s="123" t="s">
        <v>228</v>
      </c>
      <c r="H10" s="123" t="s">
        <v>228</v>
      </c>
      <c r="I10" s="123" t="s">
        <v>228</v>
      </c>
      <c r="J10" s="123" t="s">
        <v>228</v>
      </c>
      <c r="K10" s="123" t="s">
        <v>228</v>
      </c>
      <c r="L10" s="123" t="s">
        <v>228</v>
      </c>
      <c r="M10" s="123" t="s">
        <v>228</v>
      </c>
      <c r="N10" s="123" t="s">
        <v>228</v>
      </c>
      <c r="O10" s="123" t="s">
        <v>228</v>
      </c>
      <c r="P10" s="123" t="s">
        <v>228</v>
      </c>
      <c r="Q10" s="123" t="s">
        <v>228</v>
      </c>
      <c r="R10" s="123" t="s">
        <v>228</v>
      </c>
      <c r="S10" s="123" t="s">
        <v>228</v>
      </c>
      <c r="T10" s="123" t="s">
        <v>228</v>
      </c>
      <c r="U10" s="123" t="s">
        <v>228</v>
      </c>
      <c r="V10" s="123" t="s">
        <v>228</v>
      </c>
      <c r="W10" s="123" t="s">
        <v>228</v>
      </c>
      <c r="X10" s="123" t="s">
        <v>228</v>
      </c>
      <c r="Y10" s="123" t="s">
        <v>228</v>
      </c>
      <c r="Z10" s="123" t="s">
        <v>228</v>
      </c>
      <c r="AA10" s="123" t="s">
        <v>228</v>
      </c>
      <c r="AB10" s="123" t="s">
        <v>228</v>
      </c>
      <c r="AC10" s="123" t="s">
        <v>228</v>
      </c>
      <c r="AD10" s="123" t="s">
        <v>228</v>
      </c>
      <c r="AE10" s="123" t="s">
        <v>228</v>
      </c>
      <c r="AF10" s="123" t="s">
        <v>228</v>
      </c>
      <c r="AG10" s="123" t="s">
        <v>228</v>
      </c>
      <c r="AH10" s="458"/>
      <c r="AI10" s="459"/>
      <c r="AJ10" s="459"/>
      <c r="AK10" s="459"/>
      <c r="AL10" s="460"/>
      <c r="AM10" s="51"/>
      <c r="AN10" s="51"/>
    </row>
    <row r="11" spans="1:40" ht="15" customHeight="1">
      <c r="A11" s="51"/>
      <c r="B11" s="449"/>
      <c r="C11" s="450"/>
      <c r="D11" s="123" t="s">
        <v>229</v>
      </c>
      <c r="E11" s="123" t="s">
        <v>229</v>
      </c>
      <c r="F11" s="123" t="s">
        <v>229</v>
      </c>
      <c r="G11" s="123" t="s">
        <v>229</v>
      </c>
      <c r="H11" s="123" t="s">
        <v>229</v>
      </c>
      <c r="I11" s="123" t="s">
        <v>229</v>
      </c>
      <c r="J11" s="123" t="s">
        <v>229</v>
      </c>
      <c r="K11" s="123" t="s">
        <v>229</v>
      </c>
      <c r="L11" s="123" t="s">
        <v>229</v>
      </c>
      <c r="M11" s="123" t="s">
        <v>229</v>
      </c>
      <c r="N11" s="123" t="s">
        <v>229</v>
      </c>
      <c r="O11" s="123" t="s">
        <v>229</v>
      </c>
      <c r="P11" s="123" t="s">
        <v>229</v>
      </c>
      <c r="Q11" s="123" t="s">
        <v>229</v>
      </c>
      <c r="R11" s="123" t="s">
        <v>229</v>
      </c>
      <c r="S11" s="123" t="s">
        <v>229</v>
      </c>
      <c r="T11" s="123" t="s">
        <v>229</v>
      </c>
      <c r="U11" s="123" t="s">
        <v>229</v>
      </c>
      <c r="V11" s="123" t="s">
        <v>229</v>
      </c>
      <c r="W11" s="123" t="s">
        <v>229</v>
      </c>
      <c r="X11" s="123" t="s">
        <v>229</v>
      </c>
      <c r="Y11" s="123" t="s">
        <v>229</v>
      </c>
      <c r="Z11" s="123" t="s">
        <v>229</v>
      </c>
      <c r="AA11" s="123" t="s">
        <v>229</v>
      </c>
      <c r="AB11" s="123" t="s">
        <v>229</v>
      </c>
      <c r="AC11" s="123" t="s">
        <v>229</v>
      </c>
      <c r="AD11" s="123" t="s">
        <v>229</v>
      </c>
      <c r="AE11" s="123" t="s">
        <v>229</v>
      </c>
      <c r="AF11" s="123" t="s">
        <v>229</v>
      </c>
      <c r="AG11" s="123" t="s">
        <v>229</v>
      </c>
      <c r="AH11" s="458"/>
      <c r="AI11" s="459"/>
      <c r="AJ11" s="459"/>
      <c r="AK11" s="459"/>
      <c r="AL11" s="460"/>
      <c r="AM11" s="51"/>
      <c r="AN11" s="51"/>
    </row>
    <row r="12" spans="1:40" ht="15" customHeight="1">
      <c r="A12" s="51"/>
      <c r="B12" s="449"/>
      <c r="C12" s="450"/>
      <c r="D12" s="123" t="s">
        <v>230</v>
      </c>
      <c r="E12" s="123" t="s">
        <v>230</v>
      </c>
      <c r="F12" s="123" t="s">
        <v>230</v>
      </c>
      <c r="G12" s="123" t="s">
        <v>230</v>
      </c>
      <c r="H12" s="123" t="s">
        <v>230</v>
      </c>
      <c r="I12" s="123" t="s">
        <v>230</v>
      </c>
      <c r="J12" s="123" t="s">
        <v>230</v>
      </c>
      <c r="K12" s="123" t="s">
        <v>230</v>
      </c>
      <c r="L12" s="123" t="s">
        <v>230</v>
      </c>
      <c r="M12" s="123" t="s">
        <v>230</v>
      </c>
      <c r="N12" s="123" t="s">
        <v>230</v>
      </c>
      <c r="O12" s="123" t="s">
        <v>230</v>
      </c>
      <c r="P12" s="123" t="s">
        <v>230</v>
      </c>
      <c r="Q12" s="123" t="s">
        <v>230</v>
      </c>
      <c r="R12" s="123" t="s">
        <v>230</v>
      </c>
      <c r="S12" s="123" t="s">
        <v>230</v>
      </c>
      <c r="T12" s="123" t="s">
        <v>230</v>
      </c>
      <c r="U12" s="123" t="s">
        <v>230</v>
      </c>
      <c r="V12" s="123" t="s">
        <v>230</v>
      </c>
      <c r="W12" s="123" t="s">
        <v>230</v>
      </c>
      <c r="X12" s="123" t="s">
        <v>230</v>
      </c>
      <c r="Y12" s="123" t="s">
        <v>230</v>
      </c>
      <c r="Z12" s="123" t="s">
        <v>230</v>
      </c>
      <c r="AA12" s="123" t="s">
        <v>230</v>
      </c>
      <c r="AB12" s="123" t="s">
        <v>230</v>
      </c>
      <c r="AC12" s="123" t="s">
        <v>230</v>
      </c>
      <c r="AD12" s="123" t="s">
        <v>230</v>
      </c>
      <c r="AE12" s="123" t="s">
        <v>230</v>
      </c>
      <c r="AF12" s="123" t="s">
        <v>230</v>
      </c>
      <c r="AG12" s="123" t="s">
        <v>230</v>
      </c>
      <c r="AH12" s="458"/>
      <c r="AI12" s="459"/>
      <c r="AJ12" s="459"/>
      <c r="AK12" s="459"/>
      <c r="AL12" s="460"/>
      <c r="AM12" s="51"/>
      <c r="AN12" s="51"/>
    </row>
    <row r="13" spans="1:40" s="51" customFormat="1" ht="18" customHeight="1">
      <c r="B13" s="451"/>
      <c r="C13" s="452"/>
      <c r="D13" s="374" t="s">
        <v>231</v>
      </c>
      <c r="E13" s="374" t="s">
        <v>231</v>
      </c>
      <c r="F13" s="374" t="s">
        <v>231</v>
      </c>
      <c r="G13" s="374" t="s">
        <v>231</v>
      </c>
      <c r="H13" s="374" t="s">
        <v>231</v>
      </c>
      <c r="I13" s="374" t="s">
        <v>231</v>
      </c>
      <c r="J13" s="374" t="s">
        <v>231</v>
      </c>
      <c r="K13" s="374" t="s">
        <v>231</v>
      </c>
      <c r="L13" s="374" t="s">
        <v>231</v>
      </c>
      <c r="M13" s="374" t="s">
        <v>231</v>
      </c>
      <c r="N13" s="374" t="s">
        <v>231</v>
      </c>
      <c r="O13" s="374" t="s">
        <v>231</v>
      </c>
      <c r="P13" s="374" t="s">
        <v>231</v>
      </c>
      <c r="Q13" s="374" t="s">
        <v>231</v>
      </c>
      <c r="R13" s="374" t="s">
        <v>231</v>
      </c>
      <c r="S13" s="374" t="s">
        <v>231</v>
      </c>
      <c r="T13" s="374" t="s">
        <v>231</v>
      </c>
      <c r="U13" s="374" t="s">
        <v>231</v>
      </c>
      <c r="V13" s="374" t="s">
        <v>231</v>
      </c>
      <c r="W13" s="374" t="s">
        <v>231</v>
      </c>
      <c r="X13" s="374" t="s">
        <v>231</v>
      </c>
      <c r="Y13" s="374" t="s">
        <v>231</v>
      </c>
      <c r="Z13" s="374" t="s">
        <v>231</v>
      </c>
      <c r="AA13" s="374" t="s">
        <v>231</v>
      </c>
      <c r="AB13" s="374" t="s">
        <v>231</v>
      </c>
      <c r="AC13" s="374" t="s">
        <v>231</v>
      </c>
      <c r="AD13" s="374" t="s">
        <v>231</v>
      </c>
      <c r="AE13" s="374" t="s">
        <v>231</v>
      </c>
      <c r="AF13" s="374" t="s">
        <v>231</v>
      </c>
      <c r="AG13" s="374" t="s">
        <v>231</v>
      </c>
      <c r="AH13" s="458"/>
      <c r="AI13" s="459"/>
      <c r="AJ13" s="459"/>
      <c r="AK13" s="459"/>
      <c r="AL13" s="460"/>
    </row>
    <row r="14" spans="1:40" s="52" customFormat="1" ht="27" customHeight="1">
      <c r="A14" s="195" t="s">
        <v>232</v>
      </c>
      <c r="B14" s="248" t="s">
        <v>233</v>
      </c>
      <c r="C14" s="371" t="s">
        <v>234</v>
      </c>
      <c r="D14" s="112">
        <v>1</v>
      </c>
      <c r="E14" s="53">
        <v>2</v>
      </c>
      <c r="F14" s="53">
        <v>3</v>
      </c>
      <c r="G14" s="53">
        <v>4</v>
      </c>
      <c r="H14" s="53">
        <v>5</v>
      </c>
      <c r="I14" s="53">
        <v>6</v>
      </c>
      <c r="J14" s="53">
        <v>7</v>
      </c>
      <c r="K14" s="53">
        <v>8</v>
      </c>
      <c r="L14" s="53">
        <v>9</v>
      </c>
      <c r="M14" s="53">
        <v>10</v>
      </c>
      <c r="N14" s="53">
        <v>11</v>
      </c>
      <c r="O14" s="53">
        <v>12</v>
      </c>
      <c r="P14" s="53">
        <v>13</v>
      </c>
      <c r="Q14" s="53">
        <v>14</v>
      </c>
      <c r="R14" s="53">
        <v>15</v>
      </c>
      <c r="S14" s="53">
        <v>16</v>
      </c>
      <c r="T14" s="53">
        <v>17</v>
      </c>
      <c r="U14" s="53">
        <v>18</v>
      </c>
      <c r="V14" s="53">
        <v>19</v>
      </c>
      <c r="W14" s="53">
        <v>20</v>
      </c>
      <c r="X14" s="53">
        <v>21</v>
      </c>
      <c r="Y14" s="53">
        <v>22</v>
      </c>
      <c r="Z14" s="53">
        <v>23</v>
      </c>
      <c r="AA14" s="53">
        <v>24</v>
      </c>
      <c r="AB14" s="53">
        <v>25</v>
      </c>
      <c r="AC14" s="53">
        <v>26</v>
      </c>
      <c r="AD14" s="53">
        <v>27</v>
      </c>
      <c r="AE14" s="53">
        <v>28</v>
      </c>
      <c r="AF14" s="53">
        <v>29</v>
      </c>
      <c r="AG14" s="86">
        <v>30</v>
      </c>
      <c r="AH14" s="277" t="s">
        <v>237</v>
      </c>
      <c r="AI14" s="53" t="s">
        <v>238</v>
      </c>
      <c r="AJ14" s="53" t="s">
        <v>239</v>
      </c>
      <c r="AK14" s="53" t="s">
        <v>240</v>
      </c>
      <c r="AL14" s="278" t="s">
        <v>54</v>
      </c>
    </row>
    <row r="15" spans="1:40" ht="87" customHeight="1">
      <c r="A15" s="135">
        <v>1</v>
      </c>
      <c r="B15" s="254" t="s">
        <v>461</v>
      </c>
      <c r="C15" s="251" t="s">
        <v>462</v>
      </c>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221"/>
      <c r="AH15" s="287">
        <f>COUNTIF(D15:AG15,"=Met")</f>
        <v>0</v>
      </c>
      <c r="AI15" s="84">
        <f>IF(SUM(AH15,AJ15)=0,0,AH15/SUM(AH15,AJ15))</f>
        <v>0</v>
      </c>
      <c r="AJ15" s="85">
        <f>COUNTIF(D15:AG15,"Not Met")</f>
        <v>0</v>
      </c>
      <c r="AK15" s="84">
        <f>IF(SUM(AH15,AJ15)=0,0,AJ15/SUM(AH15,AJ15))</f>
        <v>0</v>
      </c>
      <c r="AL15" s="103">
        <f>COUNTIF(D15:AG15,"N/A")</f>
        <v>0</v>
      </c>
    </row>
    <row r="16" spans="1:40" ht="87" customHeight="1">
      <c r="A16" s="135">
        <v>2</v>
      </c>
      <c r="B16" s="254" t="s">
        <v>463</v>
      </c>
      <c r="C16" s="251" t="s">
        <v>464</v>
      </c>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221"/>
      <c r="AH16" s="287">
        <f t="shared" ref="AH16" si="0">COUNTIF(D16:AG16,"=Met")</f>
        <v>0</v>
      </c>
      <c r="AI16" s="84">
        <f t="shared" ref="AI16" si="1">IF(SUM(AH16,AJ16)=0,0,AH16/SUM(AH16,AJ16))</f>
        <v>0</v>
      </c>
      <c r="AJ16" s="85">
        <f t="shared" ref="AJ16" si="2">COUNTIF(D16:AG16,"Not Met")</f>
        <v>0</v>
      </c>
      <c r="AK16" s="84">
        <f t="shared" ref="AK16" si="3">IF(SUM(AH16,AJ16)=0,0,AJ16/SUM(AH16,AJ16))</f>
        <v>0</v>
      </c>
      <c r="AL16" s="103">
        <f t="shared" ref="AL16" si="4">COUNTIF(D16:AG16,"N/A")</f>
        <v>0</v>
      </c>
    </row>
    <row r="17" spans="1:38" ht="162.75" customHeight="1">
      <c r="A17" s="135">
        <v>3</v>
      </c>
      <c r="B17" s="254" t="s">
        <v>465</v>
      </c>
      <c r="C17" s="251" t="s">
        <v>466</v>
      </c>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221"/>
      <c r="AH17" s="287">
        <f t="shared" ref="AH17:AH24" si="5">COUNTIF(D17:AG17,"=Met")</f>
        <v>0</v>
      </c>
      <c r="AI17" s="84">
        <f t="shared" ref="AI17:AI24" si="6">IF(SUM(AH17,AJ17)=0,0,AH17/SUM(AH17,AJ17))</f>
        <v>0</v>
      </c>
      <c r="AJ17" s="85">
        <f t="shared" ref="AJ17:AJ24" si="7">COUNTIF(D17:AG17,"Not Met")</f>
        <v>0</v>
      </c>
      <c r="AK17" s="84">
        <f t="shared" ref="AK17:AK24" si="8">IF(SUM(AH17,AJ17)=0,0,AJ17/SUM(AH17,AJ17))</f>
        <v>0</v>
      </c>
      <c r="AL17" s="103">
        <f t="shared" ref="AL17:AL24" si="9">COUNTIF(D17:AG17,"N/A")</f>
        <v>0</v>
      </c>
    </row>
    <row r="18" spans="1:38" ht="99" customHeight="1">
      <c r="A18" s="135">
        <v>4</v>
      </c>
      <c r="B18" s="254" t="s">
        <v>467</v>
      </c>
      <c r="C18" s="251" t="s">
        <v>468</v>
      </c>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221"/>
      <c r="AH18" s="287">
        <f t="shared" si="5"/>
        <v>0</v>
      </c>
      <c r="AI18" s="84">
        <f t="shared" si="6"/>
        <v>0</v>
      </c>
      <c r="AJ18" s="85">
        <f t="shared" si="7"/>
        <v>0</v>
      </c>
      <c r="AK18" s="84">
        <f t="shared" si="8"/>
        <v>0</v>
      </c>
      <c r="AL18" s="103">
        <f t="shared" si="9"/>
        <v>0</v>
      </c>
    </row>
    <row r="19" spans="1:38" ht="108" customHeight="1">
      <c r="A19" s="135">
        <v>5</v>
      </c>
      <c r="B19" s="254" t="s">
        <v>469</v>
      </c>
      <c r="C19" s="251" t="s">
        <v>470</v>
      </c>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221"/>
      <c r="AH19" s="287"/>
      <c r="AI19" s="84"/>
      <c r="AJ19" s="85"/>
      <c r="AK19" s="84"/>
      <c r="AL19" s="103"/>
    </row>
    <row r="20" spans="1:38" ht="111.75" customHeight="1">
      <c r="A20" s="135">
        <v>6</v>
      </c>
      <c r="B20" s="254" t="s">
        <v>471</v>
      </c>
      <c r="C20" s="251" t="s">
        <v>466</v>
      </c>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221"/>
      <c r="AH20" s="287">
        <f t="shared" si="5"/>
        <v>0</v>
      </c>
      <c r="AI20" s="84">
        <f t="shared" si="6"/>
        <v>0</v>
      </c>
      <c r="AJ20" s="85">
        <f t="shared" si="7"/>
        <v>0</v>
      </c>
      <c r="AK20" s="84">
        <f t="shared" si="8"/>
        <v>0</v>
      </c>
      <c r="AL20" s="103">
        <f t="shared" si="9"/>
        <v>0</v>
      </c>
    </row>
    <row r="21" spans="1:38" ht="75" customHeight="1">
      <c r="A21" s="135">
        <v>7</v>
      </c>
      <c r="B21" s="254" t="s">
        <v>472</v>
      </c>
      <c r="C21" s="264" t="s">
        <v>473</v>
      </c>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221"/>
      <c r="AH21" s="287">
        <f t="shared" si="5"/>
        <v>0</v>
      </c>
      <c r="AI21" s="84">
        <f t="shared" si="6"/>
        <v>0</v>
      </c>
      <c r="AJ21" s="85">
        <f t="shared" si="7"/>
        <v>0</v>
      </c>
      <c r="AK21" s="84">
        <f t="shared" si="8"/>
        <v>0</v>
      </c>
      <c r="AL21" s="103">
        <f t="shared" si="9"/>
        <v>0</v>
      </c>
    </row>
    <row r="22" spans="1:38" ht="112.5" customHeight="1">
      <c r="A22" s="135">
        <v>8</v>
      </c>
      <c r="B22" s="254" t="s">
        <v>474</v>
      </c>
      <c r="C22" s="264" t="s">
        <v>468</v>
      </c>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221"/>
      <c r="AH22" s="287">
        <f t="shared" si="5"/>
        <v>0</v>
      </c>
      <c r="AI22" s="84">
        <f t="shared" si="6"/>
        <v>0</v>
      </c>
      <c r="AJ22" s="85">
        <f t="shared" si="7"/>
        <v>0</v>
      </c>
      <c r="AK22" s="84">
        <f t="shared" si="8"/>
        <v>0</v>
      </c>
      <c r="AL22" s="103">
        <f t="shared" si="9"/>
        <v>0</v>
      </c>
    </row>
    <row r="23" spans="1:38" ht="74.25" customHeight="1">
      <c r="A23" s="135">
        <v>9</v>
      </c>
      <c r="B23" s="254" t="s">
        <v>475</v>
      </c>
      <c r="C23" s="264" t="s">
        <v>476</v>
      </c>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221"/>
      <c r="AH23" s="287">
        <f t="shared" si="5"/>
        <v>0</v>
      </c>
      <c r="AI23" s="84">
        <f t="shared" si="6"/>
        <v>0</v>
      </c>
      <c r="AJ23" s="85">
        <f t="shared" si="7"/>
        <v>0</v>
      </c>
      <c r="AK23" s="84">
        <f t="shared" si="8"/>
        <v>0</v>
      </c>
      <c r="AL23" s="103">
        <f t="shared" si="9"/>
        <v>0</v>
      </c>
    </row>
    <row r="24" spans="1:38" ht="74.25" customHeight="1" thickBot="1">
      <c r="A24" s="135">
        <v>10</v>
      </c>
      <c r="B24" s="254" t="s">
        <v>477</v>
      </c>
      <c r="C24" s="264" t="s">
        <v>478</v>
      </c>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221"/>
      <c r="AH24" s="287">
        <f t="shared" si="5"/>
        <v>0</v>
      </c>
      <c r="AI24" s="84">
        <f t="shared" si="6"/>
        <v>0</v>
      </c>
      <c r="AJ24" s="85">
        <f t="shared" si="7"/>
        <v>0</v>
      </c>
      <c r="AK24" s="84">
        <f t="shared" si="8"/>
        <v>0</v>
      </c>
      <c r="AL24" s="103">
        <f t="shared" si="9"/>
        <v>0</v>
      </c>
    </row>
    <row r="25" spans="1:38">
      <c r="A25" s="121"/>
      <c r="B25" s="113"/>
      <c r="C25" s="147" t="s">
        <v>423</v>
      </c>
      <c r="D25" s="151">
        <f t="shared" ref="D25:AG25" si="10">COUNTIF(D15:D24,"=Met")</f>
        <v>0</v>
      </c>
      <c r="E25" s="151">
        <f t="shared" si="10"/>
        <v>0</v>
      </c>
      <c r="F25" s="151">
        <f t="shared" si="10"/>
        <v>0</v>
      </c>
      <c r="G25" s="151">
        <f t="shared" si="10"/>
        <v>0</v>
      </c>
      <c r="H25" s="151">
        <f t="shared" si="10"/>
        <v>0</v>
      </c>
      <c r="I25" s="151">
        <f t="shared" si="10"/>
        <v>0</v>
      </c>
      <c r="J25" s="151">
        <f t="shared" si="10"/>
        <v>0</v>
      </c>
      <c r="K25" s="151">
        <f t="shared" si="10"/>
        <v>0</v>
      </c>
      <c r="L25" s="151">
        <f t="shared" si="10"/>
        <v>0</v>
      </c>
      <c r="M25" s="151">
        <f t="shared" si="10"/>
        <v>0</v>
      </c>
      <c r="N25" s="151">
        <f t="shared" si="10"/>
        <v>0</v>
      </c>
      <c r="O25" s="151">
        <f t="shared" si="10"/>
        <v>0</v>
      </c>
      <c r="P25" s="151">
        <f t="shared" si="10"/>
        <v>0</v>
      </c>
      <c r="Q25" s="151">
        <f t="shared" si="10"/>
        <v>0</v>
      </c>
      <c r="R25" s="151">
        <f t="shared" si="10"/>
        <v>0</v>
      </c>
      <c r="S25" s="151">
        <f t="shared" si="10"/>
        <v>0</v>
      </c>
      <c r="T25" s="151">
        <f t="shared" si="10"/>
        <v>0</v>
      </c>
      <c r="U25" s="151">
        <f t="shared" si="10"/>
        <v>0</v>
      </c>
      <c r="V25" s="151">
        <f t="shared" si="10"/>
        <v>0</v>
      </c>
      <c r="W25" s="151">
        <f t="shared" si="10"/>
        <v>0</v>
      </c>
      <c r="X25" s="151">
        <f t="shared" si="10"/>
        <v>0</v>
      </c>
      <c r="Y25" s="151">
        <f t="shared" si="10"/>
        <v>0</v>
      </c>
      <c r="Z25" s="151">
        <f t="shared" si="10"/>
        <v>0</v>
      </c>
      <c r="AA25" s="151">
        <f t="shared" si="10"/>
        <v>0</v>
      </c>
      <c r="AB25" s="151">
        <f t="shared" si="10"/>
        <v>0</v>
      </c>
      <c r="AC25" s="151">
        <f t="shared" si="10"/>
        <v>0</v>
      </c>
      <c r="AD25" s="151">
        <f t="shared" si="10"/>
        <v>0</v>
      </c>
      <c r="AE25" s="151">
        <f t="shared" si="10"/>
        <v>0</v>
      </c>
      <c r="AF25" s="151">
        <f t="shared" si="10"/>
        <v>0</v>
      </c>
      <c r="AG25" s="152">
        <f t="shared" si="10"/>
        <v>0</v>
      </c>
      <c r="AH25" s="51"/>
      <c r="AI25" s="51"/>
      <c r="AJ25" s="51"/>
      <c r="AK25" s="51"/>
      <c r="AL25" s="51"/>
    </row>
    <row r="26" spans="1:38">
      <c r="A26" s="121"/>
      <c r="B26" s="113"/>
      <c r="C26" s="148" t="s">
        <v>57</v>
      </c>
      <c r="D26" s="150">
        <f t="shared" ref="D26:M26" si="11">IF(SUM(D25,D27)=0,0,D25/SUM(D25,D27))</f>
        <v>0</v>
      </c>
      <c r="E26" s="84">
        <f t="shared" si="11"/>
        <v>0</v>
      </c>
      <c r="F26" s="84">
        <f t="shared" si="11"/>
        <v>0</v>
      </c>
      <c r="G26" s="84">
        <f t="shared" si="11"/>
        <v>0</v>
      </c>
      <c r="H26" s="84">
        <f t="shared" si="11"/>
        <v>0</v>
      </c>
      <c r="I26" s="84">
        <f t="shared" si="11"/>
        <v>0</v>
      </c>
      <c r="J26" s="84">
        <f t="shared" si="11"/>
        <v>0</v>
      </c>
      <c r="K26" s="84">
        <f t="shared" si="11"/>
        <v>0</v>
      </c>
      <c r="L26" s="84">
        <f t="shared" si="11"/>
        <v>0</v>
      </c>
      <c r="M26" s="84">
        <f t="shared" si="11"/>
        <v>0</v>
      </c>
      <c r="N26" s="84">
        <f t="shared" ref="N26:AG26" si="12">IF(SUM(N25,N27)=0,0,N25/SUM(N25,N27))</f>
        <v>0</v>
      </c>
      <c r="O26" s="84">
        <f t="shared" si="12"/>
        <v>0</v>
      </c>
      <c r="P26" s="84">
        <f t="shared" si="12"/>
        <v>0</v>
      </c>
      <c r="Q26" s="84">
        <f t="shared" si="12"/>
        <v>0</v>
      </c>
      <c r="R26" s="84">
        <f t="shared" si="12"/>
        <v>0</v>
      </c>
      <c r="S26" s="84">
        <f t="shared" si="12"/>
        <v>0</v>
      </c>
      <c r="T26" s="84">
        <f t="shared" si="12"/>
        <v>0</v>
      </c>
      <c r="U26" s="84">
        <f t="shared" si="12"/>
        <v>0</v>
      </c>
      <c r="V26" s="84">
        <f t="shared" si="12"/>
        <v>0</v>
      </c>
      <c r="W26" s="84">
        <f t="shared" si="12"/>
        <v>0</v>
      </c>
      <c r="X26" s="84">
        <f t="shared" si="12"/>
        <v>0</v>
      </c>
      <c r="Y26" s="84">
        <f t="shared" si="12"/>
        <v>0</v>
      </c>
      <c r="Z26" s="84">
        <f t="shared" si="12"/>
        <v>0</v>
      </c>
      <c r="AA26" s="84">
        <f t="shared" si="12"/>
        <v>0</v>
      </c>
      <c r="AB26" s="84">
        <f t="shared" si="12"/>
        <v>0</v>
      </c>
      <c r="AC26" s="84">
        <f t="shared" si="12"/>
        <v>0</v>
      </c>
      <c r="AD26" s="84">
        <f t="shared" si="12"/>
        <v>0</v>
      </c>
      <c r="AE26" s="84">
        <f t="shared" si="12"/>
        <v>0</v>
      </c>
      <c r="AF26" s="84">
        <f t="shared" si="12"/>
        <v>0</v>
      </c>
      <c r="AG26" s="102">
        <f t="shared" si="12"/>
        <v>0</v>
      </c>
      <c r="AH26" s="51"/>
      <c r="AI26" s="51"/>
      <c r="AJ26" s="51"/>
      <c r="AK26" s="51"/>
      <c r="AL26" s="51"/>
    </row>
    <row r="27" spans="1:38">
      <c r="A27" s="121"/>
      <c r="B27" s="113"/>
      <c r="C27" s="148" t="s">
        <v>424</v>
      </c>
      <c r="D27" s="115">
        <f t="shared" ref="D27:AG27" si="13">COUNTIF(D15:D24,"=Not Met")</f>
        <v>0</v>
      </c>
      <c r="E27" s="85">
        <f t="shared" si="13"/>
        <v>0</v>
      </c>
      <c r="F27" s="85">
        <f t="shared" si="13"/>
        <v>0</v>
      </c>
      <c r="G27" s="85">
        <f t="shared" si="13"/>
        <v>0</v>
      </c>
      <c r="H27" s="85">
        <f t="shared" si="13"/>
        <v>0</v>
      </c>
      <c r="I27" s="85">
        <f t="shared" si="13"/>
        <v>0</v>
      </c>
      <c r="J27" s="85">
        <f t="shared" si="13"/>
        <v>0</v>
      </c>
      <c r="K27" s="85">
        <f t="shared" si="13"/>
        <v>0</v>
      </c>
      <c r="L27" s="85">
        <f t="shared" si="13"/>
        <v>0</v>
      </c>
      <c r="M27" s="85">
        <f t="shared" si="13"/>
        <v>0</v>
      </c>
      <c r="N27" s="85">
        <f t="shared" si="13"/>
        <v>0</v>
      </c>
      <c r="O27" s="85">
        <f t="shared" si="13"/>
        <v>0</v>
      </c>
      <c r="P27" s="85">
        <f t="shared" si="13"/>
        <v>0</v>
      </c>
      <c r="Q27" s="85">
        <f t="shared" si="13"/>
        <v>0</v>
      </c>
      <c r="R27" s="85">
        <f t="shared" si="13"/>
        <v>0</v>
      </c>
      <c r="S27" s="85">
        <f t="shared" si="13"/>
        <v>0</v>
      </c>
      <c r="T27" s="85">
        <f t="shared" si="13"/>
        <v>0</v>
      </c>
      <c r="U27" s="85">
        <f t="shared" si="13"/>
        <v>0</v>
      </c>
      <c r="V27" s="85">
        <f t="shared" si="13"/>
        <v>0</v>
      </c>
      <c r="W27" s="85">
        <f t="shared" si="13"/>
        <v>0</v>
      </c>
      <c r="X27" s="85">
        <f t="shared" si="13"/>
        <v>0</v>
      </c>
      <c r="Y27" s="85">
        <f t="shared" si="13"/>
        <v>0</v>
      </c>
      <c r="Z27" s="85">
        <f t="shared" si="13"/>
        <v>0</v>
      </c>
      <c r="AA27" s="85">
        <f t="shared" si="13"/>
        <v>0</v>
      </c>
      <c r="AB27" s="85">
        <f t="shared" si="13"/>
        <v>0</v>
      </c>
      <c r="AC27" s="85">
        <f t="shared" si="13"/>
        <v>0</v>
      </c>
      <c r="AD27" s="85">
        <f t="shared" si="13"/>
        <v>0</v>
      </c>
      <c r="AE27" s="85">
        <f t="shared" si="13"/>
        <v>0</v>
      </c>
      <c r="AF27" s="85">
        <f t="shared" si="13"/>
        <v>0</v>
      </c>
      <c r="AG27" s="103">
        <f t="shared" si="13"/>
        <v>0</v>
      </c>
      <c r="AH27" s="51"/>
      <c r="AI27" s="51"/>
      <c r="AJ27" s="51"/>
      <c r="AK27" s="51"/>
      <c r="AL27" s="51"/>
    </row>
    <row r="28" spans="1:38">
      <c r="A28" s="121"/>
      <c r="B28" s="113"/>
      <c r="C28" s="148" t="s">
        <v>425</v>
      </c>
      <c r="D28" s="150">
        <f t="shared" ref="D28:M28" si="14">IF(SUM(D25,D27)=0,0,D27/SUM(D25,D27))</f>
        <v>0</v>
      </c>
      <c r="E28" s="84">
        <f t="shared" si="14"/>
        <v>0</v>
      </c>
      <c r="F28" s="84">
        <f t="shared" si="14"/>
        <v>0</v>
      </c>
      <c r="G28" s="84">
        <f t="shared" si="14"/>
        <v>0</v>
      </c>
      <c r="H28" s="84">
        <f t="shared" si="14"/>
        <v>0</v>
      </c>
      <c r="I28" s="84">
        <f t="shared" si="14"/>
        <v>0</v>
      </c>
      <c r="J28" s="84">
        <f t="shared" si="14"/>
        <v>0</v>
      </c>
      <c r="K28" s="84">
        <f t="shared" si="14"/>
        <v>0</v>
      </c>
      <c r="L28" s="84">
        <f t="shared" si="14"/>
        <v>0</v>
      </c>
      <c r="M28" s="84">
        <f t="shared" si="14"/>
        <v>0</v>
      </c>
      <c r="N28" s="84">
        <f t="shared" ref="N28:AG28" si="15">IF(SUM(N25,N27)=0,0,N27/SUM(N25,N27))</f>
        <v>0</v>
      </c>
      <c r="O28" s="84">
        <f t="shared" si="15"/>
        <v>0</v>
      </c>
      <c r="P28" s="84">
        <f t="shared" si="15"/>
        <v>0</v>
      </c>
      <c r="Q28" s="84">
        <f t="shared" si="15"/>
        <v>0</v>
      </c>
      <c r="R28" s="84">
        <f t="shared" si="15"/>
        <v>0</v>
      </c>
      <c r="S28" s="84">
        <f t="shared" si="15"/>
        <v>0</v>
      </c>
      <c r="T28" s="84">
        <f t="shared" si="15"/>
        <v>0</v>
      </c>
      <c r="U28" s="84">
        <f t="shared" si="15"/>
        <v>0</v>
      </c>
      <c r="V28" s="84">
        <f t="shared" si="15"/>
        <v>0</v>
      </c>
      <c r="W28" s="84">
        <f t="shared" si="15"/>
        <v>0</v>
      </c>
      <c r="X28" s="84">
        <f t="shared" si="15"/>
        <v>0</v>
      </c>
      <c r="Y28" s="84">
        <f t="shared" si="15"/>
        <v>0</v>
      </c>
      <c r="Z28" s="84">
        <f t="shared" si="15"/>
        <v>0</v>
      </c>
      <c r="AA28" s="84">
        <f t="shared" si="15"/>
        <v>0</v>
      </c>
      <c r="AB28" s="84">
        <f t="shared" si="15"/>
        <v>0</v>
      </c>
      <c r="AC28" s="84">
        <f t="shared" si="15"/>
        <v>0</v>
      </c>
      <c r="AD28" s="84">
        <f t="shared" si="15"/>
        <v>0</v>
      </c>
      <c r="AE28" s="84">
        <f t="shared" si="15"/>
        <v>0</v>
      </c>
      <c r="AF28" s="84">
        <f t="shared" si="15"/>
        <v>0</v>
      </c>
      <c r="AG28" s="102">
        <f t="shared" si="15"/>
        <v>0</v>
      </c>
      <c r="AH28" s="51"/>
      <c r="AI28" s="51"/>
      <c r="AJ28" s="51"/>
      <c r="AK28" s="51"/>
      <c r="AL28" s="51"/>
    </row>
    <row r="29" spans="1:38" ht="15" customHeight="1" thickBot="1">
      <c r="A29" s="121"/>
      <c r="B29" s="113"/>
      <c r="C29" s="149" t="s">
        <v>426</v>
      </c>
      <c r="D29" s="153">
        <f t="shared" ref="D29:AG29" si="16">COUNTIF(D15:D24,"=N/A")</f>
        <v>0</v>
      </c>
      <c r="E29" s="104">
        <f t="shared" si="16"/>
        <v>0</v>
      </c>
      <c r="F29" s="104">
        <f t="shared" si="16"/>
        <v>0</v>
      </c>
      <c r="G29" s="104">
        <f t="shared" si="16"/>
        <v>0</v>
      </c>
      <c r="H29" s="104">
        <f t="shared" si="16"/>
        <v>0</v>
      </c>
      <c r="I29" s="104">
        <f t="shared" si="16"/>
        <v>0</v>
      </c>
      <c r="J29" s="104">
        <f t="shared" si="16"/>
        <v>0</v>
      </c>
      <c r="K29" s="104">
        <f t="shared" si="16"/>
        <v>0</v>
      </c>
      <c r="L29" s="104">
        <f t="shared" si="16"/>
        <v>0</v>
      </c>
      <c r="M29" s="104">
        <f t="shared" si="16"/>
        <v>0</v>
      </c>
      <c r="N29" s="104">
        <f t="shared" si="16"/>
        <v>0</v>
      </c>
      <c r="O29" s="104">
        <f t="shared" si="16"/>
        <v>0</v>
      </c>
      <c r="P29" s="104">
        <f t="shared" si="16"/>
        <v>0</v>
      </c>
      <c r="Q29" s="104">
        <f t="shared" si="16"/>
        <v>0</v>
      </c>
      <c r="R29" s="104">
        <f t="shared" si="16"/>
        <v>0</v>
      </c>
      <c r="S29" s="104">
        <f t="shared" si="16"/>
        <v>0</v>
      </c>
      <c r="T29" s="104">
        <f t="shared" si="16"/>
        <v>0</v>
      </c>
      <c r="U29" s="104">
        <f t="shared" si="16"/>
        <v>0</v>
      </c>
      <c r="V29" s="104">
        <f t="shared" si="16"/>
        <v>0</v>
      </c>
      <c r="W29" s="104">
        <f t="shared" si="16"/>
        <v>0</v>
      </c>
      <c r="X29" s="104">
        <f t="shared" si="16"/>
        <v>0</v>
      </c>
      <c r="Y29" s="104">
        <f t="shared" si="16"/>
        <v>0</v>
      </c>
      <c r="Z29" s="104">
        <f t="shared" si="16"/>
        <v>0</v>
      </c>
      <c r="AA29" s="104">
        <f t="shared" si="16"/>
        <v>0</v>
      </c>
      <c r="AB29" s="104">
        <f t="shared" si="16"/>
        <v>0</v>
      </c>
      <c r="AC29" s="104">
        <f t="shared" si="16"/>
        <v>0</v>
      </c>
      <c r="AD29" s="104">
        <f t="shared" si="16"/>
        <v>0</v>
      </c>
      <c r="AE29" s="104">
        <f t="shared" si="16"/>
        <v>0</v>
      </c>
      <c r="AF29" s="104">
        <f t="shared" si="16"/>
        <v>0</v>
      </c>
      <c r="AG29" s="105">
        <f t="shared" si="16"/>
        <v>0</v>
      </c>
      <c r="AH29" s="51"/>
      <c r="AI29" s="51"/>
      <c r="AJ29" s="51"/>
      <c r="AK29" s="51"/>
      <c r="AL29" s="51"/>
    </row>
    <row r="30" spans="1:38">
      <c r="A30" s="51"/>
      <c r="B30" s="113"/>
      <c r="C30" s="51"/>
      <c r="D30" s="113"/>
      <c r="E30" s="51"/>
      <c r="F30" s="54"/>
      <c r="G30" s="51"/>
      <c r="H30" s="54"/>
      <c r="I30" s="51"/>
      <c r="J30" s="54"/>
      <c r="K30" s="51"/>
      <c r="L30" s="54"/>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row>
    <row r="31" spans="1:38">
      <c r="A31" s="51"/>
      <c r="B31" s="113"/>
      <c r="C31" s="51"/>
      <c r="D31" s="113"/>
      <c r="E31" s="51"/>
      <c r="F31" s="54"/>
      <c r="G31" s="51"/>
      <c r="H31" s="54"/>
      <c r="I31" s="51"/>
      <c r="J31" s="54"/>
      <c r="K31" s="51"/>
      <c r="L31" s="54"/>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row>
    <row r="32" spans="1:38" ht="14.25" customHeight="1">
      <c r="A32" s="51"/>
      <c r="B32" s="113"/>
      <c r="C32" s="51"/>
      <c r="D32" s="425" t="s">
        <v>427</v>
      </c>
      <c r="E32" s="426"/>
      <c r="F32" s="426"/>
      <c r="G32" s="426"/>
      <c r="H32" s="427"/>
      <c r="I32" s="425" t="s">
        <v>428</v>
      </c>
      <c r="J32" s="426"/>
      <c r="K32" s="426"/>
      <c r="L32" s="426"/>
      <c r="M32" s="427"/>
      <c r="N32" s="425" t="s">
        <v>429</v>
      </c>
      <c r="O32" s="426"/>
      <c r="P32" s="426"/>
      <c r="Q32" s="426"/>
      <c r="R32" s="427"/>
      <c r="S32" s="425" t="s">
        <v>430</v>
      </c>
      <c r="T32" s="426"/>
      <c r="U32" s="426"/>
      <c r="V32" s="426"/>
      <c r="W32" s="427"/>
      <c r="X32" s="425" t="s">
        <v>431</v>
      </c>
      <c r="Y32" s="426"/>
      <c r="Z32" s="426"/>
      <c r="AA32" s="426"/>
      <c r="AB32" s="427"/>
      <c r="AC32" s="425" t="s">
        <v>432</v>
      </c>
      <c r="AD32" s="426"/>
      <c r="AE32" s="426"/>
      <c r="AF32" s="426"/>
      <c r="AG32" s="427"/>
      <c r="AH32" s="51"/>
      <c r="AI32" s="51"/>
      <c r="AJ32" s="51"/>
      <c r="AK32" s="51"/>
      <c r="AL32" s="51"/>
    </row>
    <row r="33" spans="1:38" ht="409.6" customHeight="1">
      <c r="A33" s="51"/>
      <c r="B33" s="113"/>
      <c r="C33" s="51"/>
      <c r="D33" s="461"/>
      <c r="E33" s="462"/>
      <c r="F33" s="462"/>
      <c r="G33" s="462"/>
      <c r="H33" s="463"/>
      <c r="I33" s="461"/>
      <c r="J33" s="462"/>
      <c r="K33" s="462"/>
      <c r="L33" s="462"/>
      <c r="M33" s="463"/>
      <c r="N33" s="461"/>
      <c r="O33" s="462"/>
      <c r="P33" s="462"/>
      <c r="Q33" s="462"/>
      <c r="R33" s="463"/>
      <c r="S33" s="461"/>
      <c r="T33" s="462"/>
      <c r="U33" s="462"/>
      <c r="V33" s="462"/>
      <c r="W33" s="463"/>
      <c r="X33" s="461"/>
      <c r="Y33" s="462"/>
      <c r="Z33" s="462"/>
      <c r="AA33" s="462"/>
      <c r="AB33" s="463"/>
      <c r="AC33" s="461"/>
      <c r="AD33" s="462"/>
      <c r="AE33" s="462"/>
      <c r="AF33" s="462"/>
      <c r="AG33" s="463"/>
      <c r="AH33" s="51"/>
      <c r="AI33" s="51"/>
      <c r="AJ33" s="51"/>
      <c r="AK33" s="51"/>
      <c r="AL33" s="51"/>
    </row>
    <row r="34" spans="1:38">
      <c r="A34" s="51"/>
      <c r="B34" s="113"/>
      <c r="C34" s="51"/>
      <c r="D34" s="113"/>
      <c r="E34" s="51"/>
      <c r="F34" s="54"/>
      <c r="G34" s="51"/>
      <c r="H34" s="54"/>
      <c r="I34" s="51"/>
      <c r="J34" s="54"/>
      <c r="K34" s="51"/>
      <c r="L34" s="54"/>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row>
    <row r="35" spans="1:38">
      <c r="A35" s="51"/>
      <c r="B35" s="113"/>
      <c r="C35" s="51"/>
      <c r="D35" s="113"/>
      <c r="E35" s="51"/>
      <c r="F35" s="54"/>
      <c r="G35" s="51"/>
      <c r="H35" s="54"/>
      <c r="I35" s="51"/>
      <c r="J35" s="54"/>
      <c r="K35" s="51"/>
      <c r="L35" s="54"/>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row>
    <row r="36" spans="1:38">
      <c r="A36" s="51"/>
    </row>
    <row r="37" spans="1:38">
      <c r="A37" s="51"/>
    </row>
    <row r="38" spans="1:38">
      <c r="A38" s="51"/>
    </row>
    <row r="39" spans="1:38">
      <c r="A39" s="51"/>
    </row>
    <row r="40" spans="1:38">
      <c r="A40" s="51"/>
    </row>
    <row r="41" spans="1:38">
      <c r="A41" s="51"/>
    </row>
    <row r="77" spans="4:4">
      <c r="D77" s="113"/>
    </row>
    <row r="82" spans="2:12" s="51" customFormat="1">
      <c r="B82" s="113"/>
      <c r="D82" s="69"/>
      <c r="F82" s="54"/>
      <c r="H82" s="54"/>
      <c r="J82" s="54"/>
      <c r="L82" s="54"/>
    </row>
  </sheetData>
  <sheetProtection algorithmName="SHA-512" hashValue="9SmkQ78gfKTA7Ch0/l+xZLzsjkGfmei+gCO3UBWpAMgagszmqP/5IRmYb2n+mUJkImu8krFov+QTh5HTYgafCA==" saltValue="4ageUM3RsK2dhBQw5jUguw==" spinCount="100000" sheet="1" objects="1" scenarios="1"/>
  <protectedRanges>
    <protectedRange sqref="D33:AG33" name="Comments"/>
    <protectedRange sqref="D8:AG12" name="Dates_1"/>
  </protectedRanges>
  <mergeCells count="19">
    <mergeCell ref="B8:C13"/>
    <mergeCell ref="AH8:AL13"/>
    <mergeCell ref="D32:H32"/>
    <mergeCell ref="I32:M32"/>
    <mergeCell ref="D33:H33"/>
    <mergeCell ref="I33:M33"/>
    <mergeCell ref="N32:R32"/>
    <mergeCell ref="N33:R33"/>
    <mergeCell ref="S32:W32"/>
    <mergeCell ref="S33:W33"/>
    <mergeCell ref="X32:AB32"/>
    <mergeCell ref="X33:AB33"/>
    <mergeCell ref="AC32:AG32"/>
    <mergeCell ref="AC33:AG33"/>
    <mergeCell ref="A1:AL2"/>
    <mergeCell ref="A3:B3"/>
    <mergeCell ref="A4:B4"/>
    <mergeCell ref="A6:B6"/>
    <mergeCell ref="A7:B7"/>
  </mergeCells>
  <conditionalFormatting sqref="D15:AG24">
    <cfRule type="cellIs" dxfId="43" priority="1" operator="equal">
      <formula>"N/A"</formula>
    </cfRule>
    <cfRule type="cellIs" dxfId="42" priority="2" operator="equal">
      <formula>"Not Met"</formula>
    </cfRule>
  </conditionalFormatting>
  <dataValidations count="1">
    <dataValidation type="list" allowBlank="1" showInputMessage="1" showErrorMessage="1" sqref="D15:AG24" xr:uid="{6F9CA888-CC7D-47C5-AEEA-407852D40A23}">
      <formula1>"Met,Not Met,N/A"</formula1>
    </dataValidation>
  </dataValidations>
  <pageMargins left="0.7" right="0.7" top="0.75" bottom="0.75" header="0.3" footer="0.3"/>
  <ignoredErrors>
    <ignoredError sqref="D25:AG2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BAE8-3B7F-47E3-97A6-E42D0F8B16B2}">
  <sheetPr>
    <tabColor theme="5"/>
  </sheetPr>
  <dimension ref="A1:AN80"/>
  <sheetViews>
    <sheetView zoomScaleNormal="100" workbookViewId="0">
      <pane xSplit="3" ySplit="14" topLeftCell="D17" activePane="bottomRight" state="frozen"/>
      <selection pane="bottomRight" activeCell="D18" sqref="D18"/>
      <selection pane="bottomLeft" activeCell="A12" sqref="A12"/>
      <selection pane="topRight" activeCell="D1" sqref="D1"/>
    </sheetView>
  </sheetViews>
  <sheetFormatPr defaultRowHeight="14.45"/>
  <cols>
    <col min="1" max="1" width="5.7109375" customWidth="1"/>
    <col min="2" max="2" width="63.140625" style="69" customWidth="1"/>
    <col min="3" max="3" width="67.42578125" customWidth="1"/>
    <col min="4" max="4" width="32.7109375" style="69" customWidth="1"/>
    <col min="5" max="5" width="32.7109375" customWidth="1"/>
    <col min="6" max="6" width="32.7109375" style="55" customWidth="1"/>
    <col min="7" max="7" width="32.7109375" customWidth="1"/>
    <col min="8" max="8" width="32.7109375" style="55" customWidth="1"/>
    <col min="9" max="9" width="32.7109375" customWidth="1"/>
    <col min="10" max="10" width="32.7109375" style="55" customWidth="1"/>
    <col min="11" max="11" width="32.7109375" customWidth="1"/>
    <col min="12" max="12" width="32.7109375" style="55" customWidth="1"/>
    <col min="13" max="33" width="32.7109375" customWidth="1"/>
    <col min="34" max="38" width="12.7109375" customWidth="1"/>
    <col min="39" max="40" width="10.7109375" customWidth="1"/>
  </cols>
  <sheetData>
    <row r="1" spans="1:40" s="117" customFormat="1" ht="15" customHeight="1">
      <c r="A1" s="431" t="s">
        <v>47</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141"/>
      <c r="AN1" s="141"/>
    </row>
    <row r="2" spans="1:40" s="117" customFormat="1" ht="15" customHeight="1">
      <c r="A2" s="431"/>
      <c r="B2" s="431"/>
      <c r="C2" s="431"/>
      <c r="D2" s="431"/>
      <c r="E2" s="431"/>
      <c r="F2" s="431"/>
      <c r="G2" s="431"/>
      <c r="H2" s="431"/>
      <c r="I2" s="431"/>
      <c r="J2" s="431"/>
      <c r="K2" s="431"/>
      <c r="L2" s="431"/>
      <c r="M2" s="431"/>
      <c r="N2" s="431"/>
      <c r="O2" s="431"/>
      <c r="P2" s="431"/>
      <c r="Q2" s="431"/>
      <c r="R2" s="431"/>
      <c r="S2" s="431"/>
      <c r="T2" s="431"/>
      <c r="U2" s="431"/>
      <c r="V2" s="431"/>
      <c r="W2" s="431"/>
      <c r="X2" s="431"/>
      <c r="Y2" s="431"/>
      <c r="Z2" s="431"/>
      <c r="AA2" s="431"/>
      <c r="AB2" s="431"/>
      <c r="AC2" s="431"/>
      <c r="AD2" s="431"/>
      <c r="AE2" s="431"/>
      <c r="AF2" s="431"/>
      <c r="AG2" s="431"/>
      <c r="AH2" s="431"/>
      <c r="AI2" s="431"/>
      <c r="AJ2" s="431"/>
      <c r="AK2" s="431"/>
      <c r="AL2" s="431"/>
      <c r="AM2" s="141"/>
      <c r="AN2" s="141"/>
    </row>
    <row r="3" spans="1:40" s="117" customFormat="1" ht="13.9">
      <c r="A3" s="423" t="s">
        <v>27</v>
      </c>
      <c r="B3" s="424"/>
      <c r="C3" s="382">
        <f>'Workbook Set-up'!B5</f>
        <v>0</v>
      </c>
      <c r="D3" s="224"/>
      <c r="E3" s="155"/>
      <c r="F3" s="119"/>
      <c r="G3" s="118"/>
      <c r="H3" s="119"/>
      <c r="I3" s="118"/>
      <c r="J3" s="119"/>
      <c r="K3" s="118"/>
      <c r="L3" s="119"/>
      <c r="M3" s="118"/>
      <c r="N3" s="118"/>
      <c r="O3" s="118"/>
      <c r="P3" s="118"/>
      <c r="Q3" s="118"/>
      <c r="R3" s="118"/>
      <c r="S3" s="118"/>
      <c r="T3" s="118"/>
      <c r="U3" s="118"/>
      <c r="V3" s="118"/>
      <c r="W3" s="118"/>
      <c r="X3" s="118"/>
      <c r="Y3" s="118"/>
      <c r="Z3" s="118"/>
      <c r="AA3" s="118"/>
      <c r="AB3" s="118"/>
      <c r="AC3" s="118"/>
      <c r="AD3" s="118"/>
      <c r="AE3" s="118"/>
      <c r="AF3" s="118"/>
      <c r="AG3" s="118"/>
      <c r="AH3" s="119"/>
      <c r="AI3" s="119"/>
      <c r="AJ3" s="119"/>
      <c r="AK3" s="114"/>
      <c r="AL3" s="114"/>
      <c r="AM3" s="114"/>
      <c r="AN3" s="114"/>
    </row>
    <row r="4" spans="1:40" s="117" customFormat="1" ht="13.9">
      <c r="A4" s="423" t="s">
        <v>28</v>
      </c>
      <c r="B4" s="424"/>
      <c r="C4" s="382">
        <f>'Workbook Set-up'!B6</f>
        <v>0</v>
      </c>
      <c r="D4" s="224"/>
      <c r="E4" s="155"/>
      <c r="F4" s="121"/>
      <c r="G4" s="120"/>
      <c r="H4" s="121"/>
      <c r="I4" s="120"/>
      <c r="J4" s="121"/>
      <c r="K4" s="120"/>
      <c r="L4" s="121"/>
      <c r="M4" s="120"/>
      <c r="N4" s="120"/>
      <c r="O4" s="120"/>
      <c r="P4" s="120"/>
      <c r="Q4" s="120"/>
      <c r="R4" s="120"/>
      <c r="S4" s="120"/>
      <c r="T4" s="120"/>
      <c r="U4" s="120"/>
      <c r="V4" s="120"/>
      <c r="W4" s="120"/>
      <c r="X4" s="120"/>
      <c r="Y4" s="120"/>
      <c r="Z4" s="120"/>
      <c r="AA4" s="120"/>
      <c r="AB4" s="120"/>
      <c r="AC4" s="120"/>
      <c r="AD4" s="120"/>
      <c r="AE4" s="120"/>
      <c r="AF4" s="120"/>
      <c r="AG4" s="120"/>
      <c r="AH4" s="121"/>
      <c r="AI4" s="121"/>
      <c r="AJ4" s="121"/>
      <c r="AK4" s="114"/>
      <c r="AL4" s="114"/>
      <c r="AM4" s="114"/>
      <c r="AN4" s="114"/>
    </row>
    <row r="5" spans="1:40" s="117" customFormat="1" ht="13.9">
      <c r="B5" s="393" t="s">
        <v>32</v>
      </c>
      <c r="C5" s="382">
        <f>'Workbook Set-up'!B10</f>
        <v>0</v>
      </c>
      <c r="D5" s="224"/>
      <c r="E5" s="155"/>
      <c r="F5" s="121"/>
      <c r="G5" s="120"/>
      <c r="H5" s="121"/>
      <c r="I5" s="120"/>
      <c r="J5" s="121"/>
      <c r="K5" s="120"/>
      <c r="L5" s="121"/>
      <c r="M5" s="120"/>
      <c r="N5" s="120"/>
      <c r="O5" s="120"/>
      <c r="P5" s="120"/>
      <c r="Q5" s="120"/>
      <c r="R5" s="120"/>
      <c r="S5" s="120"/>
      <c r="T5" s="120"/>
      <c r="U5" s="120"/>
      <c r="V5" s="120"/>
      <c r="W5" s="120"/>
      <c r="X5" s="120"/>
      <c r="Y5" s="120"/>
      <c r="Z5" s="120"/>
      <c r="AA5" s="120"/>
      <c r="AB5" s="120"/>
      <c r="AC5" s="120"/>
      <c r="AD5" s="120"/>
      <c r="AE5" s="120"/>
      <c r="AF5" s="120"/>
      <c r="AG5" s="120"/>
      <c r="AH5" s="121"/>
      <c r="AI5" s="121"/>
      <c r="AJ5" s="121"/>
      <c r="AK5" s="114"/>
      <c r="AL5" s="114"/>
      <c r="AM5" s="114"/>
      <c r="AN5" s="114"/>
    </row>
    <row r="6" spans="1:40" s="117" customFormat="1" ht="13.9">
      <c r="A6" s="423" t="s">
        <v>33</v>
      </c>
      <c r="B6" s="424"/>
      <c r="C6" s="382">
        <f>'Workbook Set-up'!B11</f>
        <v>0</v>
      </c>
      <c r="D6" s="224"/>
      <c r="E6" s="155"/>
      <c r="F6" s="121"/>
      <c r="G6" s="120"/>
      <c r="H6" s="121"/>
      <c r="I6" s="120"/>
      <c r="J6" s="121"/>
      <c r="K6" s="120"/>
      <c r="L6" s="121"/>
      <c r="M6" s="120"/>
      <c r="N6" s="120"/>
      <c r="O6" s="120"/>
      <c r="P6" s="120"/>
      <c r="Q6" s="120"/>
      <c r="R6" s="120"/>
      <c r="S6" s="120"/>
      <c r="T6" s="120"/>
      <c r="U6" s="120"/>
      <c r="V6" s="120"/>
      <c r="W6" s="120"/>
      <c r="X6" s="120"/>
      <c r="Y6" s="120"/>
      <c r="Z6" s="120"/>
      <c r="AA6" s="120"/>
      <c r="AB6" s="120"/>
      <c r="AC6" s="120"/>
      <c r="AD6" s="120"/>
      <c r="AE6" s="120"/>
      <c r="AF6" s="120"/>
      <c r="AG6" s="120"/>
      <c r="AH6" s="121"/>
      <c r="AI6" s="121"/>
      <c r="AJ6" s="121"/>
      <c r="AK6" s="114"/>
      <c r="AL6" s="114"/>
      <c r="AM6" s="114"/>
      <c r="AN6" s="114"/>
    </row>
    <row r="7" spans="1:40" s="117" customFormat="1" thickBot="1">
      <c r="A7" s="423" t="s">
        <v>49</v>
      </c>
      <c r="B7" s="424"/>
      <c r="C7" s="383" t="str">
        <f>IF(AND('Workbook Set-up'!$B$12="",'Workbook Set-up'!$B$13=""),"",IF('Workbook Set-up'!$B$12='Workbook Set-up'!$B$13,TEXT('Workbook Set-up'!$B$12,"m/d/yyyy"),IF('Workbook Set-up'!$B$12&lt;&gt;'Workbook Set-up'!$B$13,TEXT('Workbook Set-up'!$B$12,"m/d/yyyy")&amp;" to "&amp;TEXT('Workbook Set-up'!$B$13,"m/d/yyyy"),"")))</f>
        <v/>
      </c>
      <c r="D7" s="225"/>
      <c r="E7" s="155"/>
      <c r="F7" s="121"/>
      <c r="G7" s="120"/>
      <c r="H7" s="121"/>
      <c r="I7" s="120"/>
      <c r="J7" s="121"/>
      <c r="K7" s="120"/>
      <c r="L7" s="121"/>
      <c r="M7" s="120"/>
      <c r="N7" s="120"/>
      <c r="O7" s="120"/>
      <c r="P7" s="120"/>
      <c r="Q7" s="120"/>
      <c r="R7" s="120"/>
      <c r="S7" s="120"/>
      <c r="T7" s="120"/>
      <c r="U7" s="120"/>
      <c r="V7" s="120"/>
      <c r="W7" s="120"/>
      <c r="X7" s="120"/>
      <c r="Y7" s="120"/>
      <c r="Z7" s="120"/>
      <c r="AA7" s="120"/>
      <c r="AB7" s="120"/>
      <c r="AC7" s="120"/>
      <c r="AD7" s="120"/>
      <c r="AE7" s="120"/>
      <c r="AF7" s="120"/>
      <c r="AG7" s="120"/>
      <c r="AH7" s="121"/>
      <c r="AI7" s="121"/>
      <c r="AJ7" s="121"/>
      <c r="AK7" s="114"/>
      <c r="AL7" s="114"/>
      <c r="AM7" s="114"/>
      <c r="AN7" s="114"/>
    </row>
    <row r="8" spans="1:40" ht="15" customHeight="1">
      <c r="A8" s="51"/>
      <c r="B8" s="447" t="s">
        <v>479</v>
      </c>
      <c r="C8" s="448"/>
      <c r="D8" s="133" t="s">
        <v>225</v>
      </c>
      <c r="E8" s="133" t="s">
        <v>225</v>
      </c>
      <c r="F8" s="133" t="s">
        <v>225</v>
      </c>
      <c r="G8" s="133" t="s">
        <v>225</v>
      </c>
      <c r="H8" s="133" t="s">
        <v>225</v>
      </c>
      <c r="I8" s="133" t="s">
        <v>225</v>
      </c>
      <c r="J8" s="133" t="s">
        <v>225</v>
      </c>
      <c r="K8" s="133" t="s">
        <v>225</v>
      </c>
      <c r="L8" s="133" t="s">
        <v>225</v>
      </c>
      <c r="M8" s="133" t="s">
        <v>225</v>
      </c>
      <c r="N8" s="133" t="s">
        <v>225</v>
      </c>
      <c r="O8" s="133" t="s">
        <v>225</v>
      </c>
      <c r="P8" s="133" t="s">
        <v>225</v>
      </c>
      <c r="Q8" s="133" t="s">
        <v>225</v>
      </c>
      <c r="R8" s="133" t="s">
        <v>225</v>
      </c>
      <c r="S8" s="133" t="s">
        <v>225</v>
      </c>
      <c r="T8" s="133" t="s">
        <v>225</v>
      </c>
      <c r="U8" s="133" t="s">
        <v>225</v>
      </c>
      <c r="V8" s="133" t="s">
        <v>225</v>
      </c>
      <c r="W8" s="133" t="s">
        <v>225</v>
      </c>
      <c r="X8" s="133" t="s">
        <v>225</v>
      </c>
      <c r="Y8" s="133" t="s">
        <v>225</v>
      </c>
      <c r="Z8" s="133" t="s">
        <v>225</v>
      </c>
      <c r="AA8" s="133" t="s">
        <v>225</v>
      </c>
      <c r="AB8" s="133" t="s">
        <v>225</v>
      </c>
      <c r="AC8" s="133" t="s">
        <v>225</v>
      </c>
      <c r="AD8" s="133" t="s">
        <v>225</v>
      </c>
      <c r="AE8" s="133" t="s">
        <v>225</v>
      </c>
      <c r="AF8" s="133" t="s">
        <v>225</v>
      </c>
      <c r="AG8" s="133" t="s">
        <v>225</v>
      </c>
      <c r="AH8" s="455" t="s">
        <v>226</v>
      </c>
      <c r="AI8" s="456"/>
      <c r="AJ8" s="456"/>
      <c r="AK8" s="456"/>
      <c r="AL8" s="457"/>
      <c r="AM8" s="51"/>
      <c r="AN8" s="51"/>
    </row>
    <row r="9" spans="1:40">
      <c r="A9" s="51"/>
      <c r="B9" s="449"/>
      <c r="C9" s="450"/>
      <c r="D9" s="133" t="s">
        <v>227</v>
      </c>
      <c r="E9" s="133" t="s">
        <v>227</v>
      </c>
      <c r="F9" s="133" t="s">
        <v>227</v>
      </c>
      <c r="G9" s="133" t="s">
        <v>227</v>
      </c>
      <c r="H9" s="133" t="s">
        <v>227</v>
      </c>
      <c r="I9" s="133" t="s">
        <v>227</v>
      </c>
      <c r="J9" s="133" t="s">
        <v>227</v>
      </c>
      <c r="K9" s="133" t="s">
        <v>227</v>
      </c>
      <c r="L9" s="133" t="s">
        <v>227</v>
      </c>
      <c r="M9" s="133" t="s">
        <v>227</v>
      </c>
      <c r="N9" s="133" t="s">
        <v>227</v>
      </c>
      <c r="O9" s="133" t="s">
        <v>227</v>
      </c>
      <c r="P9" s="133" t="s">
        <v>227</v>
      </c>
      <c r="Q9" s="133" t="s">
        <v>227</v>
      </c>
      <c r="R9" s="133" t="s">
        <v>227</v>
      </c>
      <c r="S9" s="133" t="s">
        <v>227</v>
      </c>
      <c r="T9" s="133" t="s">
        <v>227</v>
      </c>
      <c r="U9" s="133" t="s">
        <v>227</v>
      </c>
      <c r="V9" s="133" t="s">
        <v>227</v>
      </c>
      <c r="W9" s="133" t="s">
        <v>227</v>
      </c>
      <c r="X9" s="133" t="s">
        <v>227</v>
      </c>
      <c r="Y9" s="133" t="s">
        <v>227</v>
      </c>
      <c r="Z9" s="133" t="s">
        <v>227</v>
      </c>
      <c r="AA9" s="133" t="s">
        <v>227</v>
      </c>
      <c r="AB9" s="133" t="s">
        <v>227</v>
      </c>
      <c r="AC9" s="133" t="s">
        <v>227</v>
      </c>
      <c r="AD9" s="133" t="s">
        <v>227</v>
      </c>
      <c r="AE9" s="133" t="s">
        <v>227</v>
      </c>
      <c r="AF9" s="133" t="s">
        <v>227</v>
      </c>
      <c r="AG9" s="133" t="s">
        <v>227</v>
      </c>
      <c r="AH9" s="458"/>
      <c r="AI9" s="459"/>
      <c r="AJ9" s="459"/>
      <c r="AK9" s="459"/>
      <c r="AL9" s="460"/>
      <c r="AM9" s="51"/>
      <c r="AN9" s="51"/>
    </row>
    <row r="10" spans="1:40">
      <c r="A10" s="51"/>
      <c r="B10" s="449"/>
      <c r="C10" s="450"/>
      <c r="D10" s="123" t="s">
        <v>228</v>
      </c>
      <c r="E10" s="123" t="s">
        <v>228</v>
      </c>
      <c r="F10" s="123" t="s">
        <v>228</v>
      </c>
      <c r="G10" s="123" t="s">
        <v>228</v>
      </c>
      <c r="H10" s="123" t="s">
        <v>228</v>
      </c>
      <c r="I10" s="123" t="s">
        <v>228</v>
      </c>
      <c r="J10" s="123" t="s">
        <v>228</v>
      </c>
      <c r="K10" s="123" t="s">
        <v>228</v>
      </c>
      <c r="L10" s="123" t="s">
        <v>228</v>
      </c>
      <c r="M10" s="123" t="s">
        <v>228</v>
      </c>
      <c r="N10" s="123" t="s">
        <v>228</v>
      </c>
      <c r="O10" s="123" t="s">
        <v>228</v>
      </c>
      <c r="P10" s="123" t="s">
        <v>228</v>
      </c>
      <c r="Q10" s="123" t="s">
        <v>228</v>
      </c>
      <c r="R10" s="123" t="s">
        <v>228</v>
      </c>
      <c r="S10" s="123" t="s">
        <v>228</v>
      </c>
      <c r="T10" s="123" t="s">
        <v>228</v>
      </c>
      <c r="U10" s="123" t="s">
        <v>228</v>
      </c>
      <c r="V10" s="123" t="s">
        <v>228</v>
      </c>
      <c r="W10" s="123" t="s">
        <v>228</v>
      </c>
      <c r="X10" s="123" t="s">
        <v>228</v>
      </c>
      <c r="Y10" s="123" t="s">
        <v>228</v>
      </c>
      <c r="Z10" s="123" t="s">
        <v>228</v>
      </c>
      <c r="AA10" s="123" t="s">
        <v>228</v>
      </c>
      <c r="AB10" s="123" t="s">
        <v>228</v>
      </c>
      <c r="AC10" s="123" t="s">
        <v>228</v>
      </c>
      <c r="AD10" s="123" t="s">
        <v>228</v>
      </c>
      <c r="AE10" s="123" t="s">
        <v>228</v>
      </c>
      <c r="AF10" s="123" t="s">
        <v>228</v>
      </c>
      <c r="AG10" s="123" t="s">
        <v>228</v>
      </c>
      <c r="AH10" s="458"/>
      <c r="AI10" s="459"/>
      <c r="AJ10" s="459"/>
      <c r="AK10" s="459"/>
      <c r="AL10" s="460"/>
      <c r="AM10" s="51"/>
      <c r="AN10" s="51"/>
    </row>
    <row r="11" spans="1:40">
      <c r="A11" s="51"/>
      <c r="B11" s="449"/>
      <c r="C11" s="450"/>
      <c r="D11" s="123" t="s">
        <v>229</v>
      </c>
      <c r="E11" s="123" t="s">
        <v>229</v>
      </c>
      <c r="F11" s="123" t="s">
        <v>229</v>
      </c>
      <c r="G11" s="123" t="s">
        <v>229</v>
      </c>
      <c r="H11" s="123" t="s">
        <v>229</v>
      </c>
      <c r="I11" s="123" t="s">
        <v>229</v>
      </c>
      <c r="J11" s="123" t="s">
        <v>229</v>
      </c>
      <c r="K11" s="123" t="s">
        <v>229</v>
      </c>
      <c r="L11" s="123" t="s">
        <v>229</v>
      </c>
      <c r="M11" s="123" t="s">
        <v>229</v>
      </c>
      <c r="N11" s="123" t="s">
        <v>229</v>
      </c>
      <c r="O11" s="123" t="s">
        <v>229</v>
      </c>
      <c r="P11" s="123" t="s">
        <v>229</v>
      </c>
      <c r="Q11" s="123" t="s">
        <v>229</v>
      </c>
      <c r="R11" s="123" t="s">
        <v>229</v>
      </c>
      <c r="S11" s="123" t="s">
        <v>229</v>
      </c>
      <c r="T11" s="123" t="s">
        <v>229</v>
      </c>
      <c r="U11" s="123" t="s">
        <v>229</v>
      </c>
      <c r="V11" s="123" t="s">
        <v>229</v>
      </c>
      <c r="W11" s="123" t="s">
        <v>229</v>
      </c>
      <c r="X11" s="123" t="s">
        <v>229</v>
      </c>
      <c r="Y11" s="123" t="s">
        <v>229</v>
      </c>
      <c r="Z11" s="123" t="s">
        <v>229</v>
      </c>
      <c r="AA11" s="123" t="s">
        <v>229</v>
      </c>
      <c r="AB11" s="123" t="s">
        <v>229</v>
      </c>
      <c r="AC11" s="123" t="s">
        <v>229</v>
      </c>
      <c r="AD11" s="123" t="s">
        <v>229</v>
      </c>
      <c r="AE11" s="123" t="s">
        <v>229</v>
      </c>
      <c r="AF11" s="123" t="s">
        <v>229</v>
      </c>
      <c r="AG11" s="123" t="s">
        <v>229</v>
      </c>
      <c r="AH11" s="458"/>
      <c r="AI11" s="459"/>
      <c r="AJ11" s="459"/>
      <c r="AK11" s="459"/>
      <c r="AL11" s="460"/>
      <c r="AM11" s="51"/>
      <c r="AN11" s="51"/>
    </row>
    <row r="12" spans="1:40">
      <c r="A12" s="51"/>
      <c r="B12" s="449"/>
      <c r="C12" s="450"/>
      <c r="D12" s="123" t="s">
        <v>230</v>
      </c>
      <c r="E12" s="123" t="s">
        <v>230</v>
      </c>
      <c r="F12" s="123" t="s">
        <v>230</v>
      </c>
      <c r="G12" s="123" t="s">
        <v>230</v>
      </c>
      <c r="H12" s="123" t="s">
        <v>230</v>
      </c>
      <c r="I12" s="123" t="s">
        <v>230</v>
      </c>
      <c r="J12" s="123" t="s">
        <v>230</v>
      </c>
      <c r="K12" s="123" t="s">
        <v>230</v>
      </c>
      <c r="L12" s="123" t="s">
        <v>230</v>
      </c>
      <c r="M12" s="123" t="s">
        <v>230</v>
      </c>
      <c r="N12" s="123" t="s">
        <v>230</v>
      </c>
      <c r="O12" s="123" t="s">
        <v>230</v>
      </c>
      <c r="P12" s="123" t="s">
        <v>230</v>
      </c>
      <c r="Q12" s="123" t="s">
        <v>230</v>
      </c>
      <c r="R12" s="123" t="s">
        <v>230</v>
      </c>
      <c r="S12" s="123" t="s">
        <v>230</v>
      </c>
      <c r="T12" s="123" t="s">
        <v>230</v>
      </c>
      <c r="U12" s="123" t="s">
        <v>230</v>
      </c>
      <c r="V12" s="123" t="s">
        <v>230</v>
      </c>
      <c r="W12" s="123" t="s">
        <v>230</v>
      </c>
      <c r="X12" s="123" t="s">
        <v>230</v>
      </c>
      <c r="Y12" s="123" t="s">
        <v>230</v>
      </c>
      <c r="Z12" s="123" t="s">
        <v>230</v>
      </c>
      <c r="AA12" s="123" t="s">
        <v>230</v>
      </c>
      <c r="AB12" s="123" t="s">
        <v>230</v>
      </c>
      <c r="AC12" s="123" t="s">
        <v>230</v>
      </c>
      <c r="AD12" s="123" t="s">
        <v>230</v>
      </c>
      <c r="AE12" s="123" t="s">
        <v>230</v>
      </c>
      <c r="AF12" s="123" t="s">
        <v>230</v>
      </c>
      <c r="AG12" s="123" t="s">
        <v>230</v>
      </c>
      <c r="AH12" s="458"/>
      <c r="AI12" s="459"/>
      <c r="AJ12" s="459"/>
      <c r="AK12" s="459"/>
      <c r="AL12" s="460"/>
      <c r="AM12" s="51"/>
      <c r="AN12" s="51"/>
    </row>
    <row r="13" spans="1:40" s="51" customFormat="1" ht="15" customHeight="1">
      <c r="B13" s="451"/>
      <c r="C13" s="452"/>
      <c r="D13" s="374" t="s">
        <v>231</v>
      </c>
      <c r="E13" s="374" t="s">
        <v>231</v>
      </c>
      <c r="F13" s="374" t="s">
        <v>231</v>
      </c>
      <c r="G13" s="374" t="s">
        <v>231</v>
      </c>
      <c r="H13" s="374" t="s">
        <v>231</v>
      </c>
      <c r="I13" s="374" t="s">
        <v>231</v>
      </c>
      <c r="J13" s="374" t="s">
        <v>231</v>
      </c>
      <c r="K13" s="374" t="s">
        <v>231</v>
      </c>
      <c r="L13" s="374" t="s">
        <v>231</v>
      </c>
      <c r="M13" s="374" t="s">
        <v>231</v>
      </c>
      <c r="N13" s="374" t="s">
        <v>231</v>
      </c>
      <c r="O13" s="374" t="s">
        <v>231</v>
      </c>
      <c r="P13" s="374" t="s">
        <v>231</v>
      </c>
      <c r="Q13" s="374" t="s">
        <v>231</v>
      </c>
      <c r="R13" s="374" t="s">
        <v>231</v>
      </c>
      <c r="S13" s="374" t="s">
        <v>231</v>
      </c>
      <c r="T13" s="374" t="s">
        <v>231</v>
      </c>
      <c r="U13" s="374" t="s">
        <v>231</v>
      </c>
      <c r="V13" s="374" t="s">
        <v>231</v>
      </c>
      <c r="W13" s="374" t="s">
        <v>231</v>
      </c>
      <c r="X13" s="374" t="s">
        <v>231</v>
      </c>
      <c r="Y13" s="374" t="s">
        <v>231</v>
      </c>
      <c r="Z13" s="374" t="s">
        <v>231</v>
      </c>
      <c r="AA13" s="374" t="s">
        <v>231</v>
      </c>
      <c r="AB13" s="374" t="s">
        <v>231</v>
      </c>
      <c r="AC13" s="374" t="s">
        <v>231</v>
      </c>
      <c r="AD13" s="374" t="s">
        <v>231</v>
      </c>
      <c r="AE13" s="374" t="s">
        <v>231</v>
      </c>
      <c r="AF13" s="374" t="s">
        <v>231</v>
      </c>
      <c r="AG13" s="374" t="s">
        <v>231</v>
      </c>
      <c r="AH13" s="458"/>
      <c r="AI13" s="459"/>
      <c r="AJ13" s="459"/>
      <c r="AK13" s="459"/>
      <c r="AL13" s="460"/>
    </row>
    <row r="14" spans="1:40" s="52" customFormat="1" ht="27" customHeight="1">
      <c r="A14" s="134" t="s">
        <v>232</v>
      </c>
      <c r="B14" s="248" t="s">
        <v>233</v>
      </c>
      <c r="C14" s="371" t="s">
        <v>234</v>
      </c>
      <c r="D14" s="112">
        <v>1</v>
      </c>
      <c r="E14" s="53">
        <v>2</v>
      </c>
      <c r="F14" s="53">
        <v>3</v>
      </c>
      <c r="G14" s="53">
        <v>4</v>
      </c>
      <c r="H14" s="53">
        <v>5</v>
      </c>
      <c r="I14" s="53">
        <v>6</v>
      </c>
      <c r="J14" s="53">
        <v>7</v>
      </c>
      <c r="K14" s="53">
        <v>8</v>
      </c>
      <c r="L14" s="53">
        <v>9</v>
      </c>
      <c r="M14" s="86">
        <v>10</v>
      </c>
      <c r="N14" s="86">
        <v>11</v>
      </c>
      <c r="O14" s="86">
        <v>12</v>
      </c>
      <c r="P14" s="86">
        <v>13</v>
      </c>
      <c r="Q14" s="86">
        <v>14</v>
      </c>
      <c r="R14" s="86">
        <v>15</v>
      </c>
      <c r="S14" s="86">
        <v>16</v>
      </c>
      <c r="T14" s="86">
        <v>17</v>
      </c>
      <c r="U14" s="86">
        <v>18</v>
      </c>
      <c r="V14" s="86">
        <v>19</v>
      </c>
      <c r="W14" s="86">
        <v>20</v>
      </c>
      <c r="X14" s="86">
        <v>21</v>
      </c>
      <c r="Y14" s="86">
        <v>22</v>
      </c>
      <c r="Z14" s="86">
        <v>23</v>
      </c>
      <c r="AA14" s="86">
        <v>24</v>
      </c>
      <c r="AB14" s="86">
        <v>25</v>
      </c>
      <c r="AC14" s="86">
        <v>26</v>
      </c>
      <c r="AD14" s="86">
        <v>27</v>
      </c>
      <c r="AE14" s="86">
        <v>28</v>
      </c>
      <c r="AF14" s="86">
        <v>29</v>
      </c>
      <c r="AG14" s="86">
        <v>30</v>
      </c>
      <c r="AH14" s="277" t="s">
        <v>237</v>
      </c>
      <c r="AI14" s="53" t="s">
        <v>238</v>
      </c>
      <c r="AJ14" s="53" t="s">
        <v>239</v>
      </c>
      <c r="AK14" s="53" t="s">
        <v>240</v>
      </c>
      <c r="AL14" s="278" t="s">
        <v>54</v>
      </c>
    </row>
    <row r="15" spans="1:40" ht="261.75" customHeight="1">
      <c r="A15" s="135">
        <v>1</v>
      </c>
      <c r="B15" s="254" t="s">
        <v>480</v>
      </c>
      <c r="C15" s="257" t="s">
        <v>481</v>
      </c>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161"/>
      <c r="AH15" s="30">
        <f>COUNTIF(D15:AG15,"=Met")</f>
        <v>0</v>
      </c>
      <c r="AI15" s="31">
        <f>IF(SUM(AH15,AJ15)=0,0,AH15/SUM(AH15,AJ15))</f>
        <v>0</v>
      </c>
      <c r="AJ15" s="32">
        <f>COUNTIF(D15:AG15,"Not Met")</f>
        <v>0</v>
      </c>
      <c r="AK15" s="31">
        <f>IF(SUM(AH15,AJ15)=0,0,AJ15/SUM(AH15,AJ15))</f>
        <v>0</v>
      </c>
      <c r="AL15" s="33">
        <f>COUNTIF(D15:AG15,"N/A")</f>
        <v>0</v>
      </c>
    </row>
    <row r="16" spans="1:40" ht="131.25" customHeight="1">
      <c r="A16" s="135">
        <v>2</v>
      </c>
      <c r="B16" s="254" t="s">
        <v>482</v>
      </c>
      <c r="C16" s="378" t="s">
        <v>483</v>
      </c>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161"/>
      <c r="AH16" s="30">
        <f t="shared" ref="AH16:AH22" si="0">COUNTIF(D16:AG16,"=Met")</f>
        <v>0</v>
      </c>
      <c r="AI16" s="31">
        <f t="shared" ref="AI16:AI22" si="1">IF(SUM(AH16,AJ16)=0,0,AH16/SUM(AH16,AJ16))</f>
        <v>0</v>
      </c>
      <c r="AJ16" s="32">
        <f t="shared" ref="AJ16:AJ22" si="2">COUNTIF(D16:AG16,"Not Met")</f>
        <v>0</v>
      </c>
      <c r="AK16" s="31">
        <f t="shared" ref="AK16:AK22" si="3">IF(SUM(AH16,AJ16)=0,0,AJ16/SUM(AH16,AJ16))</f>
        <v>0</v>
      </c>
      <c r="AL16" s="33">
        <f t="shared" ref="AL16:AL22" si="4">COUNTIF(D16:AG16,"N/A")</f>
        <v>0</v>
      </c>
    </row>
    <row r="17" spans="1:38" ht="195" customHeight="1">
      <c r="A17" s="135">
        <v>3</v>
      </c>
      <c r="B17" s="254" t="s">
        <v>484</v>
      </c>
      <c r="C17" s="378" t="s">
        <v>485</v>
      </c>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161"/>
      <c r="AH17" s="30">
        <f t="shared" si="0"/>
        <v>0</v>
      </c>
      <c r="AI17" s="31">
        <f t="shared" si="1"/>
        <v>0</v>
      </c>
      <c r="AJ17" s="32">
        <f t="shared" si="2"/>
        <v>0</v>
      </c>
      <c r="AK17" s="31">
        <f t="shared" si="3"/>
        <v>0</v>
      </c>
      <c r="AL17" s="33">
        <f t="shared" si="4"/>
        <v>0</v>
      </c>
    </row>
    <row r="18" spans="1:38" ht="134.44999999999999" customHeight="1">
      <c r="A18" s="135">
        <v>4</v>
      </c>
      <c r="B18" s="254" t="s">
        <v>486</v>
      </c>
      <c r="C18" s="251" t="s">
        <v>487</v>
      </c>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161"/>
      <c r="AH18" s="30">
        <f t="shared" si="0"/>
        <v>0</v>
      </c>
      <c r="AI18" s="31">
        <f t="shared" si="1"/>
        <v>0</v>
      </c>
      <c r="AJ18" s="32">
        <f t="shared" si="2"/>
        <v>0</v>
      </c>
      <c r="AK18" s="31">
        <f t="shared" si="3"/>
        <v>0</v>
      </c>
      <c r="AL18" s="33">
        <f t="shared" si="4"/>
        <v>0</v>
      </c>
    </row>
    <row r="19" spans="1:38" ht="69">
      <c r="A19" s="135">
        <v>5</v>
      </c>
      <c r="B19" s="254" t="s">
        <v>488</v>
      </c>
      <c r="C19" s="378" t="s">
        <v>489</v>
      </c>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161"/>
      <c r="AH19" s="30">
        <f t="shared" si="0"/>
        <v>0</v>
      </c>
      <c r="AI19" s="31">
        <f>IF(SUM(AH19,AJ19)=0,0,AH19/SUM(AH19,AJ19))</f>
        <v>0</v>
      </c>
      <c r="AJ19" s="32">
        <f t="shared" si="2"/>
        <v>0</v>
      </c>
      <c r="AK19" s="31">
        <f>IF(SUM(AH19,AJ19)=0,0,AJ19/SUM(AH19,AJ19))</f>
        <v>0</v>
      </c>
      <c r="AL19" s="33">
        <f t="shared" si="4"/>
        <v>0</v>
      </c>
    </row>
    <row r="20" spans="1:38" ht="71.25" customHeight="1">
      <c r="A20" s="135">
        <v>6</v>
      </c>
      <c r="B20" s="254" t="s">
        <v>490</v>
      </c>
      <c r="C20" s="378" t="s">
        <v>491</v>
      </c>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161"/>
      <c r="AH20" s="30">
        <f t="shared" si="0"/>
        <v>0</v>
      </c>
      <c r="AI20" s="31">
        <f t="shared" si="1"/>
        <v>0</v>
      </c>
      <c r="AJ20" s="32">
        <f t="shared" si="2"/>
        <v>0</v>
      </c>
      <c r="AK20" s="31">
        <f t="shared" si="3"/>
        <v>0</v>
      </c>
      <c r="AL20" s="33">
        <f t="shared" si="4"/>
        <v>0</v>
      </c>
    </row>
    <row r="21" spans="1:38" ht="123" customHeight="1">
      <c r="A21" s="135">
        <v>7</v>
      </c>
      <c r="B21" s="254" t="s">
        <v>492</v>
      </c>
      <c r="C21" s="251" t="s">
        <v>493</v>
      </c>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161"/>
      <c r="AH21" s="30">
        <f t="shared" si="0"/>
        <v>0</v>
      </c>
      <c r="AI21" s="31">
        <f t="shared" si="1"/>
        <v>0</v>
      </c>
      <c r="AJ21" s="32">
        <f t="shared" si="2"/>
        <v>0</v>
      </c>
      <c r="AK21" s="31">
        <f t="shared" si="3"/>
        <v>0</v>
      </c>
      <c r="AL21" s="33">
        <f t="shared" si="4"/>
        <v>0</v>
      </c>
    </row>
    <row r="22" spans="1:38" ht="64.5" customHeight="1" thickBot="1">
      <c r="A22" s="135">
        <v>8</v>
      </c>
      <c r="B22" s="254" t="s">
        <v>494</v>
      </c>
      <c r="C22" s="379" t="s">
        <v>495</v>
      </c>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276"/>
      <c r="AH22" s="89">
        <f t="shared" si="0"/>
        <v>0</v>
      </c>
      <c r="AI22" s="90">
        <f t="shared" si="1"/>
        <v>0</v>
      </c>
      <c r="AJ22" s="91">
        <f t="shared" si="2"/>
        <v>0</v>
      </c>
      <c r="AK22" s="90">
        <f t="shared" si="3"/>
        <v>0</v>
      </c>
      <c r="AL22" s="92">
        <f t="shared" si="4"/>
        <v>0</v>
      </c>
    </row>
    <row r="23" spans="1:38">
      <c r="A23" s="51"/>
      <c r="B23" s="113"/>
      <c r="C23" s="147" t="s">
        <v>423</v>
      </c>
      <c r="D23" s="151">
        <f>COUNTIF(D15:D22,"=Met")</f>
        <v>0</v>
      </c>
      <c r="E23" s="151">
        <f t="shared" ref="E23:M23" si="5">COUNTIF(E15:E22,"=Met")</f>
        <v>0</v>
      </c>
      <c r="F23" s="151">
        <f t="shared" si="5"/>
        <v>0</v>
      </c>
      <c r="G23" s="151">
        <f t="shared" si="5"/>
        <v>0</v>
      </c>
      <c r="H23" s="151">
        <f t="shared" si="5"/>
        <v>0</v>
      </c>
      <c r="I23" s="151">
        <f t="shared" si="5"/>
        <v>0</v>
      </c>
      <c r="J23" s="151">
        <f t="shared" si="5"/>
        <v>0</v>
      </c>
      <c r="K23" s="151">
        <f t="shared" si="5"/>
        <v>0</v>
      </c>
      <c r="L23" s="151">
        <f t="shared" si="5"/>
        <v>0</v>
      </c>
      <c r="M23" s="151">
        <f t="shared" si="5"/>
        <v>0</v>
      </c>
      <c r="N23" s="151">
        <f t="shared" ref="N23:AG23" si="6">COUNTIF(N15:N22,"=Met")</f>
        <v>0</v>
      </c>
      <c r="O23" s="151">
        <f t="shared" si="6"/>
        <v>0</v>
      </c>
      <c r="P23" s="151">
        <f t="shared" si="6"/>
        <v>0</v>
      </c>
      <c r="Q23" s="151">
        <f t="shared" si="6"/>
        <v>0</v>
      </c>
      <c r="R23" s="151">
        <f t="shared" si="6"/>
        <v>0</v>
      </c>
      <c r="S23" s="151">
        <f t="shared" si="6"/>
        <v>0</v>
      </c>
      <c r="T23" s="151">
        <f t="shared" si="6"/>
        <v>0</v>
      </c>
      <c r="U23" s="151">
        <f t="shared" si="6"/>
        <v>0</v>
      </c>
      <c r="V23" s="151">
        <f t="shared" si="6"/>
        <v>0</v>
      </c>
      <c r="W23" s="151">
        <f t="shared" si="6"/>
        <v>0</v>
      </c>
      <c r="X23" s="151">
        <f t="shared" si="6"/>
        <v>0</v>
      </c>
      <c r="Y23" s="151">
        <f t="shared" si="6"/>
        <v>0</v>
      </c>
      <c r="Z23" s="151">
        <f t="shared" si="6"/>
        <v>0</v>
      </c>
      <c r="AA23" s="151">
        <f t="shared" si="6"/>
        <v>0</v>
      </c>
      <c r="AB23" s="151">
        <f t="shared" si="6"/>
        <v>0</v>
      </c>
      <c r="AC23" s="151">
        <f t="shared" si="6"/>
        <v>0</v>
      </c>
      <c r="AD23" s="151">
        <f t="shared" si="6"/>
        <v>0</v>
      </c>
      <c r="AE23" s="151">
        <f t="shared" si="6"/>
        <v>0</v>
      </c>
      <c r="AF23" s="151">
        <f t="shared" si="6"/>
        <v>0</v>
      </c>
      <c r="AG23" s="152">
        <f t="shared" si="6"/>
        <v>0</v>
      </c>
      <c r="AH23" s="51"/>
      <c r="AI23" s="51"/>
      <c r="AJ23" s="51"/>
      <c r="AK23" s="51"/>
      <c r="AL23" s="51"/>
    </row>
    <row r="24" spans="1:38">
      <c r="A24" s="51"/>
      <c r="B24" s="113"/>
      <c r="C24" s="148" t="s">
        <v>57</v>
      </c>
      <c r="D24" s="150">
        <f t="shared" ref="D24" si="7">IF(SUM(D23,D25)=0,0,D23/SUM(D23,D25))</f>
        <v>0</v>
      </c>
      <c r="E24" s="84">
        <f t="shared" ref="E24:M24" si="8">IF(SUM(E23,E25)=0,0,E23/SUM(E23,E25))</f>
        <v>0</v>
      </c>
      <c r="F24" s="84">
        <f t="shared" si="8"/>
        <v>0</v>
      </c>
      <c r="G24" s="84">
        <f t="shared" si="8"/>
        <v>0</v>
      </c>
      <c r="H24" s="84">
        <f t="shared" si="8"/>
        <v>0</v>
      </c>
      <c r="I24" s="84">
        <f t="shared" si="8"/>
        <v>0</v>
      </c>
      <c r="J24" s="84">
        <f t="shared" si="8"/>
        <v>0</v>
      </c>
      <c r="K24" s="84">
        <f t="shared" si="8"/>
        <v>0</v>
      </c>
      <c r="L24" s="84">
        <f t="shared" si="8"/>
        <v>0</v>
      </c>
      <c r="M24" s="84">
        <f t="shared" si="8"/>
        <v>0</v>
      </c>
      <c r="N24" s="84">
        <f t="shared" ref="N24:AG24" si="9">IF(SUM(N23,N25)=0,0,N23/SUM(N23,N25))</f>
        <v>0</v>
      </c>
      <c r="O24" s="84">
        <f t="shared" si="9"/>
        <v>0</v>
      </c>
      <c r="P24" s="84">
        <f t="shared" si="9"/>
        <v>0</v>
      </c>
      <c r="Q24" s="84">
        <f t="shared" si="9"/>
        <v>0</v>
      </c>
      <c r="R24" s="84">
        <f t="shared" si="9"/>
        <v>0</v>
      </c>
      <c r="S24" s="84">
        <f t="shared" si="9"/>
        <v>0</v>
      </c>
      <c r="T24" s="84">
        <f t="shared" si="9"/>
        <v>0</v>
      </c>
      <c r="U24" s="84">
        <f t="shared" si="9"/>
        <v>0</v>
      </c>
      <c r="V24" s="84">
        <f t="shared" si="9"/>
        <v>0</v>
      </c>
      <c r="W24" s="84">
        <f t="shared" si="9"/>
        <v>0</v>
      </c>
      <c r="X24" s="84">
        <f t="shared" si="9"/>
        <v>0</v>
      </c>
      <c r="Y24" s="84">
        <f t="shared" si="9"/>
        <v>0</v>
      </c>
      <c r="Z24" s="84">
        <f t="shared" si="9"/>
        <v>0</v>
      </c>
      <c r="AA24" s="84">
        <f t="shared" si="9"/>
        <v>0</v>
      </c>
      <c r="AB24" s="84">
        <f t="shared" si="9"/>
        <v>0</v>
      </c>
      <c r="AC24" s="84">
        <f t="shared" si="9"/>
        <v>0</v>
      </c>
      <c r="AD24" s="84">
        <f t="shared" si="9"/>
        <v>0</v>
      </c>
      <c r="AE24" s="84">
        <f t="shared" si="9"/>
        <v>0</v>
      </c>
      <c r="AF24" s="84">
        <f t="shared" si="9"/>
        <v>0</v>
      </c>
      <c r="AG24" s="102">
        <f t="shared" si="9"/>
        <v>0</v>
      </c>
      <c r="AH24" s="51"/>
      <c r="AI24" s="51"/>
      <c r="AJ24" s="51"/>
      <c r="AK24" s="51"/>
      <c r="AL24" s="51"/>
    </row>
    <row r="25" spans="1:38">
      <c r="A25" s="51"/>
      <c r="B25" s="113"/>
      <c r="C25" s="148" t="s">
        <v>424</v>
      </c>
      <c r="D25" s="115">
        <f t="shared" ref="D25:M25" si="10">COUNTIF(D15:D22,"=Not Met")</f>
        <v>0</v>
      </c>
      <c r="E25" s="85">
        <f t="shared" si="10"/>
        <v>0</v>
      </c>
      <c r="F25" s="85">
        <f t="shared" si="10"/>
        <v>0</v>
      </c>
      <c r="G25" s="85">
        <f t="shared" si="10"/>
        <v>0</v>
      </c>
      <c r="H25" s="85">
        <f t="shared" si="10"/>
        <v>0</v>
      </c>
      <c r="I25" s="85">
        <f t="shared" si="10"/>
        <v>0</v>
      </c>
      <c r="J25" s="85">
        <f t="shared" si="10"/>
        <v>0</v>
      </c>
      <c r="K25" s="85">
        <f t="shared" si="10"/>
        <v>0</v>
      </c>
      <c r="L25" s="85">
        <f t="shared" si="10"/>
        <v>0</v>
      </c>
      <c r="M25" s="85">
        <f t="shared" si="10"/>
        <v>0</v>
      </c>
      <c r="N25" s="85">
        <f t="shared" ref="N25:AG25" si="11">COUNTIF(N15:N22,"=Not Met")</f>
        <v>0</v>
      </c>
      <c r="O25" s="85">
        <f t="shared" si="11"/>
        <v>0</v>
      </c>
      <c r="P25" s="85">
        <f t="shared" si="11"/>
        <v>0</v>
      </c>
      <c r="Q25" s="85">
        <f t="shared" si="11"/>
        <v>0</v>
      </c>
      <c r="R25" s="85">
        <f t="shared" si="11"/>
        <v>0</v>
      </c>
      <c r="S25" s="85">
        <f t="shared" si="11"/>
        <v>0</v>
      </c>
      <c r="T25" s="85">
        <f t="shared" si="11"/>
        <v>0</v>
      </c>
      <c r="U25" s="85">
        <f t="shared" si="11"/>
        <v>0</v>
      </c>
      <c r="V25" s="85">
        <f t="shared" si="11"/>
        <v>0</v>
      </c>
      <c r="W25" s="85">
        <f t="shared" si="11"/>
        <v>0</v>
      </c>
      <c r="X25" s="85">
        <f t="shared" si="11"/>
        <v>0</v>
      </c>
      <c r="Y25" s="85">
        <f t="shared" si="11"/>
        <v>0</v>
      </c>
      <c r="Z25" s="85">
        <f t="shared" si="11"/>
        <v>0</v>
      </c>
      <c r="AA25" s="85">
        <f t="shared" si="11"/>
        <v>0</v>
      </c>
      <c r="AB25" s="85">
        <f t="shared" si="11"/>
        <v>0</v>
      </c>
      <c r="AC25" s="85">
        <f t="shared" si="11"/>
        <v>0</v>
      </c>
      <c r="AD25" s="85">
        <f t="shared" si="11"/>
        <v>0</v>
      </c>
      <c r="AE25" s="85">
        <f t="shared" si="11"/>
        <v>0</v>
      </c>
      <c r="AF25" s="85">
        <f t="shared" si="11"/>
        <v>0</v>
      </c>
      <c r="AG25" s="103">
        <f t="shared" si="11"/>
        <v>0</v>
      </c>
      <c r="AH25" s="51"/>
      <c r="AI25" s="51"/>
      <c r="AJ25" s="51"/>
      <c r="AK25" s="51"/>
      <c r="AL25" s="51"/>
    </row>
    <row r="26" spans="1:38">
      <c r="A26" s="51"/>
      <c r="B26" s="113"/>
      <c r="C26" s="148" t="s">
        <v>425</v>
      </c>
      <c r="D26" s="150">
        <f t="shared" ref="D26" si="12">IF(SUM(D23,D25)=0,0,D25/SUM(D23,D25))</f>
        <v>0</v>
      </c>
      <c r="E26" s="84">
        <f t="shared" ref="E26:M26" si="13">IF(SUM(E23,E25)=0,0,E25/SUM(E23,E25))</f>
        <v>0</v>
      </c>
      <c r="F26" s="84">
        <f t="shared" si="13"/>
        <v>0</v>
      </c>
      <c r="G26" s="84">
        <f t="shared" si="13"/>
        <v>0</v>
      </c>
      <c r="H26" s="84">
        <f t="shared" si="13"/>
        <v>0</v>
      </c>
      <c r="I26" s="84">
        <f t="shared" si="13"/>
        <v>0</v>
      </c>
      <c r="J26" s="84">
        <f t="shared" si="13"/>
        <v>0</v>
      </c>
      <c r="K26" s="84">
        <f t="shared" si="13"/>
        <v>0</v>
      </c>
      <c r="L26" s="84">
        <f t="shared" si="13"/>
        <v>0</v>
      </c>
      <c r="M26" s="84">
        <f t="shared" si="13"/>
        <v>0</v>
      </c>
      <c r="N26" s="84">
        <f t="shared" ref="N26:AG26" si="14">IF(SUM(N23,N25)=0,0,N25/SUM(N23,N25))</f>
        <v>0</v>
      </c>
      <c r="O26" s="84">
        <f t="shared" si="14"/>
        <v>0</v>
      </c>
      <c r="P26" s="84">
        <f t="shared" si="14"/>
        <v>0</v>
      </c>
      <c r="Q26" s="84">
        <f t="shared" si="14"/>
        <v>0</v>
      </c>
      <c r="R26" s="84">
        <f t="shared" si="14"/>
        <v>0</v>
      </c>
      <c r="S26" s="84">
        <f t="shared" si="14"/>
        <v>0</v>
      </c>
      <c r="T26" s="84">
        <f t="shared" si="14"/>
        <v>0</v>
      </c>
      <c r="U26" s="84">
        <f t="shared" si="14"/>
        <v>0</v>
      </c>
      <c r="V26" s="84">
        <f t="shared" si="14"/>
        <v>0</v>
      </c>
      <c r="W26" s="84">
        <f t="shared" si="14"/>
        <v>0</v>
      </c>
      <c r="X26" s="84">
        <f t="shared" si="14"/>
        <v>0</v>
      </c>
      <c r="Y26" s="84">
        <f t="shared" si="14"/>
        <v>0</v>
      </c>
      <c r="Z26" s="84">
        <f t="shared" si="14"/>
        <v>0</v>
      </c>
      <c r="AA26" s="84">
        <f t="shared" si="14"/>
        <v>0</v>
      </c>
      <c r="AB26" s="84">
        <f t="shared" si="14"/>
        <v>0</v>
      </c>
      <c r="AC26" s="84">
        <f t="shared" si="14"/>
        <v>0</v>
      </c>
      <c r="AD26" s="84">
        <f t="shared" si="14"/>
        <v>0</v>
      </c>
      <c r="AE26" s="84">
        <f t="shared" si="14"/>
        <v>0</v>
      </c>
      <c r="AF26" s="84">
        <f t="shared" si="14"/>
        <v>0</v>
      </c>
      <c r="AG26" s="102">
        <f t="shared" si="14"/>
        <v>0</v>
      </c>
      <c r="AH26" s="51"/>
      <c r="AI26" s="51"/>
      <c r="AJ26" s="51"/>
      <c r="AK26" s="51"/>
      <c r="AL26" s="51"/>
    </row>
    <row r="27" spans="1:38" ht="15" thickBot="1">
      <c r="A27" s="51"/>
      <c r="B27" s="113"/>
      <c r="C27" s="149" t="s">
        <v>426</v>
      </c>
      <c r="D27" s="153">
        <f t="shared" ref="D27:M27" si="15">COUNTIF(D15:D22,"=N/A")</f>
        <v>0</v>
      </c>
      <c r="E27" s="104">
        <f t="shared" si="15"/>
        <v>0</v>
      </c>
      <c r="F27" s="104">
        <f t="shared" si="15"/>
        <v>0</v>
      </c>
      <c r="G27" s="104">
        <f t="shared" si="15"/>
        <v>0</v>
      </c>
      <c r="H27" s="104">
        <f t="shared" si="15"/>
        <v>0</v>
      </c>
      <c r="I27" s="104">
        <f t="shared" si="15"/>
        <v>0</v>
      </c>
      <c r="J27" s="104">
        <f t="shared" si="15"/>
        <v>0</v>
      </c>
      <c r="K27" s="104">
        <f t="shared" si="15"/>
        <v>0</v>
      </c>
      <c r="L27" s="104">
        <f t="shared" si="15"/>
        <v>0</v>
      </c>
      <c r="M27" s="104">
        <f t="shared" si="15"/>
        <v>0</v>
      </c>
      <c r="N27" s="104">
        <f t="shared" ref="N27:AG27" si="16">COUNTIF(N15:N22,"=N/A")</f>
        <v>0</v>
      </c>
      <c r="O27" s="104">
        <f t="shared" si="16"/>
        <v>0</v>
      </c>
      <c r="P27" s="104">
        <f t="shared" si="16"/>
        <v>0</v>
      </c>
      <c r="Q27" s="104">
        <f t="shared" si="16"/>
        <v>0</v>
      </c>
      <c r="R27" s="104">
        <f t="shared" si="16"/>
        <v>0</v>
      </c>
      <c r="S27" s="104">
        <f t="shared" si="16"/>
        <v>0</v>
      </c>
      <c r="T27" s="104">
        <f t="shared" si="16"/>
        <v>0</v>
      </c>
      <c r="U27" s="104">
        <f t="shared" si="16"/>
        <v>0</v>
      </c>
      <c r="V27" s="104">
        <f t="shared" si="16"/>
        <v>0</v>
      </c>
      <c r="W27" s="104">
        <f t="shared" si="16"/>
        <v>0</v>
      </c>
      <c r="X27" s="104">
        <f t="shared" si="16"/>
        <v>0</v>
      </c>
      <c r="Y27" s="104">
        <f t="shared" si="16"/>
        <v>0</v>
      </c>
      <c r="Z27" s="104">
        <f t="shared" si="16"/>
        <v>0</v>
      </c>
      <c r="AA27" s="104">
        <f t="shared" si="16"/>
        <v>0</v>
      </c>
      <c r="AB27" s="104">
        <f t="shared" si="16"/>
        <v>0</v>
      </c>
      <c r="AC27" s="104">
        <f t="shared" si="16"/>
        <v>0</v>
      </c>
      <c r="AD27" s="104">
        <f t="shared" si="16"/>
        <v>0</v>
      </c>
      <c r="AE27" s="104">
        <f t="shared" si="16"/>
        <v>0</v>
      </c>
      <c r="AF27" s="104">
        <f t="shared" si="16"/>
        <v>0</v>
      </c>
      <c r="AG27" s="105">
        <f t="shared" si="16"/>
        <v>0</v>
      </c>
      <c r="AH27" s="51"/>
      <c r="AI27" s="51"/>
      <c r="AJ27" s="51"/>
      <c r="AK27" s="51"/>
      <c r="AL27" s="51"/>
    </row>
    <row r="28" spans="1:38">
      <c r="A28" s="51"/>
      <c r="C28" s="51"/>
      <c r="D28" s="113"/>
      <c r="E28" s="51"/>
      <c r="F28" s="54"/>
      <c r="G28" s="51"/>
      <c r="H28" s="54"/>
      <c r="I28" s="51"/>
      <c r="J28" s="54"/>
      <c r="K28" s="51"/>
      <c r="L28" s="54"/>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row>
    <row r="29" spans="1:38">
      <c r="B29" s="113"/>
      <c r="C29" s="51"/>
      <c r="D29" s="113"/>
      <c r="E29" s="51"/>
      <c r="F29" s="54"/>
      <c r="G29" s="51"/>
      <c r="H29" s="54"/>
      <c r="I29" s="51"/>
      <c r="J29" s="54"/>
      <c r="K29" s="51"/>
      <c r="L29" s="54"/>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row>
    <row r="30" spans="1:38">
      <c r="B30" s="113"/>
      <c r="C30" s="51"/>
      <c r="D30" s="425" t="s">
        <v>427</v>
      </c>
      <c r="E30" s="426"/>
      <c r="F30" s="426"/>
      <c r="G30" s="426"/>
      <c r="H30" s="427"/>
      <c r="I30" s="425" t="s">
        <v>428</v>
      </c>
      <c r="J30" s="426"/>
      <c r="K30" s="426"/>
      <c r="L30" s="426"/>
      <c r="M30" s="427"/>
      <c r="N30" s="425" t="s">
        <v>429</v>
      </c>
      <c r="O30" s="426"/>
      <c r="P30" s="426"/>
      <c r="Q30" s="426"/>
      <c r="R30" s="427"/>
      <c r="S30" s="425" t="s">
        <v>430</v>
      </c>
      <c r="T30" s="426"/>
      <c r="U30" s="426"/>
      <c r="V30" s="426"/>
      <c r="W30" s="427"/>
      <c r="X30" s="425" t="s">
        <v>496</v>
      </c>
      <c r="Y30" s="426"/>
      <c r="Z30" s="426"/>
      <c r="AA30" s="426"/>
      <c r="AB30" s="427"/>
      <c r="AC30" s="425" t="s">
        <v>432</v>
      </c>
      <c r="AD30" s="426"/>
      <c r="AE30" s="426"/>
      <c r="AF30" s="426"/>
      <c r="AG30" s="427"/>
      <c r="AH30" s="51"/>
      <c r="AI30" s="51"/>
      <c r="AJ30" s="51"/>
      <c r="AK30" s="51"/>
      <c r="AL30" s="51"/>
    </row>
    <row r="31" spans="1:38" ht="409.5" customHeight="1">
      <c r="B31" s="113"/>
      <c r="C31" s="51"/>
      <c r="D31" s="464"/>
      <c r="E31" s="465"/>
      <c r="F31" s="465"/>
      <c r="G31" s="465"/>
      <c r="H31" s="466"/>
      <c r="I31" s="464"/>
      <c r="J31" s="465"/>
      <c r="K31" s="465"/>
      <c r="L31" s="465"/>
      <c r="M31" s="466"/>
      <c r="N31" s="464"/>
      <c r="O31" s="465"/>
      <c r="P31" s="465"/>
      <c r="Q31" s="465"/>
      <c r="R31" s="466"/>
      <c r="S31" s="464"/>
      <c r="T31" s="465"/>
      <c r="U31" s="465"/>
      <c r="V31" s="465"/>
      <c r="W31" s="466"/>
      <c r="X31" s="464"/>
      <c r="Y31" s="465"/>
      <c r="Z31" s="465"/>
      <c r="AA31" s="465"/>
      <c r="AB31" s="466"/>
      <c r="AC31" s="464"/>
      <c r="AD31" s="465"/>
      <c r="AE31" s="465"/>
      <c r="AF31" s="465"/>
      <c r="AG31" s="466"/>
      <c r="AH31" s="51"/>
      <c r="AI31" s="51"/>
      <c r="AJ31" s="51"/>
      <c r="AK31" s="51"/>
      <c r="AL31" s="51"/>
    </row>
    <row r="75" spans="2:12">
      <c r="D75" s="113"/>
    </row>
    <row r="80" spans="2:12" s="51" customFormat="1">
      <c r="B80" s="113"/>
      <c r="D80" s="69"/>
      <c r="F80" s="54"/>
      <c r="H80" s="54"/>
      <c r="J80" s="54"/>
      <c r="L80" s="54"/>
    </row>
  </sheetData>
  <sheetProtection algorithmName="SHA-512" hashValue="PBHY2ddhQBPfJoAEzFBk4PDuTRzVDGXWQpG2bQX53NLK4rlRusl9ragF3TTVIPeYlB3dlMxuQ/+5wPXFGITuXg==" saltValue="rfKLkM/gLNZqn/5nRNBr6g==" spinCount="100000" sheet="1" objects="1" scenarios="1"/>
  <protectedRanges>
    <protectedRange sqref="D31:AG31" name="Comments"/>
    <protectedRange sqref="D8:AG12" name="Dates_1"/>
  </protectedRanges>
  <mergeCells count="19">
    <mergeCell ref="S31:W31"/>
    <mergeCell ref="X30:AB30"/>
    <mergeCell ref="X31:AB31"/>
    <mergeCell ref="A1:AL2"/>
    <mergeCell ref="D30:H30"/>
    <mergeCell ref="I30:M30"/>
    <mergeCell ref="D31:H31"/>
    <mergeCell ref="I31:M31"/>
    <mergeCell ref="AH8:AL13"/>
    <mergeCell ref="A4:B4"/>
    <mergeCell ref="A6:B6"/>
    <mergeCell ref="A7:B7"/>
    <mergeCell ref="A3:B3"/>
    <mergeCell ref="B8:C13"/>
    <mergeCell ref="N30:R30"/>
    <mergeCell ref="AC30:AG30"/>
    <mergeCell ref="AC31:AG31"/>
    <mergeCell ref="N31:R31"/>
    <mergeCell ref="S30:W30"/>
  </mergeCells>
  <conditionalFormatting sqref="D15:AG22">
    <cfRule type="cellIs" dxfId="41" priority="1" operator="equal">
      <formula>"N/A"</formula>
    </cfRule>
    <cfRule type="cellIs" dxfId="40" priority="2" operator="equal">
      <formula>"Not Met"</formula>
    </cfRule>
  </conditionalFormatting>
  <dataValidations count="1">
    <dataValidation type="list" allowBlank="1" showInputMessage="1" showErrorMessage="1" sqref="D15:AG22" xr:uid="{926A10AE-16D1-460E-B357-1D14E1359430}">
      <formula1>"Met,Not Met,N/A"</formula1>
    </dataValidation>
  </dataValidations>
  <pageMargins left="0.7" right="0.7" top="0.75" bottom="0.75" header="0.3" footer="0.3"/>
  <pageSetup orientation="portrait" horizontalDpi="1200" verticalDpi="1200" r:id="rId1"/>
  <ignoredErrors>
    <ignoredError sqref="C23:AG27"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971449-7F5A-416A-999E-040DBAB6E2D9}"/>
</file>

<file path=customXml/itemProps2.xml><?xml version="1.0" encoding="utf-8"?>
<ds:datastoreItem xmlns:ds="http://schemas.openxmlformats.org/officeDocument/2006/customXml" ds:itemID="{A9F54A2F-0B92-443B-B6D9-9C8381101A27}"/>
</file>

<file path=customXml/itemProps3.xml><?xml version="1.0" encoding="utf-8"?>
<ds:datastoreItem xmlns:ds="http://schemas.openxmlformats.org/officeDocument/2006/customXml" ds:itemID="{CB973368-1F6F-4F9E-9FC1-740C97B6DDCF}"/>
</file>

<file path=docProps/app.xml><?xml version="1.0" encoding="utf-8"?>
<Properties xmlns="http://schemas.openxmlformats.org/officeDocument/2006/extended-properties" xmlns:vt="http://schemas.openxmlformats.org/officeDocument/2006/docPropsVTypes">
  <Application>Microsoft Excel Online</Application>
  <Manager/>
  <Company>Alliance Health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Damali Alston</dc:creator>
  <cp:keywords/>
  <dc:description/>
  <cp:lastModifiedBy/>
  <cp:revision/>
  <dcterms:created xsi:type="dcterms:W3CDTF">2023-02-21T18:45:39Z</dcterms:created>
  <dcterms:modified xsi:type="dcterms:W3CDTF">2025-02-13T18:46:10Z</dcterms:modified>
  <cp:category/>
  <cp:contentStatus/>
</cp:coreProperties>
</file>