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Financial Operations\LTC and Hospitals\Hospice\2021\Rate Calculation\"/>
    </mc:Choice>
  </mc:AlternateContent>
  <xr:revisionPtr revIDLastSave="0" documentId="8_{431F6EBC-C4BA-4484-9487-A6934DEE745E}" xr6:coauthVersionLast="45" xr6:coauthVersionMax="45" xr10:uidLastSave="{00000000-0000-0000-0000-000000000000}"/>
  <bookViews>
    <workbookView xWindow="28680" yWindow="-120" windowWidth="29040" windowHeight="15840" tabRatio="777" firstSheet="3" activeTab="3" xr2:uid="{00000000-000D-0000-FFFF-FFFF00000000}"/>
  </bookViews>
  <sheets>
    <sheet name="Hospicework proposal FY18" sheetId="7" state="hidden" r:id="rId1"/>
    <sheet name="FFY18 2Tier Rate" sheetId="14" state="hidden" r:id="rId2"/>
    <sheet name="Memo" sheetId="18" r:id="rId3"/>
    <sheet name="FFY21 Fee Schedule" sheetId="16" r:id="rId4"/>
  </sheets>
  <externalReferences>
    <externalReference r:id="rId5"/>
    <externalReference r:id="rId6"/>
  </externalReferences>
  <definedNames>
    <definedName name="_xlnm.Database" localSheetId="1">#REF!</definedName>
    <definedName name="_xlnm.Database" localSheetId="3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1">#REF!</definedName>
    <definedName name="moveable4000CFA" localSheetId="3">#REF!</definedName>
    <definedName name="moveable4000CFA">#REF!</definedName>
    <definedName name="PivotDays11" localSheetId="1">#REF!</definedName>
    <definedName name="PivotDays11" localSheetId="3">#REF!</definedName>
    <definedName name="PivotDays11">#REF!</definedName>
    <definedName name="_xlnm.Print_Area" localSheetId="1">'FFY18 2Tier Rate'!$A$1:$L$58</definedName>
    <definedName name="_xlnm.Print_Area" localSheetId="3">'FFY21 Fee Schedule'!$A$1:$I$40</definedName>
    <definedName name="_xlnm.Print_Area" localSheetId="0">'Hospicework proposal FY18'!$A$4:$J$194</definedName>
    <definedName name="_xlnm.Print_Titles" localSheetId="0">'Hospicework proposal FY18'!$1:$1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7" l="1"/>
  <c r="F148" i="7" l="1"/>
  <c r="F169" i="7" l="1"/>
  <c r="F158" i="7"/>
  <c r="F159" i="7" s="1"/>
  <c r="F160" i="7" s="1"/>
  <c r="F161" i="7" s="1"/>
  <c r="F162" i="7" s="1"/>
  <c r="F138" i="7"/>
  <c r="F128" i="7"/>
  <c r="F118" i="7"/>
  <c r="F108" i="7"/>
  <c r="F190" i="7"/>
  <c r="F88" i="7"/>
  <c r="F78" i="7"/>
  <c r="F68" i="7"/>
  <c r="E59" i="7"/>
  <c r="E60" i="7"/>
  <c r="E61" i="7"/>
  <c r="E62" i="7"/>
  <c r="H62" i="7" s="1"/>
  <c r="D59" i="7"/>
  <c r="D60" i="7"/>
  <c r="D61" i="7"/>
  <c r="D62" i="7"/>
  <c r="D57" i="7"/>
  <c r="D37" i="7"/>
  <c r="F58" i="7"/>
  <c r="D52" i="7"/>
  <c r="E52" i="7"/>
  <c r="H52" i="7" s="1"/>
  <c r="F48" i="7"/>
  <c r="F49" i="7" s="1"/>
  <c r="F50" i="7" s="1"/>
  <c r="F51" i="7" s="1"/>
  <c r="F52" i="7" s="1"/>
  <c r="F38" i="7"/>
  <c r="F39" i="7" s="1"/>
  <c r="F40" i="7" s="1"/>
  <c r="F41" i="7" s="1"/>
  <c r="F42" i="7" s="1"/>
  <c r="C32" i="7"/>
  <c r="C52" i="7" s="1"/>
  <c r="C72" i="7" s="1"/>
  <c r="C92" i="7" s="1"/>
  <c r="C112" i="7" s="1"/>
  <c r="C132" i="7" s="1"/>
  <c r="C152" i="7" s="1"/>
  <c r="C194" i="7" s="1"/>
  <c r="D32" i="7"/>
  <c r="E32" i="7"/>
  <c r="H32" i="7" s="1"/>
  <c r="F28" i="7"/>
  <c r="F29" i="7" s="1"/>
  <c r="F30" i="7" s="1"/>
  <c r="F31" i="7" s="1"/>
  <c r="F32" i="7" s="1"/>
  <c r="F18" i="7"/>
  <c r="F19" i="7" s="1"/>
  <c r="F20" i="7" s="1"/>
  <c r="F21" i="7" s="1"/>
  <c r="F22" i="7" s="1"/>
  <c r="E22" i="7"/>
  <c r="E42" i="7" s="1"/>
  <c r="H42" i="7" s="1"/>
  <c r="H22" i="7"/>
  <c r="D22" i="7"/>
  <c r="D42" i="7" s="1"/>
  <c r="C22" i="7"/>
  <c r="C42" i="7" s="1"/>
  <c r="C62" i="7" s="1"/>
  <c r="C82" i="7" s="1"/>
  <c r="C102" i="7" s="1"/>
  <c r="C122" i="7" s="1"/>
  <c r="C142" i="7" s="1"/>
  <c r="H8" i="14"/>
  <c r="I8" i="14"/>
  <c r="F8" i="7"/>
  <c r="H12" i="7"/>
  <c r="G42" i="7" l="1"/>
  <c r="I42" i="7" s="1"/>
  <c r="L14" i="14" s="1"/>
  <c r="C162" i="7"/>
  <c r="C173" i="7"/>
  <c r="G52" i="7"/>
  <c r="I52" i="7" s="1"/>
  <c r="L16" i="14" s="1"/>
  <c r="E72" i="7"/>
  <c r="D72" i="7"/>
  <c r="G32" i="7"/>
  <c r="I32" i="7" s="1"/>
  <c r="L12" i="14" s="1"/>
  <c r="D173" i="7" l="1"/>
  <c r="D194" i="7"/>
  <c r="D102" i="7"/>
  <c r="D162" i="7"/>
  <c r="G162" i="7" s="1"/>
  <c r="D152" i="7"/>
  <c r="D122" i="7"/>
  <c r="D92" i="7"/>
  <c r="D132" i="7"/>
  <c r="D112" i="7"/>
  <c r="D82" i="7"/>
  <c r="E194" i="7"/>
  <c r="H194" i="7" s="1"/>
  <c r="E102" i="7"/>
  <c r="H102" i="7" s="1"/>
  <c r="E92" i="7"/>
  <c r="H92" i="7" s="1"/>
  <c r="E173" i="7"/>
  <c r="H173" i="7" s="1"/>
  <c r="E112" i="7"/>
  <c r="H112" i="7" s="1"/>
  <c r="E162" i="7"/>
  <c r="H162" i="7" s="1"/>
  <c r="E152" i="7"/>
  <c r="H152" i="7" s="1"/>
  <c r="E122" i="7"/>
  <c r="E132" i="7"/>
  <c r="H132" i="7" s="1"/>
  <c r="E82" i="7"/>
  <c r="H82" i="7" s="1"/>
  <c r="H72" i="7"/>
  <c r="C108" i="7"/>
  <c r="E108" i="7"/>
  <c r="H108" i="7" s="1"/>
  <c r="D108" i="7"/>
  <c r="G108" i="7" s="1"/>
  <c r="E98" i="7"/>
  <c r="H98" i="7" s="1"/>
  <c r="D98" i="7"/>
  <c r="G98" i="7" s="1"/>
  <c r="E78" i="7"/>
  <c r="H78" i="7" s="1"/>
  <c r="D78" i="7"/>
  <c r="G78" i="7" s="1"/>
  <c r="C98" i="7"/>
  <c r="E88" i="7"/>
  <c r="H88" i="7" s="1"/>
  <c r="D88" i="7"/>
  <c r="G88" i="7" s="1"/>
  <c r="C88" i="7"/>
  <c r="C78" i="7"/>
  <c r="E68" i="7"/>
  <c r="H68" i="7" s="1"/>
  <c r="D68" i="7"/>
  <c r="G68" i="7" s="1"/>
  <c r="C68" i="7"/>
  <c r="E58" i="7"/>
  <c r="E158" i="7" s="1"/>
  <c r="D58" i="7"/>
  <c r="G58" i="7" s="1"/>
  <c r="C58" i="7"/>
  <c r="C158" i="7" s="1"/>
  <c r="C169" i="7" s="1"/>
  <c r="E48" i="7"/>
  <c r="E148" i="7" s="1"/>
  <c r="H148" i="7" s="1"/>
  <c r="D48" i="7"/>
  <c r="D148" i="7" s="1"/>
  <c r="G148" i="7" s="1"/>
  <c r="C48" i="7"/>
  <c r="C148" i="7" s="1"/>
  <c r="C38" i="7"/>
  <c r="C138" i="7" s="1"/>
  <c r="E18" i="7"/>
  <c r="H18" i="7" s="1"/>
  <c r="D18" i="7"/>
  <c r="D118" i="7" s="1"/>
  <c r="G118" i="7" s="1"/>
  <c r="C18" i="7"/>
  <c r="C118" i="7" s="1"/>
  <c r="E38" i="7"/>
  <c r="E138" i="7" s="1"/>
  <c r="H138" i="7" s="1"/>
  <c r="D38" i="7"/>
  <c r="G38" i="7" s="1"/>
  <c r="E28" i="7"/>
  <c r="E128" i="7" s="1"/>
  <c r="H128" i="7" s="1"/>
  <c r="D28" i="7"/>
  <c r="G28" i="7" s="1"/>
  <c r="C28" i="7"/>
  <c r="C128" i="7" s="1"/>
  <c r="C27" i="7"/>
  <c r="H8" i="7"/>
  <c r="G8" i="7"/>
  <c r="C210" i="7" l="1"/>
  <c r="C220" i="7" s="1"/>
  <c r="C230" i="7" s="1"/>
  <c r="C190" i="7"/>
  <c r="I162" i="7"/>
  <c r="L36" i="14" s="1"/>
  <c r="I8" i="7"/>
  <c r="F8" i="14" s="1"/>
  <c r="D158" i="7"/>
  <c r="G158" i="7" s="1"/>
  <c r="D142" i="7"/>
  <c r="H122" i="7"/>
  <c r="E142" i="7"/>
  <c r="H142" i="7" s="1"/>
  <c r="H28" i="7"/>
  <c r="I28" i="7" s="1"/>
  <c r="F12" i="14" s="1"/>
  <c r="E118" i="7"/>
  <c r="H118" i="7" s="1"/>
  <c r="I118" i="7" s="1"/>
  <c r="F30" i="14" s="1"/>
  <c r="H38" i="7"/>
  <c r="I38" i="7" s="1"/>
  <c r="F14" i="14" s="1"/>
  <c r="H48" i="7"/>
  <c r="H58" i="7"/>
  <c r="I58" i="7" s="1"/>
  <c r="F18" i="14" s="1"/>
  <c r="G18" i="7"/>
  <c r="I18" i="7" s="1"/>
  <c r="F10" i="14" s="1"/>
  <c r="D128" i="7"/>
  <c r="G128" i="7" s="1"/>
  <c r="I128" i="7" s="1"/>
  <c r="F32" i="14" s="1"/>
  <c r="H158" i="7"/>
  <c r="E169" i="7"/>
  <c r="E190" i="7" s="1"/>
  <c r="I68" i="7"/>
  <c r="F20" i="14" s="1"/>
  <c r="I88" i="7"/>
  <c r="F24" i="14" s="1"/>
  <c r="I148" i="7"/>
  <c r="F39" i="14" s="1"/>
  <c r="I78" i="7"/>
  <c r="F22" i="14" s="1"/>
  <c r="I98" i="7"/>
  <c r="F26" i="14" s="1"/>
  <c r="I108" i="7"/>
  <c r="F28" i="14" s="1"/>
  <c r="G48" i="7"/>
  <c r="D138" i="7"/>
  <c r="G138" i="7" s="1"/>
  <c r="I138" i="7" s="1"/>
  <c r="F34" i="14" s="1"/>
  <c r="C17" i="7"/>
  <c r="F231" i="7"/>
  <c r="F232" i="7" s="1"/>
  <c r="F233" i="7" s="1"/>
  <c r="I158" i="7" l="1"/>
  <c r="F36" i="14" s="1"/>
  <c r="D169" i="7"/>
  <c r="I48" i="7"/>
  <c r="F16" i="14" s="1"/>
  <c r="H169" i="7"/>
  <c r="F221" i="7"/>
  <c r="F222" i="7" s="1"/>
  <c r="F223" i="7" s="1"/>
  <c r="F211" i="7"/>
  <c r="F212" i="7" s="1"/>
  <c r="F213" i="7" s="1"/>
  <c r="G169" i="7" l="1"/>
  <c r="I169" i="7" s="1"/>
  <c r="F38" i="14" s="1"/>
  <c r="D190" i="7"/>
  <c r="H180" i="7"/>
  <c r="G180" i="7"/>
  <c r="F181" i="7"/>
  <c r="F182" i="7" s="1"/>
  <c r="F170" i="7"/>
  <c r="F171" i="7" s="1"/>
  <c r="F172" i="7" s="1"/>
  <c r="F173" i="7" s="1"/>
  <c r="G173" i="7" s="1"/>
  <c r="I173" i="7" s="1"/>
  <c r="L38" i="14" s="1"/>
  <c r="F201" i="7"/>
  <c r="F202" i="7" s="1"/>
  <c r="F191" i="7"/>
  <c r="F192" i="7" s="1"/>
  <c r="F193" i="7" s="1"/>
  <c r="F194" i="7" s="1"/>
  <c r="G194" i="7" s="1"/>
  <c r="I194" i="7" s="1"/>
  <c r="L41" i="14" s="1"/>
  <c r="G7" i="7"/>
  <c r="E21" i="7"/>
  <c r="E41" i="7" s="1"/>
  <c r="H41" i="7" s="1"/>
  <c r="E17" i="7"/>
  <c r="D17" i="7"/>
  <c r="G37" i="7" s="1"/>
  <c r="C21" i="7"/>
  <c r="C20" i="7"/>
  <c r="C40" i="7" s="1"/>
  <c r="C60" i="7" s="1"/>
  <c r="C37" i="7"/>
  <c r="H7" i="7"/>
  <c r="F9" i="7"/>
  <c r="H9" i="7"/>
  <c r="H10" i="7"/>
  <c r="H11" i="7"/>
  <c r="D19" i="7"/>
  <c r="D39" i="7" s="1"/>
  <c r="E19" i="7"/>
  <c r="H19" i="7" s="1"/>
  <c r="D20" i="7"/>
  <c r="D40" i="7" s="1"/>
  <c r="E20" i="7"/>
  <c r="D21" i="7"/>
  <c r="D41" i="7" s="1"/>
  <c r="G41" i="7" s="1"/>
  <c r="D27" i="7"/>
  <c r="G27" i="7" s="1"/>
  <c r="E27" i="7"/>
  <c r="H27" i="7" s="1"/>
  <c r="D29" i="7"/>
  <c r="E29" i="7"/>
  <c r="H29" i="7" s="1"/>
  <c r="D30" i="7"/>
  <c r="D31" i="7"/>
  <c r="E31" i="7"/>
  <c r="H31" i="7" s="1"/>
  <c r="E30" i="7"/>
  <c r="H30" i="7" s="1"/>
  <c r="D47" i="7"/>
  <c r="D67" i="7" s="1"/>
  <c r="G229" i="7" s="1"/>
  <c r="E47" i="7"/>
  <c r="E67" i="7" s="1"/>
  <c r="H229" i="7" s="1"/>
  <c r="H47" i="7"/>
  <c r="D49" i="7"/>
  <c r="E49" i="7"/>
  <c r="H49" i="7" s="1"/>
  <c r="D50" i="7"/>
  <c r="D70" i="7" s="1"/>
  <c r="G232" i="7" s="1"/>
  <c r="E50" i="7"/>
  <c r="E70" i="7" s="1"/>
  <c r="H232" i="7" s="1"/>
  <c r="D51" i="7"/>
  <c r="D71" i="7" s="1"/>
  <c r="G233" i="7" s="1"/>
  <c r="E51" i="7"/>
  <c r="H51" i="7" s="1"/>
  <c r="F89" i="7"/>
  <c r="F90" i="7" s="1"/>
  <c r="F91" i="7" s="1"/>
  <c r="F92" i="7" s="1"/>
  <c r="G92" i="7" s="1"/>
  <c r="I92" i="7" s="1"/>
  <c r="L24" i="14" s="1"/>
  <c r="F59" i="7"/>
  <c r="F60" i="7" s="1"/>
  <c r="F61" i="7" s="1"/>
  <c r="F62" i="7" s="1"/>
  <c r="G62" i="7" s="1"/>
  <c r="I62" i="7" s="1"/>
  <c r="L18" i="14" s="1"/>
  <c r="F69" i="7"/>
  <c r="F70" i="7" s="1"/>
  <c r="F71" i="7" s="1"/>
  <c r="F72" i="7" s="1"/>
  <c r="G72" i="7" s="1"/>
  <c r="I72" i="7" s="1"/>
  <c r="L20" i="14" s="1"/>
  <c r="F79" i="7"/>
  <c r="F80" i="7" s="1"/>
  <c r="F81" i="7" s="1"/>
  <c r="F82" i="7" s="1"/>
  <c r="G82" i="7" s="1"/>
  <c r="I82" i="7" s="1"/>
  <c r="L22" i="14" s="1"/>
  <c r="F99" i="7"/>
  <c r="F100" i="7" s="1"/>
  <c r="F101" i="7" s="1"/>
  <c r="F102" i="7" s="1"/>
  <c r="G102" i="7" s="1"/>
  <c r="I102" i="7" s="1"/>
  <c r="L26" i="14" s="1"/>
  <c r="F109" i="7"/>
  <c r="F110" i="7" s="1"/>
  <c r="F111" i="7" s="1"/>
  <c r="F112" i="7" s="1"/>
  <c r="G112" i="7" s="1"/>
  <c r="I112" i="7" s="1"/>
  <c r="L28" i="14" s="1"/>
  <c r="F119" i="7"/>
  <c r="F120" i="7" s="1"/>
  <c r="F121" i="7" s="1"/>
  <c r="F122" i="7" s="1"/>
  <c r="G122" i="7" s="1"/>
  <c r="I122" i="7" s="1"/>
  <c r="L30" i="14" s="1"/>
  <c r="F129" i="7"/>
  <c r="F130" i="7" s="1"/>
  <c r="F131" i="7" s="1"/>
  <c r="F132" i="7" s="1"/>
  <c r="G132" i="7" s="1"/>
  <c r="I132" i="7" s="1"/>
  <c r="L32" i="14" s="1"/>
  <c r="F139" i="7"/>
  <c r="F140" i="7" s="1"/>
  <c r="F141" i="7" s="1"/>
  <c r="F142" i="7" s="1"/>
  <c r="G142" i="7" s="1"/>
  <c r="I142" i="7" s="1"/>
  <c r="L34" i="14" s="1"/>
  <c r="F149" i="7"/>
  <c r="F150" i="7" s="1"/>
  <c r="F151" i="7" s="1"/>
  <c r="F152" i="7" s="1"/>
  <c r="G152" i="7" s="1"/>
  <c r="I152" i="7" s="1"/>
  <c r="L39" i="14" s="1"/>
  <c r="C19" i="7"/>
  <c r="C30" i="7"/>
  <c r="C50" i="7" s="1"/>
  <c r="C70" i="7" s="1"/>
  <c r="C29" i="7"/>
  <c r="C49" i="7" s="1"/>
  <c r="C69" i="7" s="1"/>
  <c r="K7" i="7"/>
  <c r="C31" i="7"/>
  <c r="K17" i="7"/>
  <c r="E71" i="7" l="1"/>
  <c r="H233" i="7" s="1"/>
  <c r="I233" i="7" s="1"/>
  <c r="K70" i="7"/>
  <c r="K69" i="7"/>
  <c r="G31" i="7"/>
  <c r="I31" i="7" s="1"/>
  <c r="K12" i="14" s="1"/>
  <c r="K30" i="7"/>
  <c r="G29" i="7"/>
  <c r="I29" i="7" s="1"/>
  <c r="J29" i="7" s="1"/>
  <c r="K29" i="7"/>
  <c r="H190" i="7"/>
  <c r="I180" i="7"/>
  <c r="G190" i="7"/>
  <c r="E110" i="7"/>
  <c r="H110" i="7" s="1"/>
  <c r="D120" i="7"/>
  <c r="D140" i="7" s="1"/>
  <c r="G140" i="7" s="1"/>
  <c r="I41" i="7"/>
  <c r="K14" i="14" s="1"/>
  <c r="E150" i="7"/>
  <c r="H150" i="7" s="1"/>
  <c r="E101" i="7"/>
  <c r="H101" i="7" s="1"/>
  <c r="E121" i="7"/>
  <c r="H121" i="7" s="1"/>
  <c r="E39" i="7"/>
  <c r="H39" i="7" s="1"/>
  <c r="D87" i="7"/>
  <c r="G87" i="7" s="1"/>
  <c r="G47" i="7"/>
  <c r="I47" i="7" s="1"/>
  <c r="E16" i="14" s="1"/>
  <c r="H21" i="7"/>
  <c r="E69" i="7"/>
  <c r="H231" i="7" s="1"/>
  <c r="D131" i="7"/>
  <c r="G131" i="7" s="1"/>
  <c r="D161" i="7"/>
  <c r="G161" i="7" s="1"/>
  <c r="I27" i="7"/>
  <c r="E12" i="14" s="1"/>
  <c r="I7" i="7"/>
  <c r="E8" i="14" s="1"/>
  <c r="E97" i="7"/>
  <c r="H97" i="7" s="1"/>
  <c r="E77" i="7"/>
  <c r="H77" i="7" s="1"/>
  <c r="I229" i="7"/>
  <c r="H199" i="7"/>
  <c r="E117" i="7"/>
  <c r="E157" i="7"/>
  <c r="H157" i="7" s="1"/>
  <c r="G57" i="7"/>
  <c r="G199" i="7"/>
  <c r="D157" i="7"/>
  <c r="G157" i="7" s="1"/>
  <c r="D97" i="7"/>
  <c r="G97" i="7" s="1"/>
  <c r="D189" i="7"/>
  <c r="G189" i="7" s="1"/>
  <c r="D147" i="7"/>
  <c r="G147" i="7" s="1"/>
  <c r="G17" i="7"/>
  <c r="I232" i="7"/>
  <c r="E90" i="7"/>
  <c r="H90" i="7" s="1"/>
  <c r="E160" i="7"/>
  <c r="H160" i="7" s="1"/>
  <c r="E100" i="7"/>
  <c r="H100" i="7" s="1"/>
  <c r="E192" i="7"/>
  <c r="H192" i="7" s="1"/>
  <c r="H70" i="7"/>
  <c r="E130" i="7"/>
  <c r="H130" i="7" s="1"/>
  <c r="H50" i="7"/>
  <c r="G30" i="7"/>
  <c r="I30" i="7" s="1"/>
  <c r="J12" i="14" s="1"/>
  <c r="G19" i="7"/>
  <c r="I19" i="7" s="1"/>
  <c r="J19" i="7" s="1"/>
  <c r="C90" i="7"/>
  <c r="C110" i="7" s="1"/>
  <c r="C89" i="7"/>
  <c r="K20" i="7"/>
  <c r="G20" i="7"/>
  <c r="G212" i="7"/>
  <c r="G222" i="7"/>
  <c r="G182" i="7"/>
  <c r="D130" i="7"/>
  <c r="G130" i="7" s="1"/>
  <c r="G60" i="7"/>
  <c r="D192" i="7"/>
  <c r="G192" i="7" s="1"/>
  <c r="D80" i="7"/>
  <c r="G80" i="7" s="1"/>
  <c r="D110" i="7"/>
  <c r="G110" i="7" s="1"/>
  <c r="D160" i="7"/>
  <c r="G160" i="7" s="1"/>
  <c r="D100" i="7"/>
  <c r="G100" i="7" s="1"/>
  <c r="D150" i="7"/>
  <c r="G150" i="7" s="1"/>
  <c r="D171" i="7"/>
  <c r="G171" i="7" s="1"/>
  <c r="G40" i="7"/>
  <c r="F10" i="7"/>
  <c r="G9" i="7"/>
  <c r="I9" i="7" s="1"/>
  <c r="J9" i="7" s="1"/>
  <c r="G8" i="14" s="1"/>
  <c r="K9" i="7"/>
  <c r="E37" i="7"/>
  <c r="H37" i="7" s="1"/>
  <c r="I37" i="7" s="1"/>
  <c r="E14" i="14" s="1"/>
  <c r="H17" i="7"/>
  <c r="G202" i="7"/>
  <c r="K49" i="7"/>
  <c r="D90" i="7"/>
  <c r="G90" i="7" s="1"/>
  <c r="G223" i="7"/>
  <c r="G213" i="7"/>
  <c r="D111" i="7"/>
  <c r="G111" i="7" s="1"/>
  <c r="D101" i="7"/>
  <c r="G101" i="7" s="1"/>
  <c r="D172" i="7"/>
  <c r="G172" i="7" s="1"/>
  <c r="D91" i="7"/>
  <c r="G91" i="7" s="1"/>
  <c r="D121" i="7"/>
  <c r="G71" i="7"/>
  <c r="G61" i="7"/>
  <c r="D193" i="7"/>
  <c r="G193" i="7" s="1"/>
  <c r="D81" i="7"/>
  <c r="G81" i="7" s="1"/>
  <c r="D151" i="7"/>
  <c r="G151" i="7" s="1"/>
  <c r="K19" i="7"/>
  <c r="C39" i="7"/>
  <c r="G70" i="7"/>
  <c r="C51" i="7"/>
  <c r="K31" i="7"/>
  <c r="H20" i="7"/>
  <c r="E40" i="7"/>
  <c r="H40" i="7" s="1"/>
  <c r="H223" i="7"/>
  <c r="H213" i="7"/>
  <c r="H203" i="7"/>
  <c r="H61" i="7"/>
  <c r="E172" i="7"/>
  <c r="H172" i="7" s="1"/>
  <c r="E111" i="7"/>
  <c r="H111" i="7" s="1"/>
  <c r="G49" i="7"/>
  <c r="I49" i="7" s="1"/>
  <c r="J49" i="7" s="1"/>
  <c r="G16" i="14" s="1"/>
  <c r="D69" i="7"/>
  <c r="G231" i="7" s="1"/>
  <c r="K37" i="7"/>
  <c r="C57" i="7"/>
  <c r="H219" i="7"/>
  <c r="H209" i="7"/>
  <c r="H179" i="7"/>
  <c r="E189" i="7"/>
  <c r="H189" i="7" s="1"/>
  <c r="E147" i="7"/>
  <c r="H147" i="7" s="1"/>
  <c r="E57" i="7"/>
  <c r="H57" i="7" s="1"/>
  <c r="E107" i="7"/>
  <c r="H107" i="7" s="1"/>
  <c r="K60" i="7"/>
  <c r="C80" i="7"/>
  <c r="E168" i="7"/>
  <c r="H168" i="7" s="1"/>
  <c r="E193" i="7"/>
  <c r="H193" i="7" s="1"/>
  <c r="H183" i="7"/>
  <c r="E87" i="7"/>
  <c r="H87" i="7" s="1"/>
  <c r="H67" i="7"/>
  <c r="E91" i="7"/>
  <c r="H91" i="7" s="1"/>
  <c r="H222" i="7"/>
  <c r="H212" i="7"/>
  <c r="E171" i="7"/>
  <c r="H171" i="7" s="1"/>
  <c r="E120" i="7"/>
  <c r="H182" i="7"/>
  <c r="H60" i="7"/>
  <c r="E80" i="7"/>
  <c r="H80" i="7" s="1"/>
  <c r="H202" i="7"/>
  <c r="G39" i="7"/>
  <c r="C47" i="7"/>
  <c r="K27" i="7"/>
  <c r="K40" i="7"/>
  <c r="E127" i="7"/>
  <c r="H127" i="7" s="1"/>
  <c r="G219" i="7"/>
  <c r="G209" i="7"/>
  <c r="D107" i="7"/>
  <c r="G107" i="7" s="1"/>
  <c r="D168" i="7"/>
  <c r="G168" i="7" s="1"/>
  <c r="G67" i="7"/>
  <c r="D117" i="7"/>
  <c r="D77" i="7"/>
  <c r="G77" i="7" s="1"/>
  <c r="D127" i="7"/>
  <c r="G127" i="7" s="1"/>
  <c r="C41" i="7"/>
  <c r="K21" i="7"/>
  <c r="G179" i="7"/>
  <c r="F203" i="7"/>
  <c r="F183" i="7"/>
  <c r="E151" i="7" l="1"/>
  <c r="H151" i="7" s="1"/>
  <c r="E81" i="7"/>
  <c r="H81" i="7" s="1"/>
  <c r="E131" i="7"/>
  <c r="H131" i="7" s="1"/>
  <c r="H71" i="7"/>
  <c r="E161" i="7"/>
  <c r="H161" i="7" s="1"/>
  <c r="L19" i="7"/>
  <c r="G10" i="14"/>
  <c r="I81" i="7"/>
  <c r="K22" i="14" s="1"/>
  <c r="L29" i="7"/>
  <c r="G12" i="14"/>
  <c r="G21" i="7"/>
  <c r="I21" i="7" s="1"/>
  <c r="G22" i="7"/>
  <c r="I22" i="7" s="1"/>
  <c r="L10" i="14" s="1"/>
  <c r="I131" i="7"/>
  <c r="K32" i="14" s="1"/>
  <c r="L31" i="7"/>
  <c r="I110" i="7"/>
  <c r="J28" i="14" s="1"/>
  <c r="I130" i="7"/>
  <c r="J32" i="14" s="1"/>
  <c r="I150" i="7"/>
  <c r="J39" i="14" s="1"/>
  <c r="G120" i="7"/>
  <c r="K90" i="7"/>
  <c r="I87" i="7"/>
  <c r="E24" i="14" s="1"/>
  <c r="L27" i="7"/>
  <c r="I190" i="7"/>
  <c r="F41" i="14" s="1"/>
  <c r="H200" i="7"/>
  <c r="G200" i="7"/>
  <c r="I223" i="7"/>
  <c r="E79" i="7"/>
  <c r="H79" i="7" s="1"/>
  <c r="I231" i="7"/>
  <c r="J231" i="7" s="1"/>
  <c r="H201" i="7"/>
  <c r="I172" i="7"/>
  <c r="K38" i="14" s="1"/>
  <c r="I161" i="7"/>
  <c r="K36" i="14" s="1"/>
  <c r="I202" i="7"/>
  <c r="H59" i="7"/>
  <c r="H221" i="7"/>
  <c r="I189" i="7"/>
  <c r="E41" i="14" s="1"/>
  <c r="E141" i="7"/>
  <c r="H141" i="7" s="1"/>
  <c r="I151" i="7"/>
  <c r="K39" i="14" s="1"/>
  <c r="I91" i="7"/>
  <c r="K24" i="14" s="1"/>
  <c r="H181" i="7"/>
  <c r="H211" i="7"/>
  <c r="E99" i="7"/>
  <c r="H99" i="7" s="1"/>
  <c r="H69" i="7"/>
  <c r="I101" i="7"/>
  <c r="K26" i="14" s="1"/>
  <c r="E170" i="7"/>
  <c r="H170" i="7" s="1"/>
  <c r="E191" i="7"/>
  <c r="H191" i="7" s="1"/>
  <c r="I39" i="7"/>
  <c r="J39" i="7" s="1"/>
  <c r="G14" i="14" s="1"/>
  <c r="I111" i="7"/>
  <c r="K28" i="14" s="1"/>
  <c r="E109" i="7"/>
  <c r="H109" i="7" s="1"/>
  <c r="E159" i="7"/>
  <c r="H159" i="7" s="1"/>
  <c r="I213" i="7"/>
  <c r="I40" i="7"/>
  <c r="E119" i="7"/>
  <c r="E139" i="7" s="1"/>
  <c r="H139" i="7" s="1"/>
  <c r="E89" i="7"/>
  <c r="H89" i="7" s="1"/>
  <c r="I70" i="7"/>
  <c r="E149" i="7"/>
  <c r="H149" i="7" s="1"/>
  <c r="E129" i="7"/>
  <c r="H129" i="7" s="1"/>
  <c r="I199" i="7"/>
  <c r="I97" i="7"/>
  <c r="E26" i="14" s="1"/>
  <c r="I157" i="7"/>
  <c r="E36" i="14" s="1"/>
  <c r="I168" i="7"/>
  <c r="E38" i="14" s="1"/>
  <c r="I179" i="7"/>
  <c r="L7" i="7"/>
  <c r="I77" i="7"/>
  <c r="E22" i="14" s="1"/>
  <c r="I147" i="7"/>
  <c r="E39" i="14" s="1"/>
  <c r="I209" i="7"/>
  <c r="I17" i="7"/>
  <c r="E10" i="14" s="1"/>
  <c r="E137" i="7"/>
  <c r="H137" i="7" s="1"/>
  <c r="H117" i="7"/>
  <c r="I127" i="7"/>
  <c r="E32" i="14" s="1"/>
  <c r="I57" i="7"/>
  <c r="E18" i="14" s="1"/>
  <c r="I80" i="7"/>
  <c r="J22" i="14" s="1"/>
  <c r="I20" i="7"/>
  <c r="I192" i="7"/>
  <c r="J41" i="14" s="1"/>
  <c r="I182" i="7"/>
  <c r="I100" i="7"/>
  <c r="J26" i="14" s="1"/>
  <c r="I90" i="7"/>
  <c r="J24" i="14" s="1"/>
  <c r="I160" i="7"/>
  <c r="J36" i="14" s="1"/>
  <c r="C109" i="7"/>
  <c r="K89" i="7"/>
  <c r="C71" i="7"/>
  <c r="G203" i="7"/>
  <c r="I203" i="7" s="1"/>
  <c r="K110" i="7"/>
  <c r="C130" i="7"/>
  <c r="F11" i="7"/>
  <c r="F12" i="7" s="1"/>
  <c r="G12" i="7" s="1"/>
  <c r="I12" i="7" s="1"/>
  <c r="L8" i="14" s="1"/>
  <c r="G10" i="7"/>
  <c r="I10" i="7" s="1"/>
  <c r="J8" i="14" s="1"/>
  <c r="K10" i="7"/>
  <c r="I67" i="7"/>
  <c r="E20" i="14" s="1"/>
  <c r="D141" i="7"/>
  <c r="G141" i="7" s="1"/>
  <c r="G121" i="7"/>
  <c r="I121" i="7" s="1"/>
  <c r="K30" i="14" s="1"/>
  <c r="L37" i="7"/>
  <c r="I171" i="7"/>
  <c r="J38" i="14" s="1"/>
  <c r="I222" i="7"/>
  <c r="L30" i="7"/>
  <c r="I219" i="7"/>
  <c r="I193" i="7"/>
  <c r="K41" i="14" s="1"/>
  <c r="I212" i="7"/>
  <c r="C77" i="7"/>
  <c r="K57" i="7"/>
  <c r="L9" i="7"/>
  <c r="D137" i="7"/>
  <c r="G137" i="7" s="1"/>
  <c r="G117" i="7"/>
  <c r="I71" i="7"/>
  <c r="K20" i="14" s="1"/>
  <c r="K47" i="7"/>
  <c r="L47" i="7" s="1"/>
  <c r="C67" i="7"/>
  <c r="E140" i="7"/>
  <c r="H140" i="7" s="1"/>
  <c r="I140" i="7" s="1"/>
  <c r="J34" i="14" s="1"/>
  <c r="H120" i="7"/>
  <c r="G221" i="7"/>
  <c r="G211" i="7"/>
  <c r="G69" i="7"/>
  <c r="D159" i="7"/>
  <c r="G159" i="7" s="1"/>
  <c r="D109" i="7"/>
  <c r="G109" i="7" s="1"/>
  <c r="G59" i="7"/>
  <c r="D149" i="7"/>
  <c r="G149" i="7" s="1"/>
  <c r="G201" i="7"/>
  <c r="D191" i="7"/>
  <c r="G191" i="7" s="1"/>
  <c r="D89" i="7"/>
  <c r="G89" i="7" s="1"/>
  <c r="D129" i="7"/>
  <c r="G129" i="7" s="1"/>
  <c r="D99" i="7"/>
  <c r="G99" i="7" s="1"/>
  <c r="D170" i="7"/>
  <c r="G170" i="7" s="1"/>
  <c r="G181" i="7"/>
  <c r="D119" i="7"/>
  <c r="D79" i="7"/>
  <c r="G79" i="7" s="1"/>
  <c r="I79" i="7" s="1"/>
  <c r="J79" i="7" s="1"/>
  <c r="G22" i="14" s="1"/>
  <c r="C59" i="7"/>
  <c r="K39" i="7"/>
  <c r="I60" i="7"/>
  <c r="J18" i="14" s="1"/>
  <c r="L49" i="7"/>
  <c r="I107" i="7"/>
  <c r="E28" i="14" s="1"/>
  <c r="K41" i="7"/>
  <c r="L41" i="7" s="1"/>
  <c r="C61" i="7"/>
  <c r="G183" i="7"/>
  <c r="I183" i="7" s="1"/>
  <c r="C100" i="7"/>
  <c r="K80" i="7"/>
  <c r="I61" i="7"/>
  <c r="K18" i="14" s="1"/>
  <c r="G51" i="7"/>
  <c r="I51" i="7" s="1"/>
  <c r="K16" i="14" s="1"/>
  <c r="G50" i="7"/>
  <c r="I50" i="7" s="1"/>
  <c r="J16" i="14" s="1"/>
  <c r="K50" i="7"/>
  <c r="I200" i="7" l="1"/>
  <c r="I89" i="7"/>
  <c r="J89" i="7" s="1"/>
  <c r="G24" i="14" s="1"/>
  <c r="L21" i="7"/>
  <c r="K10" i="14"/>
  <c r="L20" i="7"/>
  <c r="J10" i="14"/>
  <c r="L70" i="7"/>
  <c r="J20" i="14"/>
  <c r="I117" i="7"/>
  <c r="E30" i="14" s="1"/>
  <c r="L40" i="7"/>
  <c r="J14" i="14"/>
  <c r="L110" i="7"/>
  <c r="I120" i="7"/>
  <c r="J30" i="14" s="1"/>
  <c r="L90" i="7"/>
  <c r="H119" i="7"/>
  <c r="I170" i="7"/>
  <c r="J170" i="7" s="1"/>
  <c r="G38" i="14" s="1"/>
  <c r="I201" i="7"/>
  <c r="J201" i="7" s="1"/>
  <c r="H210" i="7"/>
  <c r="G210" i="7"/>
  <c r="I181" i="7"/>
  <c r="J181" i="7" s="1"/>
  <c r="L39" i="7"/>
  <c r="I99" i="7"/>
  <c r="J99" i="7" s="1"/>
  <c r="G26" i="14" s="1"/>
  <c r="I159" i="7"/>
  <c r="J159" i="7" s="1"/>
  <c r="G36" i="14" s="1"/>
  <c r="L80" i="7"/>
  <c r="I129" i="7"/>
  <c r="J129" i="7" s="1"/>
  <c r="G32" i="14" s="1"/>
  <c r="I69" i="7"/>
  <c r="J69" i="7" s="1"/>
  <c r="I59" i="7"/>
  <c r="J59" i="7" s="1"/>
  <c r="G18" i="14" s="1"/>
  <c r="I109" i="7"/>
  <c r="J109" i="7" s="1"/>
  <c r="G28" i="14" s="1"/>
  <c r="I211" i="7"/>
  <c r="J211" i="7" s="1"/>
  <c r="I191" i="7"/>
  <c r="J191" i="7" s="1"/>
  <c r="G41" i="14" s="1"/>
  <c r="I221" i="7"/>
  <c r="J221" i="7" s="1"/>
  <c r="I141" i="7"/>
  <c r="K34" i="14" s="1"/>
  <c r="I149" i="7"/>
  <c r="J149" i="7" s="1"/>
  <c r="G39" i="14" s="1"/>
  <c r="L17" i="7"/>
  <c r="I137" i="7"/>
  <c r="E34" i="14" s="1"/>
  <c r="L57" i="7"/>
  <c r="C129" i="7"/>
  <c r="K109" i="7"/>
  <c r="C81" i="7"/>
  <c r="K61" i="7"/>
  <c r="L61" i="7" s="1"/>
  <c r="C150" i="7"/>
  <c r="K130" i="7"/>
  <c r="L130" i="7" s="1"/>
  <c r="C120" i="7"/>
  <c r="K100" i="7"/>
  <c r="L100" i="7" s="1"/>
  <c r="G119" i="7"/>
  <c r="D139" i="7"/>
  <c r="G139" i="7" s="1"/>
  <c r="I139" i="7" s="1"/>
  <c r="J139" i="7" s="1"/>
  <c r="G34" i="14" s="1"/>
  <c r="L50" i="7"/>
  <c r="C87" i="7"/>
  <c r="K67" i="7"/>
  <c r="L67" i="7" s="1"/>
  <c r="C97" i="7"/>
  <c r="K77" i="7"/>
  <c r="L77" i="7" s="1"/>
  <c r="K71" i="7"/>
  <c r="L71" i="7" s="1"/>
  <c r="C91" i="7"/>
  <c r="K11" i="7"/>
  <c r="G11" i="7"/>
  <c r="I11" i="7" s="1"/>
  <c r="K8" i="14" s="1"/>
  <c r="C79" i="7"/>
  <c r="K59" i="7"/>
  <c r="K51" i="7"/>
  <c r="L51" i="7" s="1"/>
  <c r="L60" i="7"/>
  <c r="L10" i="7"/>
  <c r="I119" i="7" l="1"/>
  <c r="J119" i="7" s="1"/>
  <c r="G30" i="14" s="1"/>
  <c r="L89" i="7"/>
  <c r="L69" i="7"/>
  <c r="G20" i="14"/>
  <c r="L59" i="7"/>
  <c r="H230" i="7"/>
  <c r="H220" i="7"/>
  <c r="I210" i="7"/>
  <c r="G230" i="7"/>
  <c r="G220" i="7"/>
  <c r="L109" i="7"/>
  <c r="K129" i="7"/>
  <c r="L129" i="7" s="1"/>
  <c r="C149" i="7"/>
  <c r="K81" i="7"/>
  <c r="L81" i="7" s="1"/>
  <c r="C101" i="7"/>
  <c r="L11" i="7"/>
  <c r="K91" i="7"/>
  <c r="L91" i="7" s="1"/>
  <c r="C111" i="7"/>
  <c r="K79" i="7"/>
  <c r="L79" i="7" s="1"/>
  <c r="C99" i="7"/>
  <c r="K97" i="7"/>
  <c r="L97" i="7" s="1"/>
  <c r="C117" i="7"/>
  <c r="C140" i="7"/>
  <c r="K120" i="7"/>
  <c r="L120" i="7" s="1"/>
  <c r="C107" i="7"/>
  <c r="K87" i="7"/>
  <c r="L87" i="7" s="1"/>
  <c r="K150" i="7"/>
  <c r="L150" i="7" s="1"/>
  <c r="C192" i="7"/>
  <c r="I220" i="7" l="1"/>
  <c r="I230" i="7"/>
  <c r="K149" i="7"/>
  <c r="L149" i="7" s="1"/>
  <c r="C191" i="7"/>
  <c r="C119" i="7"/>
  <c r="K99" i="7"/>
  <c r="L99" i="7" s="1"/>
  <c r="C127" i="7"/>
  <c r="K107" i="7"/>
  <c r="L107" i="7" s="1"/>
  <c r="K111" i="7"/>
  <c r="L111" i="7" s="1"/>
  <c r="C131" i="7"/>
  <c r="K140" i="7"/>
  <c r="L140" i="7" s="1"/>
  <c r="C171" i="7"/>
  <c r="C160" i="7"/>
  <c r="C137" i="7"/>
  <c r="K117" i="7"/>
  <c r="L117" i="7" s="1"/>
  <c r="K101" i="7"/>
  <c r="L101" i="7" s="1"/>
  <c r="C121" i="7"/>
  <c r="K127" i="7" l="1"/>
  <c r="L127" i="7" s="1"/>
  <c r="C147" i="7"/>
  <c r="C168" i="7"/>
  <c r="K137" i="7"/>
  <c r="L137" i="7" s="1"/>
  <c r="C157" i="7"/>
  <c r="C212" i="7"/>
  <c r="C222" i="7" s="1"/>
  <c r="C232" i="7" s="1"/>
  <c r="K160" i="7"/>
  <c r="L160" i="7" s="1"/>
  <c r="K131" i="7"/>
  <c r="L131" i="7" s="1"/>
  <c r="C151" i="7"/>
  <c r="K121" i="7"/>
  <c r="L121" i="7" s="1"/>
  <c r="C141" i="7"/>
  <c r="C139" i="7"/>
  <c r="K119" i="7"/>
  <c r="L119" i="7" s="1"/>
  <c r="C172" i="7" l="1"/>
  <c r="C161" i="7"/>
  <c r="K141" i="7"/>
  <c r="L141" i="7" s="1"/>
  <c r="C189" i="7"/>
  <c r="K147" i="7"/>
  <c r="L147" i="7" s="1"/>
  <c r="C193" i="7"/>
  <c r="K151" i="7"/>
  <c r="L151" i="7" s="1"/>
  <c r="C209" i="7"/>
  <c r="C219" i="7" s="1"/>
  <c r="C229" i="7" s="1"/>
  <c r="K157" i="7"/>
  <c r="L157" i="7" s="1"/>
  <c r="K139" i="7"/>
  <c r="L139" i="7" s="1"/>
  <c r="C159" i="7"/>
  <c r="C170" i="7"/>
  <c r="C211" i="7" l="1"/>
  <c r="C221" i="7" s="1"/>
  <c r="C231" i="7" s="1"/>
  <c r="K159" i="7"/>
  <c r="L159" i="7" s="1"/>
  <c r="K161" i="7"/>
  <c r="L161" i="7" s="1"/>
  <c r="C213" i="7"/>
  <c r="C223" i="7" s="1"/>
  <c r="C233" i="7" s="1"/>
</calcChain>
</file>

<file path=xl/sharedStrings.xml><?xml version="1.0" encoding="utf-8"?>
<sst xmlns="http://schemas.openxmlformats.org/spreadsheetml/2006/main" count="837" uniqueCount="180">
  <si>
    <t>MEDICAID HOSPICE RATE FOR FY 2017 CMS PROGRAM ISSUANCE REGION IV</t>
  </si>
  <si>
    <t xml:space="preserve"> SPEC 39</t>
  </si>
  <si>
    <t>ASHEVILLE RATE</t>
  </si>
  <si>
    <t>CBSA 11700</t>
  </si>
  <si>
    <t>National</t>
  </si>
  <si>
    <t>Wage</t>
  </si>
  <si>
    <t>Unweighted</t>
  </si>
  <si>
    <t>Adjust</t>
  </si>
  <si>
    <t>Nonwage</t>
  </si>
  <si>
    <t>Adjusted</t>
  </si>
  <si>
    <t xml:space="preserve"> </t>
  </si>
  <si>
    <t>Rate</t>
  </si>
  <si>
    <t>Comp</t>
  </si>
  <si>
    <t>Avg</t>
  </si>
  <si>
    <t>Index</t>
  </si>
  <si>
    <t>Wage Co</t>
  </si>
  <si>
    <t>Hr Rate</t>
  </si>
  <si>
    <t>NR*Index</t>
  </si>
  <si>
    <t>Diff Adj &amp; NR</t>
  </si>
  <si>
    <t>RC651</t>
  </si>
  <si>
    <t>ROUTINE CARE</t>
  </si>
  <si>
    <t>ROUTINE CARE 61+</t>
  </si>
  <si>
    <t>RC652</t>
  </si>
  <si>
    <t>CONTINUOUS</t>
  </si>
  <si>
    <t>RC655</t>
  </si>
  <si>
    <t>INPT RESPITE</t>
  </si>
  <si>
    <t>RC656</t>
  </si>
  <si>
    <t>GEN INPT CARE</t>
  </si>
  <si>
    <t>G0235</t>
  </si>
  <si>
    <t>SIA</t>
  </si>
  <si>
    <t>SPEC 00B</t>
  </si>
  <si>
    <t>BURLINGTON RATE</t>
  </si>
  <si>
    <t>CBSA 15500</t>
  </si>
  <si>
    <t xml:space="preserve">SPEC 41 </t>
  </si>
  <si>
    <t>CHARLOTTE RATE</t>
  </si>
  <si>
    <t>CBSA 16740</t>
  </si>
  <si>
    <t>SPEC 00A</t>
  </si>
  <si>
    <t>DURHAM RATE</t>
  </si>
  <si>
    <t>CBSA 20500</t>
  </si>
  <si>
    <t xml:space="preserve">SPEC 42 </t>
  </si>
  <si>
    <t>FAYETTEVILLE RATE</t>
  </si>
  <si>
    <t>CBSA 22180</t>
  </si>
  <si>
    <t>SPEC 105</t>
  </si>
  <si>
    <t>GOLDSBORO RATE</t>
  </si>
  <si>
    <t>CBSA 24140</t>
  </si>
  <si>
    <t>SPEC 43</t>
  </si>
  <si>
    <t>GREENSBORO/HP RATE</t>
  </si>
  <si>
    <t>CBSA 24660</t>
  </si>
  <si>
    <t>GREENVILLE RATE</t>
  </si>
  <si>
    <t>CBSA 24780</t>
  </si>
  <si>
    <t>SPEC 44</t>
  </si>
  <si>
    <t>HICKORY RATE</t>
  </si>
  <si>
    <t>CBSA 25860</t>
  </si>
  <si>
    <t xml:space="preserve">SPEC 45 </t>
  </si>
  <si>
    <t>JACKSONVILLE RATE</t>
  </si>
  <si>
    <t>CBSA 27340</t>
  </si>
  <si>
    <t>SPEC 46</t>
  </si>
  <si>
    <t>RALEIGH RATE</t>
  </si>
  <si>
    <t>CBSA 39580</t>
  </si>
  <si>
    <t>SPEC 108</t>
  </si>
  <si>
    <t>ROCKY MOUNT RATE</t>
  </si>
  <si>
    <t>CBSA 40580</t>
  </si>
  <si>
    <t>SPEC 47</t>
  </si>
  <si>
    <t>WILMINGTON RATE</t>
  </si>
  <si>
    <t>CBSA 48900</t>
  </si>
  <si>
    <t>SPEC 00C</t>
  </si>
  <si>
    <t>WINSTON-SALEM RATE</t>
  </si>
  <si>
    <t>CBSA 49180</t>
  </si>
  <si>
    <t>SPEC 53</t>
  </si>
  <si>
    <t>RURAL RATE</t>
  </si>
  <si>
    <t>CBSA 99934</t>
  </si>
  <si>
    <t>*</t>
  </si>
  <si>
    <t>SPEC 107</t>
  </si>
  <si>
    <t>NORFOLK RATE</t>
  </si>
  <si>
    <t>CBSA 47260</t>
  </si>
  <si>
    <t>New</t>
  </si>
  <si>
    <t>SPEC 00D</t>
  </si>
  <si>
    <t>NEW BERN RATE</t>
  </si>
  <si>
    <t>CBSA 35100</t>
  </si>
  <si>
    <t>RURAL RATE- Anson</t>
  </si>
  <si>
    <t>CBSA34/ 50104</t>
  </si>
  <si>
    <t>Do Not Use under 99934</t>
  </si>
  <si>
    <t>SPEC 00E</t>
  </si>
  <si>
    <t>MYRTLE RATE</t>
  </si>
  <si>
    <t>CBSA 34820</t>
  </si>
  <si>
    <t>WnySalem - Davidson</t>
  </si>
  <si>
    <t>CBSA 50108</t>
  </si>
  <si>
    <t>Do Not Use under 49180</t>
  </si>
  <si>
    <t>VA Beach - Gates Co.</t>
  </si>
  <si>
    <t>CBSA 50110</t>
  </si>
  <si>
    <t>Do Not Use under 47260</t>
  </si>
  <si>
    <t>Rural Rate - Greene Co.</t>
  </si>
  <si>
    <t>CBSA 50111</t>
  </si>
  <si>
    <t>SPEC 41</t>
  </si>
  <si>
    <t>Charlotte Rate</t>
  </si>
  <si>
    <t>CBSA 50112</t>
  </si>
  <si>
    <t>Do Not Use under 16740</t>
  </si>
  <si>
    <t>Medicaid Reimbursement Rates for Hospice Services Effective 10/1/2017 - 09/30/18</t>
  </si>
  <si>
    <t>Effective with date of service October 1, 2017, the maximum allowable rate for the following hospice services are as follows:</t>
  </si>
  <si>
    <t>Routine Home Care</t>
  </si>
  <si>
    <t xml:space="preserve">  Continuous Home Care</t>
  </si>
  <si>
    <t>End Of Life (SIA-LPN)</t>
  </si>
  <si>
    <t>End Of Life (SIA-RN)</t>
  </si>
  <si>
    <t>Inpatient Respite Care</t>
  </si>
  <si>
    <t>General Inpatient Care</t>
  </si>
  <si>
    <t xml:space="preserve">    Metropolitan Statistical Area (Counties)</t>
  </si>
  <si>
    <t xml:space="preserve">         SC</t>
  </si>
  <si>
    <t xml:space="preserve">    CBSA</t>
  </si>
  <si>
    <t xml:space="preserve">   MSA </t>
  </si>
  <si>
    <t>RC 0651  1-60 Days</t>
  </si>
  <si>
    <t>RC 0651  61+ Days</t>
  </si>
  <si>
    <t>RC 0652 Hourly</t>
  </si>
  <si>
    <t>GXXX Hourly</t>
  </si>
  <si>
    <t xml:space="preserve">RC 0655 Daily </t>
  </si>
  <si>
    <t xml:space="preserve">RC 0656 Daily </t>
  </si>
  <si>
    <t>RC0235  15 increments</t>
  </si>
  <si>
    <t xml:space="preserve">Asheville, NC </t>
  </si>
  <si>
    <t xml:space="preserve"> (Buncombe, Haywood, Henderson, Madison Co.)</t>
  </si>
  <si>
    <t>Burlington, NC</t>
  </si>
  <si>
    <t>(Alamance Co.)</t>
  </si>
  <si>
    <t>00B</t>
  </si>
  <si>
    <t xml:space="preserve">Charlotte/Gastonia/Rock Hill/Concord, NC/SC </t>
  </si>
  <si>
    <t>(Cabarrus, Gaston, Irdell, Lincoln, Mecklenburg, Rowan, Union Co.)</t>
  </si>
  <si>
    <t>Durham, NC</t>
  </si>
  <si>
    <t>(Chatham, Durham, Orange, Person Co.)</t>
  </si>
  <si>
    <t>00A</t>
  </si>
  <si>
    <t>Fayetteville, NC</t>
  </si>
  <si>
    <t>(Cumberland, Hoke Co.)</t>
  </si>
  <si>
    <t>Goldsboro, NC</t>
  </si>
  <si>
    <t>(Wayne Co.)</t>
  </si>
  <si>
    <t>Greensboro/High Point, NC</t>
  </si>
  <si>
    <t>(Guilford, Randolph, Rockingham Co.)</t>
  </si>
  <si>
    <t>Greenville, NC</t>
  </si>
  <si>
    <t>(Pitt Co.)</t>
  </si>
  <si>
    <t>Hickory/Lenoir/Morganton, NC</t>
  </si>
  <si>
    <t>(Alexander, Burke, Caldwell, Catawba Co.)</t>
  </si>
  <si>
    <t>Jacksonville, NC</t>
  </si>
  <si>
    <t>(Onslow Co.)</t>
  </si>
  <si>
    <t xml:space="preserve">Raleigh/Cary, NC </t>
  </si>
  <si>
    <t>(Franklin, Johnston, Wake Co.)</t>
  </si>
  <si>
    <t>Rocky Mount, NC</t>
  </si>
  <si>
    <t>(Edgecombe, Nash Co.)</t>
  </si>
  <si>
    <t>Wilmington, NC</t>
  </si>
  <si>
    <t>(New Hanover, Pender Co.)</t>
  </si>
  <si>
    <t>Winston-Salem, NC</t>
  </si>
  <si>
    <t>(Davidson, Davie, Forsyth, Stokes, Yadkin Co.)</t>
  </si>
  <si>
    <t>00C</t>
  </si>
  <si>
    <t>Virginia Beach, Norfolk-Newport News, VA/NC</t>
  </si>
  <si>
    <t>(Currituck, Gates Co.)</t>
  </si>
  <si>
    <t>New Bern, NC</t>
  </si>
  <si>
    <t>(Craven, Jones, Pamlico Co.) *</t>
  </si>
  <si>
    <t>00D</t>
  </si>
  <si>
    <t>All Other Rural Counties</t>
  </si>
  <si>
    <t>Myrtle Beach/Conway North Myrtle Beach, SC-NC</t>
  </si>
  <si>
    <t>(Brunswick Co.) *</t>
  </si>
  <si>
    <t>00E</t>
  </si>
  <si>
    <t>Key to Hospice Rate Table:</t>
  </si>
  <si>
    <t>SC    Specialty Code</t>
  </si>
  <si>
    <t>RC    Revenue Code</t>
  </si>
  <si>
    <t>1.  A minimum of eight hours of continuous home care per day must be provided.</t>
  </si>
  <si>
    <t xml:space="preserve">2.  There is a maximum of five consecutive days including the date of admission but not the date of discharge for inpatient respite care.  </t>
  </si>
  <si>
    <t xml:space="preserve">     Bill for the sixth day and any subsequent days at the routine home care rate.</t>
  </si>
  <si>
    <t>3.  When a Medicare/Medicaid recipient is in a nursing facility, Medicare is billed for routine or continuous home care, as appropriate,</t>
  </si>
  <si>
    <t xml:space="preserve">     and Medicaid is billed for the appropriate long-term care rate.  When a Medicaid only hospice recipient is in a nursing facility,</t>
  </si>
  <si>
    <t xml:space="preserve">     the hospice may bill for the appropriate long-term care rate in addition to the home care rate provided in  RC 0651 or RC 0652.</t>
  </si>
  <si>
    <t>4.  The hospice refunds any overpayments to the Medicaid program.</t>
  </si>
  <si>
    <t xml:space="preserve">5.  Date of Discharge:  For the day of discharge from an inpatient unit, the appropriate home care rate must be billed instead of the </t>
  </si>
  <si>
    <t xml:space="preserve">      inpatient care rate unless the recipient expires while inpatient.  When the recipient is discharged as deceased, the inpatient </t>
  </si>
  <si>
    <t xml:space="preserve">     care rate (general or respite) is billed for the discharge date.</t>
  </si>
  <si>
    <t>6.  Providers are expected to bill their usual and customary charges.  Adjustments will not be accepted for rate changes.</t>
  </si>
  <si>
    <t>Please reference pdf file.</t>
  </si>
  <si>
    <t>Medicaid Reimbursement Rates for Hospice Services Effective 10/1/2020 - 09/30/2021</t>
  </si>
  <si>
    <t>Taxonomy: 251G00000X
The maximum allowable rates are as follows:</t>
  </si>
  <si>
    <t>RC 0235  15 min increments</t>
  </si>
  <si>
    <t>(Anson, Cabarrus, Gaston, Irdell, Lincoln, Mecklenburg, Rowan, Union Co.)</t>
  </si>
  <si>
    <t>(Chatham, Durham, Granville, Orange, Person Co.)</t>
  </si>
  <si>
    <t>(Cumberland, Harnett, Hoke Co.)</t>
  </si>
  <si>
    <t>(Camden, Currituck, Gates Co.)</t>
  </si>
  <si>
    <t>SC - Specialty Code</t>
  </si>
  <si>
    <t>RC - Revenue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</si>
</sst>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&quot;$&quot;#,##0.00"/>
  </numFmts>
  <fonts count="18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43">
    <xf numFmtId="0" fontId="0" fillId="0" borderId="0" xfId="0"/>
    <xf numFmtId="0" fontId="5" fillId="0" borderId="0" xfId="4" applyFont="1"/>
    <xf numFmtId="0" fontId="6" fillId="0" borderId="0" xfId="4" applyFont="1"/>
    <xf numFmtId="2" fontId="6" fillId="0" borderId="0" xfId="4" applyNumberFormat="1" applyFont="1"/>
    <xf numFmtId="0" fontId="5" fillId="0" borderId="0" xfId="4" applyFont="1" applyFill="1"/>
    <xf numFmtId="0" fontId="6" fillId="0" borderId="0" xfId="4" applyFont="1" applyFill="1"/>
    <xf numFmtId="0" fontId="7" fillId="0" borderId="0" xfId="4" applyFont="1"/>
    <xf numFmtId="0" fontId="5" fillId="2" borderId="0" xfId="4" applyFont="1" applyFill="1" applyAlignment="1">
      <alignment horizontal="center"/>
    </xf>
    <xf numFmtId="0" fontId="6" fillId="2" borderId="0" xfId="4" applyFont="1" applyFill="1"/>
    <xf numFmtId="0" fontId="9" fillId="0" borderId="0" xfId="6" applyFont="1" applyBorder="1"/>
    <xf numFmtId="0" fontId="10" fillId="0" borderId="0" xfId="6" applyFont="1" applyBorder="1"/>
    <xf numFmtId="0" fontId="10" fillId="0" borderId="0" xfId="6" applyFont="1" applyFill="1" applyBorder="1" applyAlignment="1"/>
    <xf numFmtId="0" fontId="9" fillId="0" borderId="0" xfId="6" applyFont="1" applyBorder="1" applyAlignment="1">
      <alignment wrapText="1"/>
    </xf>
    <xf numFmtId="0" fontId="9" fillId="0" borderId="2" xfId="6" applyFont="1" applyFill="1" applyBorder="1" applyAlignment="1">
      <alignment horizontal="center" wrapText="1"/>
    </xf>
    <xf numFmtId="1" fontId="10" fillId="0" borderId="3" xfId="6" applyNumberFormat="1" applyFont="1" applyFill="1" applyBorder="1" applyAlignment="1">
      <alignment horizontal="center"/>
    </xf>
    <xf numFmtId="1" fontId="9" fillId="0" borderId="1" xfId="6" applyNumberFormat="1" applyFont="1" applyBorder="1" applyAlignment="1">
      <alignment horizontal="center"/>
    </xf>
    <xf numFmtId="1" fontId="10" fillId="0" borderId="3" xfId="6" applyNumberFormat="1" applyFont="1" applyBorder="1" applyAlignment="1">
      <alignment horizontal="center"/>
    </xf>
    <xf numFmtId="44" fontId="10" fillId="0" borderId="1" xfId="2" applyFont="1" applyBorder="1" applyAlignment="1">
      <alignment horizontal="center"/>
    </xf>
    <xf numFmtId="44" fontId="10" fillId="0" borderId="3" xfId="2" applyFont="1" applyBorder="1" applyAlignment="1">
      <alignment horizontal="center"/>
    </xf>
    <xf numFmtId="44" fontId="10" fillId="0" borderId="4" xfId="2" applyFont="1" applyBorder="1" applyAlignment="1">
      <alignment horizontal="center"/>
    </xf>
    <xf numFmtId="0" fontId="9" fillId="0" borderId="5" xfId="6" applyFont="1" applyFill="1" applyBorder="1" applyAlignment="1">
      <alignment horizontal="center" wrapText="1"/>
    </xf>
    <xf numFmtId="1" fontId="10" fillId="0" borderId="6" xfId="6" applyNumberFormat="1" applyFont="1" applyFill="1" applyBorder="1" applyAlignment="1">
      <alignment horizontal="center"/>
    </xf>
    <xf numFmtId="1" fontId="9" fillId="0" borderId="7" xfId="6" applyNumberFormat="1" applyFont="1" applyBorder="1" applyAlignment="1">
      <alignment horizontal="center"/>
    </xf>
    <xf numFmtId="1" fontId="10" fillId="0" borderId="6" xfId="6" applyNumberFormat="1" applyFont="1" applyBorder="1" applyAlignment="1">
      <alignment horizontal="center"/>
    </xf>
    <xf numFmtId="44" fontId="10" fillId="0" borderId="7" xfId="2" applyFont="1" applyBorder="1" applyAlignment="1">
      <alignment horizontal="center"/>
    </xf>
    <xf numFmtId="44" fontId="10" fillId="0" borderId="6" xfId="2" applyFont="1" applyBorder="1" applyAlignment="1">
      <alignment horizontal="center"/>
    </xf>
    <xf numFmtId="44" fontId="10" fillId="0" borderId="8" xfId="2" applyFont="1" applyBorder="1" applyAlignment="1">
      <alignment horizontal="center"/>
    </xf>
    <xf numFmtId="44" fontId="10" fillId="0" borderId="8" xfId="2" applyFont="1" applyFill="1" applyBorder="1" applyAlignment="1">
      <alignment horizontal="center"/>
    </xf>
    <xf numFmtId="1" fontId="9" fillId="0" borderId="10" xfId="6" applyNumberFormat="1" applyFont="1" applyBorder="1" applyAlignment="1">
      <alignment horizontal="center"/>
    </xf>
    <xf numFmtId="1" fontId="10" fillId="0" borderId="9" xfId="6" applyNumberFormat="1" applyFont="1" applyBorder="1" applyAlignment="1">
      <alignment horizontal="center"/>
    </xf>
    <xf numFmtId="44" fontId="10" fillId="0" borderId="10" xfId="2" applyFont="1" applyBorder="1" applyAlignment="1">
      <alignment horizontal="center"/>
    </xf>
    <xf numFmtId="44" fontId="10" fillId="0" borderId="9" xfId="2" applyFont="1" applyBorder="1" applyAlignment="1">
      <alignment horizontal="center"/>
    </xf>
    <xf numFmtId="44" fontId="10" fillId="0" borderId="11" xfId="2" applyFont="1" applyFill="1" applyBorder="1" applyAlignment="1">
      <alignment horizontal="center"/>
    </xf>
    <xf numFmtId="1" fontId="9" fillId="0" borderId="0" xfId="6" applyNumberFormat="1" applyFont="1" applyBorder="1" applyAlignment="1">
      <alignment horizontal="right"/>
    </xf>
    <xf numFmtId="1" fontId="10" fillId="0" borderId="0" xfId="6" applyNumberFormat="1" applyFont="1" applyBorder="1" applyAlignment="1">
      <alignment horizontal="right"/>
    </xf>
    <xf numFmtId="0" fontId="10" fillId="0" borderId="0" xfId="6" applyFont="1" applyBorder="1" applyAlignment="1">
      <alignment horizontal="right"/>
    </xf>
    <xf numFmtId="0" fontId="9" fillId="0" borderId="0" xfId="6" applyFont="1" applyBorder="1" applyAlignment="1">
      <alignment horizontal="center" wrapText="1"/>
    </xf>
    <xf numFmtId="0" fontId="9" fillId="0" borderId="0" xfId="6" applyFont="1" applyBorder="1" applyAlignment="1">
      <alignment horizontal="right"/>
    </xf>
    <xf numFmtId="0" fontId="9" fillId="0" borderId="0" xfId="6" applyFont="1" applyFill="1" applyBorder="1" applyAlignment="1">
      <alignment wrapText="1"/>
    </xf>
    <xf numFmtId="0" fontId="9" fillId="0" borderId="0" xfId="6" applyFont="1" applyFill="1" applyBorder="1" applyAlignment="1"/>
    <xf numFmtId="0" fontId="9" fillId="0" borderId="13" xfId="6" applyFont="1" applyBorder="1" applyAlignment="1">
      <alignment horizontal="center" wrapText="1"/>
    </xf>
    <xf numFmtId="0" fontId="9" fillId="0" borderId="14" xfId="6" applyFont="1" applyBorder="1" applyAlignment="1">
      <alignment horizontal="center" wrapText="1"/>
    </xf>
    <xf numFmtId="0" fontId="9" fillId="0" borderId="15" xfId="6" applyFont="1" applyBorder="1" applyAlignment="1">
      <alignment horizontal="center" wrapText="1"/>
    </xf>
    <xf numFmtId="0" fontId="10" fillId="0" borderId="13" xfId="6" applyFont="1" applyBorder="1" applyAlignment="1">
      <alignment horizontal="center" wrapText="1"/>
    </xf>
    <xf numFmtId="0" fontId="9" fillId="3" borderId="16" xfId="6" applyFont="1" applyFill="1" applyBorder="1" applyAlignment="1">
      <alignment horizontal="center" wrapText="1"/>
    </xf>
    <xf numFmtId="0" fontId="9" fillId="3" borderId="17" xfId="6" applyFont="1" applyFill="1" applyBorder="1" applyAlignment="1">
      <alignment horizontal="center" wrapText="1"/>
    </xf>
    <xf numFmtId="0" fontId="9" fillId="3" borderId="18" xfId="6" applyFont="1" applyFill="1" applyBorder="1" applyAlignment="1">
      <alignment horizontal="center" wrapText="1"/>
    </xf>
    <xf numFmtId="0" fontId="9" fillId="3" borderId="19" xfId="6" applyFont="1" applyFill="1" applyBorder="1" applyAlignment="1">
      <alignment horizontal="center" wrapText="1"/>
    </xf>
    <xf numFmtId="0" fontId="9" fillId="3" borderId="20" xfId="6" applyFont="1" applyFill="1" applyBorder="1" applyAlignment="1">
      <alignment horizontal="center" wrapText="1"/>
    </xf>
    <xf numFmtId="0" fontId="9" fillId="3" borderId="21" xfId="6" applyFont="1" applyFill="1" applyBorder="1" applyAlignment="1">
      <alignment horizontal="center" wrapText="1"/>
    </xf>
    <xf numFmtId="0" fontId="9" fillId="3" borderId="22" xfId="6" applyFont="1" applyFill="1" applyBorder="1" applyAlignment="1">
      <alignment horizontal="center" wrapText="1"/>
    </xf>
    <xf numFmtId="0" fontId="9" fillId="3" borderId="23" xfId="6" applyFont="1" applyFill="1" applyBorder="1" applyAlignment="1">
      <alignment horizontal="center" wrapText="1"/>
    </xf>
    <xf numFmtId="0" fontId="9" fillId="3" borderId="24" xfId="6" applyFont="1" applyFill="1" applyBorder="1" applyAlignment="1">
      <alignment horizontal="center" wrapText="1"/>
    </xf>
    <xf numFmtId="0" fontId="9" fillId="3" borderId="25" xfId="6" applyFont="1" applyFill="1" applyBorder="1" applyAlignment="1">
      <alignment horizontal="center" wrapText="1"/>
    </xf>
    <xf numFmtId="2" fontId="3" fillId="0" borderId="0" xfId="4" applyNumberFormat="1" applyFont="1" applyFill="1"/>
    <xf numFmtId="0" fontId="12" fillId="0" borderId="0" xfId="6" applyFont="1" applyBorder="1"/>
    <xf numFmtId="0" fontId="11" fillId="0" borderId="0" xfId="6" applyFont="1" applyBorder="1"/>
    <xf numFmtId="0" fontId="3" fillId="0" borderId="0" xfId="4" applyFont="1"/>
    <xf numFmtId="0" fontId="3" fillId="0" borderId="0" xfId="4" applyFont="1" applyAlignment="1">
      <alignment horizontal="center"/>
    </xf>
    <xf numFmtId="1" fontId="10" fillId="4" borderId="3" xfId="6" applyNumberFormat="1" applyFont="1" applyFill="1" applyBorder="1" applyAlignment="1">
      <alignment horizontal="center"/>
    </xf>
    <xf numFmtId="0" fontId="9" fillId="4" borderId="2" xfId="6" applyFont="1" applyFill="1" applyBorder="1" applyAlignment="1">
      <alignment horizontal="center" wrapText="1"/>
    </xf>
    <xf numFmtId="0" fontId="9" fillId="4" borderId="5" xfId="6" applyFont="1" applyFill="1" applyBorder="1" applyAlignment="1">
      <alignment horizontal="center" wrapText="1"/>
    </xf>
    <xf numFmtId="1" fontId="10" fillId="4" borderId="6" xfId="6" applyNumberFormat="1" applyFont="1" applyFill="1" applyBorder="1" applyAlignment="1">
      <alignment horizontal="center"/>
    </xf>
    <xf numFmtId="0" fontId="9" fillId="4" borderId="12" xfId="6" applyFont="1" applyFill="1" applyBorder="1" applyAlignment="1">
      <alignment horizontal="center" vertical="center" wrapText="1"/>
    </xf>
    <xf numFmtId="1" fontId="10" fillId="4" borderId="9" xfId="6" applyNumberFormat="1" applyFont="1" applyFill="1" applyBorder="1" applyAlignment="1">
      <alignment horizontal="center"/>
    </xf>
    <xf numFmtId="0" fontId="9" fillId="4" borderId="0" xfId="6" applyFont="1" applyFill="1" applyBorder="1" applyAlignment="1">
      <alignment wrapText="1"/>
    </xf>
    <xf numFmtId="1" fontId="9" fillId="4" borderId="0" xfId="6" applyNumberFormat="1" applyFont="1" applyFill="1" applyBorder="1" applyAlignment="1">
      <alignment horizontal="right"/>
    </xf>
    <xf numFmtId="0" fontId="9" fillId="0" borderId="17" xfId="6" applyFont="1" applyBorder="1" applyAlignment="1">
      <alignment horizontal="center" wrapText="1"/>
    </xf>
    <xf numFmtId="0" fontId="5" fillId="5" borderId="0" xfId="4" applyFont="1" applyFill="1"/>
    <xf numFmtId="0" fontId="7" fillId="5" borderId="0" xfId="4" applyFont="1" applyFill="1"/>
    <xf numFmtId="0" fontId="3" fillId="5" borderId="0" xfId="4" applyFont="1" applyFill="1"/>
    <xf numFmtId="44" fontId="10" fillId="0" borderId="0" xfId="6" applyNumberFormat="1" applyFont="1" applyBorder="1"/>
    <xf numFmtId="0" fontId="9" fillId="6" borderId="2" xfId="6" applyFont="1" applyFill="1" applyBorder="1" applyAlignment="1">
      <alignment horizontal="center"/>
    </xf>
    <xf numFmtId="44" fontId="10" fillId="0" borderId="13" xfId="2" applyFont="1" applyBorder="1" applyAlignment="1">
      <alignment horizontal="center"/>
    </xf>
    <xf numFmtId="44" fontId="10" fillId="0" borderId="13" xfId="2" applyFont="1" applyFill="1" applyBorder="1" applyAlignment="1">
      <alignment horizontal="center"/>
    </xf>
    <xf numFmtId="44" fontId="10" fillId="0" borderId="9" xfId="2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 wrapText="1"/>
    </xf>
    <xf numFmtId="0" fontId="9" fillId="0" borderId="13" xfId="6" applyFont="1" applyFill="1" applyBorder="1" applyAlignment="1">
      <alignment horizontal="center" wrapText="1"/>
    </xf>
    <xf numFmtId="0" fontId="9" fillId="0" borderId="14" xfId="6" applyFont="1" applyFill="1" applyBorder="1" applyAlignment="1">
      <alignment horizontal="center" wrapText="1"/>
    </xf>
    <xf numFmtId="0" fontId="9" fillId="0" borderId="17" xfId="6" applyFont="1" applyFill="1" applyBorder="1" applyAlignment="1">
      <alignment horizontal="center" wrapText="1"/>
    </xf>
    <xf numFmtId="0" fontId="9" fillId="0" borderId="2" xfId="6" applyFont="1" applyFill="1" applyBorder="1" applyAlignment="1">
      <alignment horizontal="center"/>
    </xf>
    <xf numFmtId="0" fontId="9" fillId="3" borderId="27" xfId="6" applyFont="1" applyFill="1" applyBorder="1" applyAlignment="1">
      <alignment horizontal="center" wrapText="1"/>
    </xf>
    <xf numFmtId="0" fontId="9" fillId="3" borderId="26" xfId="6" applyFont="1" applyFill="1" applyBorder="1" applyAlignment="1">
      <alignment horizontal="center" wrapText="1"/>
    </xf>
    <xf numFmtId="0" fontId="10" fillId="0" borderId="0" xfId="6" applyFont="1" applyFill="1" applyBorder="1"/>
    <xf numFmtId="0" fontId="10" fillId="0" borderId="0" xfId="6" applyFont="1" applyFill="1" applyBorder="1" applyAlignment="1">
      <alignment horizontal="right"/>
    </xf>
    <xf numFmtId="0" fontId="13" fillId="0" borderId="0" xfId="6" applyFont="1" applyFill="1" applyBorder="1" applyAlignment="1">
      <alignment horizontal="center" vertical="center" wrapText="1"/>
    </xf>
    <xf numFmtId="0" fontId="13" fillId="0" borderId="0" xfId="6" applyFont="1" applyBorder="1" applyAlignment="1"/>
    <xf numFmtId="1" fontId="9" fillId="0" borderId="0" xfId="6" applyNumberFormat="1" applyFont="1" applyFill="1" applyBorder="1" applyAlignment="1">
      <alignment horizontal="right"/>
    </xf>
    <xf numFmtId="0" fontId="15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/>
    </xf>
    <xf numFmtId="0" fontId="9" fillId="0" borderId="0" xfId="6" applyFont="1" applyFill="1" applyBorder="1" applyAlignment="1">
      <alignment horizontal="right"/>
    </xf>
    <xf numFmtId="0" fontId="13" fillId="0" borderId="0" xfId="6" applyFont="1" applyFill="1" applyBorder="1" applyAlignment="1"/>
    <xf numFmtId="0" fontId="9" fillId="0" borderId="0" xfId="6" applyFont="1" applyFill="1" applyBorder="1"/>
    <xf numFmtId="166" fontId="10" fillId="0" borderId="3" xfId="2" applyNumberFormat="1" applyFont="1" applyBorder="1" applyAlignment="1">
      <alignment horizontal="center"/>
    </xf>
    <xf numFmtId="166" fontId="10" fillId="0" borderId="3" xfId="2" applyNumberFormat="1" applyFont="1" applyFill="1" applyBorder="1" applyAlignment="1">
      <alignment horizontal="center"/>
    </xf>
    <xf numFmtId="166" fontId="10" fillId="0" borderId="4" xfId="2" applyNumberFormat="1" applyFont="1" applyFill="1" applyBorder="1" applyAlignment="1">
      <alignment horizontal="center"/>
    </xf>
    <xf numFmtId="166" fontId="10" fillId="0" borderId="6" xfId="2" applyNumberFormat="1" applyFont="1" applyBorder="1" applyAlignment="1">
      <alignment horizontal="center"/>
    </xf>
    <xf numFmtId="166" fontId="10" fillId="0" borderId="7" xfId="2" applyNumberFormat="1" applyFont="1" applyFill="1" applyBorder="1" applyAlignment="1">
      <alignment horizontal="center"/>
    </xf>
    <xf numFmtId="166" fontId="10" fillId="0" borderId="6" xfId="2" applyNumberFormat="1" applyFont="1" applyFill="1" applyBorder="1" applyAlignment="1">
      <alignment horizontal="center"/>
    </xf>
    <xf numFmtId="166" fontId="10" fillId="0" borderId="8" xfId="2" applyNumberFormat="1" applyFont="1" applyFill="1" applyBorder="1" applyAlignment="1">
      <alignment horizontal="center"/>
    </xf>
    <xf numFmtId="166" fontId="10" fillId="0" borderId="13" xfId="2" applyNumberFormat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/>
    </xf>
    <xf numFmtId="166" fontId="10" fillId="0" borderId="9" xfId="2" applyNumberFormat="1" applyFont="1" applyBorder="1" applyAlignment="1">
      <alignment horizontal="center"/>
    </xf>
    <xf numFmtId="166" fontId="10" fillId="0" borderId="10" xfId="2" applyNumberFormat="1" applyFont="1" applyFill="1" applyBorder="1" applyAlignment="1">
      <alignment horizontal="center"/>
    </xf>
    <xf numFmtId="166" fontId="10" fillId="0" borderId="9" xfId="2" applyNumberFormat="1" applyFont="1" applyFill="1" applyBorder="1" applyAlignment="1">
      <alignment horizontal="center"/>
    </xf>
    <xf numFmtId="166" fontId="10" fillId="0" borderId="11" xfId="2" applyNumberFormat="1" applyFont="1" applyFill="1" applyBorder="1" applyAlignment="1">
      <alignment horizontal="center"/>
    </xf>
    <xf numFmtId="0" fontId="17" fillId="0" borderId="0" xfId="0" applyFont="1"/>
    <xf numFmtId="0" fontId="5" fillId="0" borderId="0" xfId="4" applyFont="1" applyFill="1" applyAlignment="1">
      <alignment horizontal="center"/>
    </xf>
    <xf numFmtId="0" fontId="10" fillId="0" borderId="0" xfId="6" applyFont="1" applyBorder="1" applyAlignment="1">
      <alignment wrapText="1"/>
    </xf>
    <xf numFmtId="0" fontId="9" fillId="0" borderId="0" xfId="6" applyFont="1" applyBorder="1" applyAlignment="1"/>
    <xf numFmtId="0" fontId="10" fillId="0" borderId="0" xfId="6" applyFont="1" applyBorder="1" applyAlignment="1"/>
    <xf numFmtId="0" fontId="8" fillId="0" borderId="0" xfId="6" applyFont="1" applyBorder="1" applyAlignment="1">
      <alignment horizontal="center"/>
    </xf>
    <xf numFmtId="0" fontId="5" fillId="0" borderId="0" xfId="4" applyFont="1" applyFill="1" applyAlignment="1">
      <alignment horizontal="center"/>
    </xf>
    <xf numFmtId="1" fontId="9" fillId="4" borderId="6" xfId="6" applyNumberFormat="1" applyFont="1" applyFill="1" applyBorder="1" applyAlignment="1">
      <alignment horizontal="center"/>
    </xf>
    <xf numFmtId="1" fontId="9" fillId="4" borderId="3" xfId="6" applyNumberFormat="1" applyFont="1" applyFill="1" applyBorder="1" applyAlignment="1">
      <alignment horizontal="center"/>
    </xf>
    <xf numFmtId="0" fontId="10" fillId="0" borderId="0" xfId="6" applyFont="1" applyBorder="1" applyAlignment="1">
      <alignment wrapText="1"/>
    </xf>
    <xf numFmtId="0" fontId="9" fillId="0" borderId="0" xfId="6" applyFont="1" applyBorder="1" applyAlignment="1"/>
    <xf numFmtId="0" fontId="10" fillId="0" borderId="0" xfId="6" applyFont="1" applyBorder="1" applyAlignment="1"/>
    <xf numFmtId="0" fontId="8" fillId="0" borderId="0" xfId="6" applyFont="1" applyBorder="1" applyAlignment="1">
      <alignment horizontal="center"/>
    </xf>
    <xf numFmtId="0" fontId="16" fillId="0" borderId="0" xfId="6" applyFont="1" applyBorder="1" applyAlignment="1">
      <alignment horizontal="center"/>
    </xf>
    <xf numFmtId="14" fontId="3" fillId="0" borderId="0" xfId="4" applyNumberFormat="1" applyFont="1" applyFill="1"/>
    <xf numFmtId="0" fontId="3" fillId="0" borderId="0" xfId="4" applyFont="1" applyFill="1"/>
    <xf numFmtId="0" fontId="3" fillId="2" borderId="0" xfId="4" applyFont="1" applyFill="1"/>
    <xf numFmtId="2" fontId="3" fillId="0" borderId="0" xfId="4" applyNumberFormat="1" applyFont="1" applyAlignment="1">
      <alignment horizontal="center"/>
    </xf>
    <xf numFmtId="0" fontId="3" fillId="2" borderId="0" xfId="4" applyFont="1" applyFill="1" applyAlignment="1">
      <alignment horizontal="center"/>
    </xf>
    <xf numFmtId="0" fontId="3" fillId="0" borderId="1" xfId="4" applyFont="1" applyBorder="1" applyAlignment="1">
      <alignment horizontal="center"/>
    </xf>
    <xf numFmtId="2" fontId="3" fillId="0" borderId="1" xfId="4" applyNumberFormat="1" applyFont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2" fontId="3" fillId="0" borderId="0" xfId="4" applyNumberFormat="1" applyFont="1"/>
    <xf numFmtId="165" fontId="3" fillId="2" borderId="0" xfId="4" applyNumberFormat="1" applyFont="1" applyFill="1"/>
    <xf numFmtId="44" fontId="3" fillId="0" borderId="0" xfId="2" applyFont="1"/>
    <xf numFmtId="44" fontId="3" fillId="0" borderId="0" xfId="4" applyNumberFormat="1" applyFont="1"/>
    <xf numFmtId="165" fontId="3" fillId="0" borderId="0" xfId="4" applyNumberFormat="1" applyFont="1"/>
    <xf numFmtId="2" fontId="3" fillId="0" borderId="0" xfId="4" quotePrefix="1" applyNumberFormat="1" applyFont="1" applyAlignment="1">
      <alignment horizontal="right"/>
    </xf>
    <xf numFmtId="43" fontId="3" fillId="0" borderId="0" xfId="1" applyFont="1"/>
    <xf numFmtId="0" fontId="2" fillId="0" borderId="0" xfId="5" applyFont="1"/>
    <xf numFmtId="0" fontId="2" fillId="2" borderId="0" xfId="5" applyFont="1" applyFill="1"/>
    <xf numFmtId="0" fontId="3" fillId="5" borderId="0" xfId="4" applyFont="1" applyFill="1" applyAlignment="1">
      <alignment horizontal="center"/>
    </xf>
    <xf numFmtId="2" fontId="3" fillId="5" borderId="0" xfId="4" applyNumberFormat="1" applyFont="1" applyFill="1" applyAlignment="1">
      <alignment horizontal="center"/>
    </xf>
    <xf numFmtId="0" fontId="3" fillId="5" borderId="1" xfId="4" applyFont="1" applyFill="1" applyBorder="1" applyAlignment="1">
      <alignment horizontal="center"/>
    </xf>
    <xf numFmtId="2" fontId="3" fillId="5" borderId="1" xfId="4" applyNumberFormat="1" applyFont="1" applyFill="1" applyBorder="1" applyAlignment="1">
      <alignment horizontal="center"/>
    </xf>
    <xf numFmtId="2" fontId="3" fillId="5" borderId="0" xfId="4" applyNumberFormat="1" applyFont="1" applyFill="1"/>
    <xf numFmtId="165" fontId="3" fillId="5" borderId="0" xfId="4" applyNumberFormat="1" applyFont="1" applyFill="1"/>
  </cellXfs>
  <cellStyles count="8">
    <cellStyle name="Comma" xfId="1" builtinId="3"/>
    <cellStyle name="Currency" xfId="2" builtinId="4"/>
    <cellStyle name="Normal" xfId="0" builtinId="0"/>
    <cellStyle name="Normal - Style1" xfId="3" xr:uid="{00000000-0005-0000-0000-000003000000}"/>
    <cellStyle name="Normal 2" xfId="7" xr:uid="{507E491B-B4BC-4655-AB94-6AF041E01410}"/>
    <cellStyle name="Normal_97WORK" xfId="4" xr:uid="{00000000-0005-0000-0000-000004000000}"/>
    <cellStyle name="Normal_Hospice FY04" xfId="5" xr:uid="{00000000-0005-0000-0000-000005000000}"/>
    <cellStyle name="Normal_Hospice Rates From MSA to CBSA Web-Revision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>
        <row r="5">
          <cell r="B5">
            <v>9901</v>
          </cell>
          <cell r="C5" t="str">
            <v xml:space="preserve">          Alabama</v>
          </cell>
          <cell r="E5">
            <v>0.81289999999999996</v>
          </cell>
          <cell r="F5">
            <v>102.900577</v>
          </cell>
          <cell r="G5">
            <v>600.58066600000006</v>
          </cell>
          <cell r="H5">
            <v>109.778948</v>
          </cell>
          <cell r="I5">
            <v>462.37136700000002</v>
          </cell>
        </row>
        <row r="6">
          <cell r="B6">
            <v>9902</v>
          </cell>
          <cell r="C6" t="str">
            <v xml:space="preserve">          Alaska</v>
          </cell>
          <cell r="E6">
            <v>1.3046</v>
          </cell>
          <cell r="F6">
            <v>142.79219799999998</v>
          </cell>
          <cell r="G6">
            <v>833.42028400000004</v>
          </cell>
          <cell r="H6">
            <v>142.29015200000001</v>
          </cell>
          <cell r="I6">
            <v>627.69565800000009</v>
          </cell>
        </row>
        <row r="7">
          <cell r="B7">
            <v>9903</v>
          </cell>
          <cell r="C7" t="str">
            <v xml:space="preserve">          Arizona</v>
          </cell>
          <cell r="E7">
            <v>0.90129999999999999</v>
          </cell>
          <cell r="F7">
            <v>110.072469</v>
          </cell>
          <cell r="G7">
            <v>642.44160199999999</v>
          </cell>
          <cell r="H7">
            <v>115.62395600000001</v>
          </cell>
          <cell r="I7">
            <v>492.09409900000003</v>
          </cell>
        </row>
        <row r="8">
          <cell r="B8">
            <v>9904</v>
          </cell>
          <cell r="C8" t="str">
            <v xml:space="preserve">          Arkansas</v>
          </cell>
          <cell r="E8">
            <v>0.8135</v>
          </cell>
          <cell r="F8">
            <v>102.94925499999999</v>
          </cell>
          <cell r="G8">
            <v>600.86479000000008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 xml:space="preserve">          California</v>
          </cell>
          <cell r="E9">
            <v>1.0443</v>
          </cell>
          <cell r="F9">
            <v>121.674059</v>
          </cell>
          <cell r="G9">
            <v>710.15782200000001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 xml:space="preserve">          Colorado</v>
          </cell>
          <cell r="E10">
            <v>0.95669999999999999</v>
          </cell>
          <cell r="F10">
            <v>114.567071</v>
          </cell>
          <cell r="G10">
            <v>668.67571799999996</v>
          </cell>
          <cell r="H10">
            <v>119.287004</v>
          </cell>
          <cell r="I10">
            <v>510.72124100000002</v>
          </cell>
        </row>
        <row r="11">
          <cell r="B11">
            <v>9907</v>
          </cell>
          <cell r="C11" t="str">
            <v xml:space="preserve">          Connecticut </v>
          </cell>
          <cell r="E11">
            <v>1.3152999999999999</v>
          </cell>
          <cell r="F11">
            <v>143.66028899999998</v>
          </cell>
          <cell r="G11">
            <v>838.48716200000001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 xml:space="preserve">          Delaware</v>
          </cell>
          <cell r="E12">
            <v>0.96870000000000001</v>
          </cell>
          <cell r="F12">
            <v>115.540631</v>
          </cell>
          <cell r="G12">
            <v>674.35819800000002</v>
          </cell>
          <cell r="H12">
            <v>120.080444</v>
          </cell>
          <cell r="I12">
            <v>514.75600099999997</v>
          </cell>
        </row>
        <row r="13">
          <cell r="B13">
            <v>9910</v>
          </cell>
          <cell r="C13" t="str">
            <v xml:space="preserve">          Florida</v>
          </cell>
          <cell r="E13">
            <v>0.93540000000000001</v>
          </cell>
          <cell r="F13">
            <v>112.83900199999999</v>
          </cell>
          <cell r="G13">
            <v>658.58931600000005</v>
          </cell>
          <cell r="H13">
            <v>117.878648</v>
          </cell>
          <cell r="I13">
            <v>503.55954200000002</v>
          </cell>
        </row>
        <row r="14">
          <cell r="B14">
            <v>9911</v>
          </cell>
          <cell r="C14" t="str">
            <v xml:space="preserve">          Georgia</v>
          </cell>
          <cell r="E14">
            <v>0.87339999999999995</v>
          </cell>
          <cell r="F14">
            <v>107.808942</v>
          </cell>
          <cell r="G14">
            <v>629.22983599999998</v>
          </cell>
          <cell r="H14">
            <v>113.77920800000001</v>
          </cell>
          <cell r="I14">
            <v>482.71328199999999</v>
          </cell>
        </row>
        <row r="15">
          <cell r="B15">
            <v>9912</v>
          </cell>
          <cell r="C15" t="str">
            <v xml:space="preserve">          Hawaii</v>
          </cell>
          <cell r="E15">
            <v>1.0883</v>
          </cell>
          <cell r="F15">
            <v>125.243779</v>
          </cell>
          <cell r="G15">
            <v>730.99358200000006</v>
          </cell>
          <cell r="H15">
            <v>127.98839600000001</v>
          </cell>
          <cell r="I15">
            <v>554.96910900000012</v>
          </cell>
        </row>
        <row r="16">
          <cell r="B16">
            <v>9913</v>
          </cell>
          <cell r="C16" t="str">
            <v xml:space="preserve">          Idaho</v>
          </cell>
          <cell r="E16">
            <v>0.92830000000000001</v>
          </cell>
          <cell r="F16">
            <v>112.262979</v>
          </cell>
          <cell r="G16">
            <v>655.22718200000008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 xml:space="preserve">          Illinois</v>
          </cell>
          <cell r="E17">
            <v>0.87060000000000004</v>
          </cell>
          <cell r="F17">
            <v>107.581778</v>
          </cell>
          <cell r="G17">
            <v>627.90392399999996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 xml:space="preserve">          Indiana</v>
          </cell>
          <cell r="E18">
            <v>0.92910000000000004</v>
          </cell>
          <cell r="F18">
            <v>112.327883</v>
          </cell>
          <cell r="G18">
            <v>655.60601399999996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 xml:space="preserve">          Iowa</v>
          </cell>
          <cell r="E19">
            <v>0.88239999999999996</v>
          </cell>
          <cell r="F19">
            <v>108.53911199999999</v>
          </cell>
          <cell r="G19">
            <v>633.49169600000005</v>
          </cell>
          <cell r="H19">
            <v>114.37428800000001</v>
          </cell>
          <cell r="I19">
            <v>485.739352</v>
          </cell>
        </row>
        <row r="20">
          <cell r="B20">
            <v>9917</v>
          </cell>
          <cell r="C20" t="str">
            <v xml:space="preserve">          Kansas</v>
          </cell>
          <cell r="E20">
            <v>0.84079999999999999</v>
          </cell>
          <cell r="F20">
            <v>105.16410399999999</v>
          </cell>
          <cell r="G20">
            <v>613.79243199999996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 xml:space="preserve">          Kentucky</v>
          </cell>
          <cell r="E21">
            <v>0.85740000000000005</v>
          </cell>
          <cell r="F21">
            <v>106.510862</v>
          </cell>
          <cell r="G21">
            <v>621.65319599999998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 xml:space="preserve">          Louisiana</v>
          </cell>
          <cell r="E22">
            <v>0.80300000000000005</v>
          </cell>
          <cell r="F22">
            <v>102.09739</v>
          </cell>
          <cell r="G22">
            <v>595.89262000000008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 xml:space="preserve">          Maine</v>
          </cell>
          <cell r="E23">
            <v>0.94169999999999998</v>
          </cell>
          <cell r="F23">
            <v>113.350121</v>
          </cell>
          <cell r="G23">
            <v>661.57261799999992</v>
          </cell>
          <cell r="H23">
            <v>118.29520400000001</v>
          </cell>
          <cell r="I23">
            <v>505.67779100000001</v>
          </cell>
        </row>
        <row r="24">
          <cell r="B24">
            <v>9921</v>
          </cell>
          <cell r="C24" t="str">
            <v xml:space="preserve">          Maryland</v>
          </cell>
          <cell r="E24">
            <v>0.94940000000000002</v>
          </cell>
          <cell r="F24">
            <v>113.974822</v>
          </cell>
          <cell r="G24">
            <v>665.21887600000002</v>
          </cell>
          <cell r="H24">
            <v>118.804328</v>
          </cell>
          <cell r="I24">
            <v>508.26676200000003</v>
          </cell>
        </row>
        <row r="25">
          <cell r="B25">
            <v>9922</v>
          </cell>
          <cell r="C25" t="str">
            <v xml:space="preserve">          Massachusetts</v>
          </cell>
          <cell r="E25">
            <v>1.1979</v>
          </cell>
          <cell r="F25">
            <v>134.135627</v>
          </cell>
          <cell r="G25">
            <v>782.89356599999996</v>
          </cell>
          <cell r="H25">
            <v>135.23514800000001</v>
          </cell>
          <cell r="I25">
            <v>591.81991700000003</v>
          </cell>
        </row>
        <row r="26">
          <cell r="B26">
            <v>9923</v>
          </cell>
          <cell r="C26" t="str">
            <v xml:space="preserve">          Michigan</v>
          </cell>
          <cell r="E26">
            <v>0.95509999999999995</v>
          </cell>
          <cell r="F26">
            <v>114.43726299999999</v>
          </cell>
          <cell r="G26">
            <v>667.91805399999998</v>
          </cell>
          <cell r="H26">
            <v>119.181212</v>
          </cell>
          <cell r="I26">
            <v>510.18327299999999</v>
          </cell>
        </row>
        <row r="27">
          <cell r="B27">
            <v>9924</v>
          </cell>
          <cell r="C27" t="str">
            <v xml:space="preserve">          Minnesota</v>
          </cell>
          <cell r="E27">
            <v>0.97109999999999996</v>
          </cell>
          <cell r="F27">
            <v>115.735343</v>
          </cell>
          <cell r="G27">
            <v>675.49469399999998</v>
          </cell>
          <cell r="H27">
            <v>120.239132</v>
          </cell>
          <cell r="I27">
            <v>515.56295299999999</v>
          </cell>
        </row>
        <row r="28">
          <cell r="B28">
            <v>9925</v>
          </cell>
          <cell r="C28" t="str">
            <v xml:space="preserve">          Mississippi</v>
          </cell>
          <cell r="E28">
            <v>0.81499999999999995</v>
          </cell>
          <cell r="F28">
            <v>103.07095</v>
          </cell>
          <cell r="G28">
            <v>601.57510000000002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 xml:space="preserve">          Missouri</v>
          </cell>
          <cell r="E29">
            <v>0.85119999999999996</v>
          </cell>
          <cell r="F29">
            <v>106.00785599999999</v>
          </cell>
          <cell r="G29">
            <v>618.71724799999993</v>
          </cell>
          <cell r="H29">
            <v>112.31134400000001</v>
          </cell>
          <cell r="I29">
            <v>475.24897600000003</v>
          </cell>
        </row>
        <row r="30">
          <cell r="B30">
            <v>9927</v>
          </cell>
          <cell r="C30" t="str">
            <v xml:space="preserve">          Montana</v>
          </cell>
          <cell r="E30">
            <v>0.9</v>
          </cell>
          <cell r="F30">
            <v>109.967</v>
          </cell>
          <cell r="G30">
            <v>641.82600000000002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 xml:space="preserve">          Nebraska</v>
          </cell>
          <cell r="E31">
            <v>0.87060000000000004</v>
          </cell>
          <cell r="F31">
            <v>107.581778</v>
          </cell>
          <cell r="G31">
            <v>627.90392399999996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 xml:space="preserve"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 xml:space="preserve">          New Hampshire</v>
          </cell>
          <cell r="E33">
            <v>1.0396000000000001</v>
          </cell>
          <cell r="F33">
            <v>121.292748</v>
          </cell>
          <cell r="G33">
            <v>707.93218400000001</v>
          </cell>
          <cell r="H33">
            <v>124.76835200000001</v>
          </cell>
          <cell r="I33">
            <v>538.59470800000008</v>
          </cell>
        </row>
        <row r="34">
          <cell r="B34">
            <v>9931</v>
          </cell>
          <cell r="C34" t="str">
            <v xml:space="preserve">          New Jersey</v>
          </cell>
          <cell r="F34">
            <v>36.950000000000003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 xml:space="preserve">          New Mexico</v>
          </cell>
          <cell r="E35">
            <v>0.9415</v>
          </cell>
          <cell r="F35">
            <v>113.333895</v>
          </cell>
          <cell r="G35">
            <v>661.47791000000007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 xml:space="preserve">          New York</v>
          </cell>
          <cell r="E36">
            <v>0.90649999999999997</v>
          </cell>
          <cell r="F36">
            <v>110.494345</v>
          </cell>
          <cell r="G36">
            <v>644.90400999999997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 xml:space="preserve">          North Carolina</v>
          </cell>
          <cell r="E37">
            <v>0.91969999999999996</v>
          </cell>
          <cell r="F37">
            <v>111.56526099999999</v>
          </cell>
          <cell r="G37">
            <v>651.15473799999995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 xml:space="preserve">          North Dakota</v>
          </cell>
          <cell r="E38">
            <v>0.82650000000000001</v>
          </cell>
          <cell r="F38">
            <v>104.003945</v>
          </cell>
          <cell r="G38">
            <v>607.02080999999998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 xml:space="preserve">          Ohio</v>
          </cell>
          <cell r="E39">
            <v>0.91400000000000003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 xml:space="preserve">          Oklahoma</v>
          </cell>
          <cell r="E40">
            <v>0.80549999999999999</v>
          </cell>
          <cell r="F40">
            <v>102.30021499999999</v>
          </cell>
          <cell r="G40">
            <v>597.07646999999997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 xml:space="preserve">          Oregon</v>
          </cell>
          <cell r="E41">
            <v>1.0933999999999999</v>
          </cell>
          <cell r="F41">
            <v>125.65754199999999</v>
          </cell>
          <cell r="G41">
            <v>733.408636</v>
          </cell>
          <cell r="H41">
            <v>128.32560799999999</v>
          </cell>
          <cell r="I41">
            <v>556.68388200000004</v>
          </cell>
        </row>
        <row r="42">
          <cell r="B42">
            <v>9939</v>
          </cell>
          <cell r="C42" t="str">
            <v xml:space="preserve">          Pennsylvania</v>
          </cell>
          <cell r="E42">
            <v>0.89800000000000002</v>
          </cell>
          <cell r="F42">
            <v>109.80474</v>
          </cell>
          <cell r="G42">
            <v>640.87891999999999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 xml:space="preserve">          Puerto Rico</v>
          </cell>
          <cell r="E43">
            <v>0.50090000000000001</v>
          </cell>
          <cell r="F43">
            <v>77.588017000000008</v>
          </cell>
          <cell r="G43">
            <v>452.836186</v>
          </cell>
          <cell r="H43">
            <v>89.149507999999997</v>
          </cell>
          <cell r="I43">
            <v>357.46760700000004</v>
          </cell>
        </row>
        <row r="44">
          <cell r="B44">
            <v>9941</v>
          </cell>
          <cell r="C44" t="str">
            <v xml:space="preserve">          Rhode Island</v>
          </cell>
          <cell r="F44">
            <v>36.950000000000003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 xml:space="preserve">          South Carolina</v>
          </cell>
          <cell r="E45">
            <v>0.91339999999999999</v>
          </cell>
          <cell r="F45">
            <v>111.054142</v>
          </cell>
          <cell r="G45">
            <v>648.17143600000009</v>
          </cell>
          <cell r="H45">
            <v>116.42400800000001</v>
          </cell>
          <cell r="I45">
            <v>496.16248200000001</v>
          </cell>
        </row>
        <row r="46">
          <cell r="B46">
            <v>9943</v>
          </cell>
          <cell r="C46" t="str">
            <v xml:space="preserve">          South Dakota</v>
          </cell>
          <cell r="E46">
            <v>0.82940000000000003</v>
          </cell>
          <cell r="F46">
            <v>104.239222</v>
          </cell>
          <cell r="G46">
            <v>608.39407600000004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 xml:space="preserve">          Tennessee</v>
          </cell>
          <cell r="E47">
            <v>0.83589999999999998</v>
          </cell>
          <cell r="F47">
            <v>104.76656699999999</v>
          </cell>
          <cell r="G47">
            <v>611.47208599999999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 xml:space="preserve">          Texas</v>
          </cell>
          <cell r="E48">
            <v>0.83</v>
          </cell>
          <cell r="F48">
            <v>104.28789999999999</v>
          </cell>
          <cell r="G48">
            <v>608.67820000000006</v>
          </cell>
          <cell r="H48">
            <v>110.90960000000001</v>
          </cell>
          <cell r="I48">
            <v>468.12090000000001</v>
          </cell>
        </row>
        <row r="49">
          <cell r="B49">
            <v>9946</v>
          </cell>
          <cell r="C49" t="str">
            <v xml:space="preserve">          Utah</v>
          </cell>
          <cell r="E49">
            <v>0.98819999999999997</v>
          </cell>
          <cell r="F49">
            <v>117.122666</v>
          </cell>
          <cell r="G49">
            <v>683.59222799999998</v>
          </cell>
          <cell r="H49">
            <v>121.36978400000001</v>
          </cell>
          <cell r="I49">
            <v>521.31248600000004</v>
          </cell>
        </row>
        <row r="50">
          <cell r="B50">
            <v>9947</v>
          </cell>
          <cell r="C50" t="str">
            <v xml:space="preserve">          Vermont</v>
          </cell>
          <cell r="E50">
            <v>0.99170000000000003</v>
          </cell>
          <cell r="F50">
            <v>117.406621</v>
          </cell>
          <cell r="G50">
            <v>685.24961800000005</v>
          </cell>
          <cell r="H50">
            <v>121.60120400000001</v>
          </cell>
          <cell r="I50">
            <v>522.48929100000009</v>
          </cell>
        </row>
        <row r="51">
          <cell r="B51">
            <v>9948</v>
          </cell>
          <cell r="C51" t="str">
            <v xml:space="preserve"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532.00459999999998</v>
          </cell>
        </row>
        <row r="52">
          <cell r="B52">
            <v>9949</v>
          </cell>
          <cell r="C52" t="str">
            <v xml:space="preserve">          Virginia</v>
          </cell>
          <cell r="E52">
            <v>0.90249999999999997</v>
          </cell>
          <cell r="F52">
            <v>110.169825</v>
          </cell>
          <cell r="G52">
            <v>643.00984999999991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 xml:space="preserve">          Washington</v>
          </cell>
          <cell r="E53">
            <v>1.0802</v>
          </cell>
          <cell r="F53">
            <v>124.586626</v>
          </cell>
          <cell r="G53">
            <v>727.15790800000002</v>
          </cell>
          <cell r="H53">
            <v>127.45282400000001</v>
          </cell>
          <cell r="I53">
            <v>552.24564600000008</v>
          </cell>
        </row>
        <row r="54">
          <cell r="B54">
            <v>9951</v>
          </cell>
          <cell r="C54" t="str">
            <v xml:space="preserve">          West Virginia</v>
          </cell>
          <cell r="E54">
            <v>0.84630000000000005</v>
          </cell>
          <cell r="F54">
            <v>105.610319</v>
          </cell>
          <cell r="G54">
            <v>616.39690199999995</v>
          </cell>
          <cell r="H54">
            <v>111.98735600000001</v>
          </cell>
          <cell r="I54">
            <v>473.60144900000006</v>
          </cell>
        </row>
        <row r="55">
          <cell r="B55">
            <v>9952</v>
          </cell>
          <cell r="C55" t="str">
            <v xml:space="preserve">          Wisconsin</v>
          </cell>
          <cell r="E55">
            <v>0.97230000000000005</v>
          </cell>
          <cell r="F55">
            <v>115.83269900000001</v>
          </cell>
          <cell r="G55">
            <v>676.06294200000002</v>
          </cell>
          <cell r="H55">
            <v>120.318476</v>
          </cell>
          <cell r="I55">
            <v>515.96642900000006</v>
          </cell>
        </row>
        <row r="56">
          <cell r="B56">
            <v>9953</v>
          </cell>
          <cell r="C56" t="str">
            <v xml:space="preserve">          Wyoming</v>
          </cell>
          <cell r="E56">
            <v>0.95589999999999997</v>
          </cell>
          <cell r="F56">
            <v>114.502167</v>
          </cell>
          <cell r="G56">
            <v>668.29688599999997</v>
          </cell>
          <cell r="H56">
            <v>119.23410800000001</v>
          </cell>
          <cell r="I56">
            <v>510.45225700000003</v>
          </cell>
        </row>
        <row r="57">
          <cell r="B57">
            <v>9965</v>
          </cell>
          <cell r="C57" t="str">
            <v xml:space="preserve">          Guam</v>
          </cell>
          <cell r="E57">
            <v>0.83250000000000002</v>
          </cell>
          <cell r="F57">
            <v>104.490725</v>
          </cell>
          <cell r="G57">
            <v>609.86204999999995</v>
          </cell>
          <cell r="H57">
            <v>111.07490000000001</v>
          </cell>
          <cell r="I57">
            <v>468.96147500000001</v>
          </cell>
        </row>
        <row r="58">
          <cell r="B58">
            <v>40</v>
          </cell>
          <cell r="C58" t="str">
            <v>Abilene-Taylor,TX</v>
          </cell>
          <cell r="E58">
            <v>0.82689999999999997</v>
          </cell>
          <cell r="F58">
            <v>104.03639699999999</v>
          </cell>
          <cell r="G58">
            <v>607.21022599999992</v>
          </cell>
          <cell r="H58">
            <v>110.704628</v>
          </cell>
          <cell r="I58">
            <v>467.07858700000003</v>
          </cell>
        </row>
        <row r="59">
          <cell r="B59">
            <v>60</v>
          </cell>
          <cell r="C59" t="str">
            <v>Aguidilla, PR</v>
          </cell>
          <cell r="E59">
            <v>0.52749999999999997</v>
          </cell>
          <cell r="F59">
            <v>79.74607499999999</v>
          </cell>
          <cell r="G59">
            <v>465.43234999999999</v>
          </cell>
          <cell r="H59">
            <v>90.908299999999997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0.52749999999999997</v>
          </cell>
          <cell r="F60">
            <v>79.74607499999999</v>
          </cell>
          <cell r="G60">
            <v>465.43234999999999</v>
          </cell>
          <cell r="H60">
            <v>90.908299999999997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0.52749999999999997</v>
          </cell>
          <cell r="F61">
            <v>79.74607499999999</v>
          </cell>
          <cell r="G61">
            <v>465.43234999999999</v>
          </cell>
          <cell r="H61">
            <v>90.908299999999997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0.52749999999999997</v>
          </cell>
          <cell r="F62">
            <v>79.74607499999999</v>
          </cell>
          <cell r="G62">
            <v>465.43234999999999</v>
          </cell>
          <cell r="H62">
            <v>90.908299999999997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1.0187999999999999</v>
          </cell>
          <cell r="F63">
            <v>119.605244</v>
          </cell>
          <cell r="G63">
            <v>698.08255199999996</v>
          </cell>
          <cell r="H63">
            <v>123.393056</v>
          </cell>
          <cell r="I63">
            <v>531.60112400000003</v>
          </cell>
        </row>
        <row r="64">
          <cell r="B64">
            <v>80</v>
          </cell>
          <cell r="C64" t="str">
            <v>Portage, OH</v>
          </cell>
          <cell r="E64">
            <v>1.0187999999999999</v>
          </cell>
          <cell r="F64">
            <v>119.605244</v>
          </cell>
          <cell r="G64">
            <v>698.08255199999996</v>
          </cell>
          <cell r="H64">
            <v>123.393056</v>
          </cell>
          <cell r="I64">
            <v>531.60112400000003</v>
          </cell>
        </row>
        <row r="65">
          <cell r="B65">
            <v>80</v>
          </cell>
          <cell r="C65" t="str">
            <v>Summit, OH</v>
          </cell>
          <cell r="E65">
            <v>1.0187999999999999</v>
          </cell>
          <cell r="F65">
            <v>119.605244</v>
          </cell>
          <cell r="G65">
            <v>698.08255199999996</v>
          </cell>
          <cell r="H65">
            <v>123.393056</v>
          </cell>
          <cell r="I65">
            <v>531.60112400000003</v>
          </cell>
        </row>
        <row r="66">
          <cell r="B66">
            <v>120</v>
          </cell>
          <cell r="C66" t="str">
            <v>Albany, GA</v>
          </cell>
          <cell r="E66">
            <v>1.1243000000000001</v>
          </cell>
          <cell r="F66">
            <v>128.16445900000002</v>
          </cell>
          <cell r="G66">
            <v>748.041022</v>
          </cell>
          <cell r="H66">
            <v>130.36871600000001</v>
          </cell>
          <cell r="I66">
            <v>567.07338900000013</v>
          </cell>
        </row>
        <row r="67">
          <cell r="B67">
            <v>120</v>
          </cell>
          <cell r="C67" t="str">
            <v>Dougherty, GA</v>
          </cell>
          <cell r="E67">
            <v>1.1243000000000001</v>
          </cell>
          <cell r="F67">
            <v>128.16445900000002</v>
          </cell>
          <cell r="G67">
            <v>748.041022</v>
          </cell>
          <cell r="H67">
            <v>130.36871600000001</v>
          </cell>
          <cell r="I67">
            <v>567.07338900000013</v>
          </cell>
        </row>
        <row r="68">
          <cell r="B68">
            <v>120</v>
          </cell>
          <cell r="C68" t="str">
            <v>Lee, GA</v>
          </cell>
          <cell r="E68">
            <v>1.1243000000000001</v>
          </cell>
          <cell r="F68">
            <v>128.16445900000002</v>
          </cell>
          <cell r="G68">
            <v>748.041022</v>
          </cell>
          <cell r="H68">
            <v>130.36871600000001</v>
          </cell>
          <cell r="I68">
            <v>567.07338900000013</v>
          </cell>
        </row>
        <row r="69">
          <cell r="B69">
            <v>120</v>
          </cell>
          <cell r="C69" t="str">
            <v>Albany-Schenectady-Troy,</v>
          </cell>
          <cell r="E69">
            <v>0.88970000000000005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0.88970000000000005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0.88970000000000005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0.88970000000000005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0.88970000000000005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0.88970000000000005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0.88970000000000005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0.88970000000000005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0.98850000000000005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521.41335500000002</v>
          </cell>
        </row>
        <row r="78">
          <cell r="B78">
            <v>200</v>
          </cell>
          <cell r="C78" t="str">
            <v>Bernalillo, NM</v>
          </cell>
          <cell r="E78">
            <v>0.98850000000000005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521.41335500000002</v>
          </cell>
        </row>
        <row r="79">
          <cell r="B79">
            <v>200</v>
          </cell>
          <cell r="C79" t="str">
            <v>Sandoval, NM</v>
          </cell>
          <cell r="E79">
            <v>0.98850000000000005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521.41335500000002</v>
          </cell>
        </row>
        <row r="80">
          <cell r="B80">
            <v>200</v>
          </cell>
          <cell r="C80" t="str">
            <v>Valencia, NM</v>
          </cell>
          <cell r="E80">
            <v>0.98850000000000005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521.41335500000002</v>
          </cell>
        </row>
        <row r="81">
          <cell r="B81">
            <v>220</v>
          </cell>
          <cell r="C81" t="str">
            <v>Alexandria, LA</v>
          </cell>
          <cell r="E81">
            <v>0.83399999999999996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469.46582000000001</v>
          </cell>
        </row>
        <row r="82">
          <cell r="B82">
            <v>220</v>
          </cell>
          <cell r="C82" t="str">
            <v>Rapides, LA</v>
          </cell>
          <cell r="E82">
            <v>0.83399999999999996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469.46582000000001</v>
          </cell>
        </row>
        <row r="83">
          <cell r="B83">
            <v>240</v>
          </cell>
          <cell r="C83" t="str">
            <v>Allentown-Bethlehem-Easton, PA</v>
          </cell>
          <cell r="E83">
            <v>1.0330999999999999</v>
          </cell>
          <cell r="F83">
            <v>120.76540299999999</v>
          </cell>
          <cell r="G83">
            <v>704.85417399999994</v>
          </cell>
          <cell r="H83">
            <v>124.338572</v>
          </cell>
          <cell r="I83">
            <v>536.40921300000002</v>
          </cell>
        </row>
        <row r="84">
          <cell r="B84">
            <v>240</v>
          </cell>
          <cell r="C84" t="str">
            <v>Carbon, PA</v>
          </cell>
          <cell r="E84">
            <v>1.0330999999999999</v>
          </cell>
          <cell r="F84">
            <v>120.76540299999999</v>
          </cell>
          <cell r="G84">
            <v>704.85417399999994</v>
          </cell>
          <cell r="H84">
            <v>124.338572</v>
          </cell>
          <cell r="I84">
            <v>536.40921300000002</v>
          </cell>
        </row>
        <row r="85">
          <cell r="B85">
            <v>240</v>
          </cell>
          <cell r="C85" t="str">
            <v>Lehigh, PA</v>
          </cell>
          <cell r="E85">
            <v>1.0330999999999999</v>
          </cell>
          <cell r="F85">
            <v>120.76540299999999</v>
          </cell>
          <cell r="G85">
            <v>704.85417399999994</v>
          </cell>
          <cell r="H85">
            <v>124.338572</v>
          </cell>
          <cell r="I85">
            <v>536.40921300000002</v>
          </cell>
        </row>
        <row r="86">
          <cell r="B86">
            <v>240</v>
          </cell>
          <cell r="C86" t="str">
            <v>Northampton, PA</v>
          </cell>
          <cell r="E86">
            <v>1.0330999999999999</v>
          </cell>
          <cell r="F86">
            <v>120.76540299999999</v>
          </cell>
          <cell r="G86">
            <v>704.85417399999994</v>
          </cell>
          <cell r="H86">
            <v>124.338572</v>
          </cell>
          <cell r="I86">
            <v>536.40921300000002</v>
          </cell>
        </row>
        <row r="87">
          <cell r="B87">
            <v>280</v>
          </cell>
          <cell r="C87" t="str">
            <v>Altoona, PA</v>
          </cell>
          <cell r="E87">
            <v>0.97899999999999998</v>
          </cell>
          <cell r="F87">
            <v>116.37626999999999</v>
          </cell>
          <cell r="G87">
            <v>679.23566000000005</v>
          </cell>
          <cell r="H87">
            <v>120.76148000000001</v>
          </cell>
          <cell r="I87">
            <v>518.21917000000008</v>
          </cell>
        </row>
        <row r="88">
          <cell r="B88">
            <v>280</v>
          </cell>
          <cell r="C88" t="str">
            <v>Blair, PA</v>
          </cell>
          <cell r="E88">
            <v>0.97899999999999998</v>
          </cell>
          <cell r="F88">
            <v>116.37626999999999</v>
          </cell>
          <cell r="G88">
            <v>679.23566000000005</v>
          </cell>
          <cell r="H88">
            <v>120.76148000000001</v>
          </cell>
          <cell r="I88">
            <v>518.21917000000008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669.62279799999999</v>
          </cell>
          <cell r="H89">
            <v>119.41924400000001</v>
          </cell>
          <cell r="I89">
            <v>511.39370100000002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669.62279799999999</v>
          </cell>
          <cell r="H90">
            <v>119.41924400000001</v>
          </cell>
          <cell r="I90">
            <v>511.39370100000002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669.62279799999999</v>
          </cell>
          <cell r="H91">
            <v>119.41924400000001</v>
          </cell>
          <cell r="I91">
            <v>511.39370100000002</v>
          </cell>
        </row>
        <row r="92">
          <cell r="B92">
            <v>380</v>
          </cell>
          <cell r="C92" t="str">
            <v>Anchorage, AK</v>
          </cell>
          <cell r="E92">
            <v>1.3115000000000001</v>
          </cell>
          <cell r="F92">
            <v>143.35199499999999</v>
          </cell>
          <cell r="G92">
            <v>836.68771000000004</v>
          </cell>
          <cell r="H92">
            <v>142.74638000000002</v>
          </cell>
          <cell r="I92">
            <v>630.01564500000006</v>
          </cell>
        </row>
        <row r="93">
          <cell r="B93">
            <v>440</v>
          </cell>
          <cell r="C93" t="str">
            <v>Ann Arbor, MI</v>
          </cell>
          <cell r="E93">
            <v>1.1782999999999999</v>
          </cell>
          <cell r="F93">
            <v>132.545479</v>
          </cell>
          <cell r="G93">
            <v>773.61218199999996</v>
          </cell>
          <cell r="H93">
            <v>133.93919599999998</v>
          </cell>
          <cell r="I93">
            <v>585.22980899999993</v>
          </cell>
        </row>
        <row r="94">
          <cell r="B94">
            <v>440</v>
          </cell>
          <cell r="C94" t="str">
            <v>Lenawee, MI</v>
          </cell>
          <cell r="E94">
            <v>1.1782999999999999</v>
          </cell>
          <cell r="F94">
            <v>132.545479</v>
          </cell>
          <cell r="G94">
            <v>773.61218199999996</v>
          </cell>
          <cell r="H94">
            <v>133.93919599999998</v>
          </cell>
          <cell r="I94">
            <v>585.22980899999993</v>
          </cell>
        </row>
        <row r="95">
          <cell r="B95">
            <v>440</v>
          </cell>
          <cell r="C95" t="str">
            <v>Livingston, MI</v>
          </cell>
          <cell r="E95">
            <v>1.1782999999999999</v>
          </cell>
          <cell r="F95">
            <v>132.545479</v>
          </cell>
          <cell r="G95">
            <v>773.61218199999996</v>
          </cell>
          <cell r="H95">
            <v>133.93919599999998</v>
          </cell>
          <cell r="I95">
            <v>585.22980899999993</v>
          </cell>
        </row>
        <row r="96">
          <cell r="B96">
            <v>440</v>
          </cell>
          <cell r="C96" t="str">
            <v>Washtenaw, MI</v>
          </cell>
          <cell r="E96">
            <v>1.1782999999999999</v>
          </cell>
          <cell r="F96">
            <v>132.545479</v>
          </cell>
          <cell r="G96">
            <v>773.61218199999996</v>
          </cell>
          <cell r="H96">
            <v>133.93919599999998</v>
          </cell>
          <cell r="I96">
            <v>585.22980899999993</v>
          </cell>
        </row>
        <row r="97">
          <cell r="B97">
            <v>450</v>
          </cell>
          <cell r="C97" t="str">
            <v>Anniston, AL</v>
          </cell>
          <cell r="E97">
            <v>0.85370000000000001</v>
          </cell>
          <cell r="F97">
            <v>106.21068099999999</v>
          </cell>
          <cell r="G97">
            <v>619.90109800000005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0.85370000000000001</v>
          </cell>
          <cell r="F98">
            <v>106.21068099999999</v>
          </cell>
          <cell r="G98">
            <v>619.90109800000005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0.95479999999999998</v>
          </cell>
          <cell r="F99">
            <v>114.412924</v>
          </cell>
          <cell r="G99">
            <v>667.77599199999997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0.95479999999999998</v>
          </cell>
          <cell r="F100">
            <v>114.412924</v>
          </cell>
          <cell r="G100">
            <v>667.77599199999997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0.95479999999999998</v>
          </cell>
          <cell r="F101">
            <v>114.412924</v>
          </cell>
          <cell r="G101">
            <v>667.77599199999997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0.95479999999999998</v>
          </cell>
          <cell r="F102">
            <v>114.412924</v>
          </cell>
          <cell r="G102">
            <v>667.77599199999997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 xml:space="preserve">Arecibo, PR </v>
          </cell>
          <cell r="E103">
            <v>0.84899999999999998</v>
          </cell>
          <cell r="F103">
            <v>105.82937</v>
          </cell>
          <cell r="G103">
            <v>617.67545999999993</v>
          </cell>
          <cell r="H103">
            <v>112.16588</v>
          </cell>
          <cell r="I103">
            <v>474.50927000000001</v>
          </cell>
        </row>
        <row r="104">
          <cell r="B104">
            <v>470</v>
          </cell>
          <cell r="C104" t="str">
            <v>Camuy, PR</v>
          </cell>
          <cell r="E104">
            <v>0.84899999999999998</v>
          </cell>
          <cell r="F104">
            <v>105.82937</v>
          </cell>
          <cell r="G104">
            <v>617.67545999999993</v>
          </cell>
          <cell r="H104">
            <v>112.16588</v>
          </cell>
          <cell r="I104">
            <v>474.50927000000001</v>
          </cell>
        </row>
        <row r="105">
          <cell r="B105">
            <v>470</v>
          </cell>
          <cell r="C105" t="str">
            <v>Hatillo, PR</v>
          </cell>
          <cell r="E105">
            <v>0.84899999999999998</v>
          </cell>
          <cell r="F105">
            <v>105.82937</v>
          </cell>
          <cell r="G105">
            <v>617.67545999999993</v>
          </cell>
          <cell r="H105">
            <v>112.16588</v>
          </cell>
          <cell r="I105">
            <v>474.50927000000001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541.45266300000003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541.45266300000003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541.45266300000003</v>
          </cell>
        </row>
        <row r="109">
          <cell r="B109">
            <v>500</v>
          </cell>
          <cell r="C109" t="str">
            <v>Athens, GA</v>
          </cell>
          <cell r="E109">
            <v>1.0835999999999999</v>
          </cell>
          <cell r="F109">
            <v>124.86246799999999</v>
          </cell>
          <cell r="G109">
            <v>728.76794399999994</v>
          </cell>
          <cell r="H109">
            <v>127.677632</v>
          </cell>
          <cell r="I109">
            <v>553.38882799999999</v>
          </cell>
        </row>
        <row r="110">
          <cell r="B110">
            <v>500</v>
          </cell>
          <cell r="C110" t="str">
            <v>Clarke, GA</v>
          </cell>
          <cell r="E110">
            <v>1.0835999999999999</v>
          </cell>
          <cell r="F110">
            <v>124.86246799999999</v>
          </cell>
          <cell r="G110">
            <v>728.76794399999994</v>
          </cell>
          <cell r="H110">
            <v>127.677632</v>
          </cell>
          <cell r="I110">
            <v>553.38882799999999</v>
          </cell>
        </row>
        <row r="111">
          <cell r="B111">
            <v>500</v>
          </cell>
          <cell r="C111" t="str">
            <v>Madison, GA</v>
          </cell>
          <cell r="E111">
            <v>1.0835999999999999</v>
          </cell>
          <cell r="F111">
            <v>124.86246799999999</v>
          </cell>
          <cell r="G111">
            <v>728.76794399999994</v>
          </cell>
          <cell r="H111">
            <v>127.677632</v>
          </cell>
          <cell r="I111">
            <v>553.38882799999999</v>
          </cell>
        </row>
        <row r="112">
          <cell r="B112">
            <v>500</v>
          </cell>
          <cell r="C112" t="str">
            <v>Oconee, GA</v>
          </cell>
          <cell r="E112">
            <v>1.0835999999999999</v>
          </cell>
          <cell r="F112">
            <v>124.86246799999999</v>
          </cell>
          <cell r="G112">
            <v>728.76794399999994</v>
          </cell>
          <cell r="H112">
            <v>127.677632</v>
          </cell>
          <cell r="I112">
            <v>553.38882799999999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717.73446200000001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717.73446200000001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717.73446200000001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717.73446200000001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717.73446200000001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717.73446200000001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717.73446200000001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717.73446200000001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717.73446200000001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717.73446200000001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717.73446200000001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717.73446200000001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717.73446200000001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717.73446200000001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717.73446200000001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717.73446200000001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717.73446200000001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717.73446200000001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717.73446200000001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717.73446200000001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717.73446200000001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769.30296799999996</v>
          </cell>
          <cell r="H134">
            <v>133.33750400000002</v>
          </cell>
          <cell r="I134">
            <v>582.17011600000001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769.30296799999996</v>
          </cell>
          <cell r="H135">
            <v>133.33750400000002</v>
          </cell>
          <cell r="I135">
            <v>582.17011600000001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769.30296799999996</v>
          </cell>
          <cell r="H136">
            <v>133.33750400000002</v>
          </cell>
          <cell r="I136">
            <v>582.17011600000001</v>
          </cell>
        </row>
        <row r="137">
          <cell r="B137">
            <v>580</v>
          </cell>
          <cell r="C137" t="str">
            <v>Auburn-Opelika, AL</v>
          </cell>
          <cell r="E137">
            <v>0.88349999999999995</v>
          </cell>
          <cell r="F137">
            <v>108.628355</v>
          </cell>
          <cell r="G137">
            <v>634.01259000000005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0.88349999999999995</v>
          </cell>
          <cell r="F138">
            <v>108.628355</v>
          </cell>
          <cell r="G138">
            <v>634.01259000000005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1.0892999999999999</v>
          </cell>
          <cell r="F139">
            <v>125.32490899999999</v>
          </cell>
          <cell r="G139">
            <v>731.46712200000002</v>
          </cell>
          <cell r="H139">
            <v>128.05451600000001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1.0892999999999999</v>
          </cell>
          <cell r="F140">
            <v>125.32490899999999</v>
          </cell>
          <cell r="G140">
            <v>731.46712200000002</v>
          </cell>
          <cell r="H140">
            <v>128.05451600000001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1.0892999999999999</v>
          </cell>
          <cell r="F141">
            <v>125.32490899999999</v>
          </cell>
          <cell r="G141">
            <v>731.46712200000002</v>
          </cell>
          <cell r="H141">
            <v>128.05451600000001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1.0892999999999999</v>
          </cell>
          <cell r="F142">
            <v>125.32490899999999</v>
          </cell>
          <cell r="G142">
            <v>731.46712200000002</v>
          </cell>
          <cell r="H142">
            <v>128.05451600000001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1.0892999999999999</v>
          </cell>
          <cell r="F143">
            <v>125.32490899999999</v>
          </cell>
          <cell r="G143">
            <v>731.46712200000002</v>
          </cell>
          <cell r="H143">
            <v>128.05451600000001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1.0892999999999999</v>
          </cell>
          <cell r="F144">
            <v>125.32490899999999</v>
          </cell>
          <cell r="G144">
            <v>731.46712200000002</v>
          </cell>
          <cell r="H144">
            <v>128.05451600000001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1.0226999999999999</v>
          </cell>
          <cell r="F145">
            <v>119.921651</v>
          </cell>
          <cell r="G145">
            <v>699.92935799999998</v>
          </cell>
          <cell r="H145">
            <v>123.650924</v>
          </cell>
          <cell r="I145">
            <v>532.91242099999999</v>
          </cell>
        </row>
        <row r="146">
          <cell r="B146">
            <v>640</v>
          </cell>
          <cell r="C146" t="str">
            <v>Bastrop, TX</v>
          </cell>
          <cell r="E146">
            <v>1.0226999999999999</v>
          </cell>
          <cell r="F146">
            <v>119.921651</v>
          </cell>
          <cell r="G146">
            <v>699.92935799999998</v>
          </cell>
          <cell r="H146">
            <v>123.650924</v>
          </cell>
          <cell r="I146">
            <v>532.91242099999999</v>
          </cell>
        </row>
        <row r="147">
          <cell r="B147">
            <v>640</v>
          </cell>
          <cell r="C147" t="str">
            <v>Caldwell, TX</v>
          </cell>
          <cell r="E147">
            <v>1.0226999999999999</v>
          </cell>
          <cell r="F147">
            <v>119.921651</v>
          </cell>
          <cell r="G147">
            <v>699.92935799999998</v>
          </cell>
          <cell r="H147">
            <v>123.650924</v>
          </cell>
          <cell r="I147">
            <v>532.91242099999999</v>
          </cell>
        </row>
        <row r="148">
          <cell r="B148">
            <v>640</v>
          </cell>
          <cell r="C148" t="str">
            <v>Hays, TX</v>
          </cell>
          <cell r="E148">
            <v>1.0226999999999999</v>
          </cell>
          <cell r="F148">
            <v>119.921651</v>
          </cell>
          <cell r="G148">
            <v>699.92935799999998</v>
          </cell>
          <cell r="H148">
            <v>123.650924</v>
          </cell>
          <cell r="I148">
            <v>532.91242099999999</v>
          </cell>
        </row>
        <row r="149">
          <cell r="B149">
            <v>640</v>
          </cell>
          <cell r="C149" t="str">
            <v>Travis, TX</v>
          </cell>
          <cell r="E149">
            <v>1.0226999999999999</v>
          </cell>
          <cell r="F149">
            <v>119.921651</v>
          </cell>
          <cell r="G149">
            <v>699.92935799999998</v>
          </cell>
          <cell r="H149">
            <v>123.650924</v>
          </cell>
          <cell r="I149">
            <v>532.91242099999999</v>
          </cell>
        </row>
        <row r="150">
          <cell r="B150">
            <v>640</v>
          </cell>
          <cell r="C150" t="str">
            <v>Williamson, TX</v>
          </cell>
          <cell r="E150">
            <v>1.0226999999999999</v>
          </cell>
          <cell r="F150">
            <v>119.921651</v>
          </cell>
          <cell r="G150">
            <v>699.92935799999998</v>
          </cell>
          <cell r="H150">
            <v>123.650924</v>
          </cell>
          <cell r="I150">
            <v>532.91242099999999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713.09376999999995</v>
          </cell>
          <cell r="H151">
            <v>125.48906000000001</v>
          </cell>
          <cell r="I151">
            <v>542.25961500000005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713.09376999999995</v>
          </cell>
          <cell r="H152">
            <v>125.48906000000001</v>
          </cell>
          <cell r="I152">
            <v>542.25961500000005</v>
          </cell>
        </row>
        <row r="153">
          <cell r="B153">
            <v>720</v>
          </cell>
          <cell r="C153" t="str">
            <v>Baltimore, MD</v>
          </cell>
          <cell r="E153">
            <v>1.0537000000000001</v>
          </cell>
          <cell r="F153">
            <v>122.43668100000001</v>
          </cell>
          <cell r="G153">
            <v>714.60909800000013</v>
          </cell>
          <cell r="H153">
            <v>125.70064400000001</v>
          </cell>
          <cell r="I153">
            <v>543.33555100000012</v>
          </cell>
        </row>
        <row r="154">
          <cell r="B154">
            <v>720</v>
          </cell>
          <cell r="C154" t="str">
            <v>Anne Arundel, MD</v>
          </cell>
          <cell r="E154">
            <v>1.0537000000000001</v>
          </cell>
          <cell r="F154">
            <v>122.43668100000001</v>
          </cell>
          <cell r="G154">
            <v>714.60909800000013</v>
          </cell>
          <cell r="H154">
            <v>125.70064400000001</v>
          </cell>
          <cell r="I154">
            <v>543.33555100000012</v>
          </cell>
        </row>
        <row r="155">
          <cell r="B155">
            <v>720</v>
          </cell>
          <cell r="C155" t="str">
            <v>Baltimore, MD</v>
          </cell>
          <cell r="E155">
            <v>1.0537000000000001</v>
          </cell>
          <cell r="F155">
            <v>122.43668100000001</v>
          </cell>
          <cell r="G155">
            <v>714.60909800000013</v>
          </cell>
          <cell r="H155">
            <v>125.70064400000001</v>
          </cell>
          <cell r="I155">
            <v>543.33555100000012</v>
          </cell>
        </row>
        <row r="156">
          <cell r="B156">
            <v>720</v>
          </cell>
          <cell r="C156" t="str">
            <v>Baltimore City, MD</v>
          </cell>
          <cell r="E156">
            <v>1.0537000000000001</v>
          </cell>
          <cell r="F156">
            <v>122.43668100000001</v>
          </cell>
          <cell r="G156">
            <v>714.60909800000013</v>
          </cell>
          <cell r="H156">
            <v>125.70064400000001</v>
          </cell>
          <cell r="I156">
            <v>543.33555100000012</v>
          </cell>
        </row>
        <row r="157">
          <cell r="B157">
            <v>720</v>
          </cell>
          <cell r="C157" t="str">
            <v>Carroll, MD</v>
          </cell>
          <cell r="E157">
            <v>1.0537000000000001</v>
          </cell>
          <cell r="F157">
            <v>122.43668100000001</v>
          </cell>
          <cell r="G157">
            <v>714.60909800000013</v>
          </cell>
          <cell r="H157">
            <v>125.70064400000001</v>
          </cell>
          <cell r="I157">
            <v>543.33555100000012</v>
          </cell>
        </row>
        <row r="158">
          <cell r="B158">
            <v>720</v>
          </cell>
          <cell r="C158" t="str">
            <v>Harford, MD</v>
          </cell>
          <cell r="E158">
            <v>1.0537000000000001</v>
          </cell>
          <cell r="F158">
            <v>122.43668100000001</v>
          </cell>
          <cell r="G158">
            <v>714.60909800000013</v>
          </cell>
          <cell r="H158">
            <v>125.70064400000001</v>
          </cell>
          <cell r="I158">
            <v>543.33555100000012</v>
          </cell>
        </row>
        <row r="159">
          <cell r="B159">
            <v>720</v>
          </cell>
          <cell r="C159" t="str">
            <v>Howard, MD</v>
          </cell>
          <cell r="E159">
            <v>1.0537000000000001</v>
          </cell>
          <cell r="F159">
            <v>122.43668100000001</v>
          </cell>
          <cell r="G159">
            <v>714.60909800000013</v>
          </cell>
          <cell r="H159">
            <v>125.70064400000001</v>
          </cell>
          <cell r="I159">
            <v>543.33555100000012</v>
          </cell>
        </row>
        <row r="160">
          <cell r="B160">
            <v>720</v>
          </cell>
          <cell r="C160" t="str">
            <v>Queen Anne’s, MD</v>
          </cell>
          <cell r="E160">
            <v>1.0537000000000001</v>
          </cell>
          <cell r="F160">
            <v>122.43668100000001</v>
          </cell>
          <cell r="G160">
            <v>714.60909800000013</v>
          </cell>
          <cell r="H160">
            <v>125.70064400000001</v>
          </cell>
          <cell r="I160">
            <v>543.33555100000012</v>
          </cell>
        </row>
        <row r="161">
          <cell r="B161">
            <v>733</v>
          </cell>
          <cell r="C161" t="str">
            <v xml:space="preserve">Bangor, ME </v>
          </cell>
          <cell r="E161">
            <v>1.0256000000000001</v>
          </cell>
          <cell r="F161">
            <v>120.15692800000001</v>
          </cell>
          <cell r="G161">
            <v>701.30262400000004</v>
          </cell>
          <cell r="H161">
            <v>123.84267200000001</v>
          </cell>
          <cell r="I161">
            <v>533.88748800000008</v>
          </cell>
        </row>
        <row r="162">
          <cell r="B162">
            <v>733</v>
          </cell>
          <cell r="C162" t="str">
            <v>Penobscot, ME</v>
          </cell>
          <cell r="E162">
            <v>1.0256000000000001</v>
          </cell>
          <cell r="F162">
            <v>120.15692800000001</v>
          </cell>
          <cell r="G162">
            <v>701.30262400000004</v>
          </cell>
          <cell r="H162">
            <v>123.84267200000001</v>
          </cell>
          <cell r="I162">
            <v>533.88748800000008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150.61313000000001</v>
          </cell>
          <cell r="G163">
            <v>879.06954000000007</v>
          </cell>
          <cell r="H163">
            <v>148.66412000000003</v>
          </cell>
          <cell r="I163">
            <v>660.10823000000005</v>
          </cell>
        </row>
        <row r="164">
          <cell r="B164">
            <v>743</v>
          </cell>
          <cell r="C164" t="str">
            <v xml:space="preserve">Barnstable, MA </v>
          </cell>
          <cell r="E164">
            <v>1.401</v>
          </cell>
          <cell r="F164">
            <v>150.61313000000001</v>
          </cell>
          <cell r="G164">
            <v>879.06954000000007</v>
          </cell>
          <cell r="H164">
            <v>148.66412000000003</v>
          </cell>
          <cell r="I164">
            <v>660.10823000000005</v>
          </cell>
        </row>
        <row r="165">
          <cell r="B165">
            <v>760</v>
          </cell>
          <cell r="C165" t="str">
            <v>Baton Rouge, LA</v>
          </cell>
          <cell r="E165">
            <v>0.88019999999999998</v>
          </cell>
          <cell r="F165">
            <v>108.360626</v>
          </cell>
          <cell r="G165">
            <v>632.44990800000005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0.88019999999999998</v>
          </cell>
          <cell r="F166">
            <v>108.360626</v>
          </cell>
          <cell r="G166">
            <v>632.44990800000005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0.88019999999999998</v>
          </cell>
          <cell r="F167">
            <v>108.360626</v>
          </cell>
          <cell r="G167">
            <v>632.44990800000005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0.88019999999999998</v>
          </cell>
          <cell r="F168">
            <v>108.360626</v>
          </cell>
          <cell r="G168">
            <v>632.44990800000005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0.88019999999999998</v>
          </cell>
          <cell r="F169">
            <v>108.360626</v>
          </cell>
          <cell r="G169">
            <v>632.44990800000005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0.88339999999999996</v>
          </cell>
          <cell r="F170">
            <v>108.62024199999999</v>
          </cell>
          <cell r="G170">
            <v>633.965236</v>
          </cell>
          <cell r="H170">
            <v>114.44040800000001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0.88339999999999996</v>
          </cell>
          <cell r="F171">
            <v>108.62024199999999</v>
          </cell>
          <cell r="G171">
            <v>633.965236</v>
          </cell>
          <cell r="H171">
            <v>114.44040800000001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0.88339999999999996</v>
          </cell>
          <cell r="F172">
            <v>108.62024199999999</v>
          </cell>
          <cell r="G172">
            <v>633.965236</v>
          </cell>
          <cell r="H172">
            <v>114.44040800000001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0.88339999999999996</v>
          </cell>
          <cell r="F173">
            <v>108.62024199999999</v>
          </cell>
          <cell r="G173">
            <v>633.965236</v>
          </cell>
          <cell r="H173">
            <v>114.44040800000001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1.3033999999999999</v>
          </cell>
          <cell r="F174">
            <v>142.69484199999999</v>
          </cell>
          <cell r="G174">
            <v>832.852036</v>
          </cell>
          <cell r="H174">
            <v>142.21080799999999</v>
          </cell>
          <cell r="I174">
            <v>627.29218200000003</v>
          </cell>
        </row>
        <row r="175">
          <cell r="B175">
            <v>860</v>
          </cell>
          <cell r="C175" t="str">
            <v>Whatcom, WA</v>
          </cell>
          <cell r="E175">
            <v>1.3033999999999999</v>
          </cell>
          <cell r="F175">
            <v>142.69484199999999</v>
          </cell>
          <cell r="G175">
            <v>832.852036</v>
          </cell>
          <cell r="H175">
            <v>142.21080799999999</v>
          </cell>
          <cell r="I175">
            <v>627.29218200000003</v>
          </cell>
        </row>
        <row r="176">
          <cell r="B176">
            <v>870</v>
          </cell>
          <cell r="C176" t="str">
            <v>Benton Harbor, MI</v>
          </cell>
          <cell r="E176">
            <v>0.95960000000000001</v>
          </cell>
          <cell r="F176">
            <v>114.80234799999999</v>
          </cell>
          <cell r="G176">
            <v>670.04898400000002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0.95960000000000001</v>
          </cell>
          <cell r="F177">
            <v>114.80234799999999</v>
          </cell>
          <cell r="G177">
            <v>670.04898400000002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1.2894000000000001</v>
          </cell>
          <cell r="F178">
            <v>141.559022</v>
          </cell>
          <cell r="G178">
            <v>826.22247600000003</v>
          </cell>
          <cell r="H178">
            <v>141.28512800000001</v>
          </cell>
          <cell r="I178">
            <v>622.58496200000013</v>
          </cell>
        </row>
        <row r="179">
          <cell r="B179">
            <v>875</v>
          </cell>
          <cell r="C179" t="str">
            <v>Bergen, NJ</v>
          </cell>
          <cell r="E179">
            <v>1.2894000000000001</v>
          </cell>
          <cell r="F179">
            <v>141.559022</v>
          </cell>
          <cell r="G179">
            <v>826.22247600000003</v>
          </cell>
          <cell r="H179">
            <v>141.28512800000001</v>
          </cell>
          <cell r="I179">
            <v>622.58496200000013</v>
          </cell>
        </row>
        <row r="180">
          <cell r="B180">
            <v>875</v>
          </cell>
          <cell r="C180" t="str">
            <v>Passaic, NJ</v>
          </cell>
          <cell r="E180">
            <v>1.2894000000000001</v>
          </cell>
          <cell r="F180">
            <v>141.559022</v>
          </cell>
          <cell r="G180">
            <v>826.22247600000003</v>
          </cell>
          <cell r="H180">
            <v>141.28512800000001</v>
          </cell>
          <cell r="I180">
            <v>622.58496200000013</v>
          </cell>
        </row>
        <row r="181">
          <cell r="B181">
            <v>880</v>
          </cell>
          <cell r="C181" t="str">
            <v>Billings, MT</v>
          </cell>
          <cell r="E181">
            <v>0.95740000000000003</v>
          </cell>
          <cell r="F181">
            <v>114.623862</v>
          </cell>
          <cell r="G181">
            <v>669.00719600000002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0.95740000000000003</v>
          </cell>
          <cell r="F182">
            <v>114.623862</v>
          </cell>
          <cell r="G182">
            <v>669.00719600000002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0.92930000000000001</v>
          </cell>
          <cell r="F183">
            <v>112.344109</v>
          </cell>
          <cell r="G183">
            <v>655.70072200000004</v>
          </cell>
          <cell r="H183">
            <v>117.47531600000001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0.92930000000000001</v>
          </cell>
          <cell r="F184">
            <v>112.344109</v>
          </cell>
          <cell r="G184">
            <v>655.70072200000004</v>
          </cell>
          <cell r="H184">
            <v>117.47531600000001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0.92930000000000001</v>
          </cell>
          <cell r="F185">
            <v>112.344109</v>
          </cell>
          <cell r="G185">
            <v>655.70072200000004</v>
          </cell>
          <cell r="H185">
            <v>117.47531600000001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0.92930000000000001</v>
          </cell>
          <cell r="F186">
            <v>112.344109</v>
          </cell>
          <cell r="G186">
            <v>655.70072200000004</v>
          </cell>
          <cell r="H186">
            <v>117.47531600000001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0.88519999999999999</v>
          </cell>
          <cell r="F187">
            <v>108.766276</v>
          </cell>
          <cell r="G187">
            <v>634.81760800000006</v>
          </cell>
          <cell r="H187">
            <v>114.55942400000001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0.88519999999999999</v>
          </cell>
          <cell r="F188">
            <v>108.766276</v>
          </cell>
          <cell r="G188">
            <v>634.81760800000006</v>
          </cell>
          <cell r="H188">
            <v>114.55942400000001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0.88519999999999999</v>
          </cell>
          <cell r="F189">
            <v>108.766276</v>
          </cell>
          <cell r="G189">
            <v>634.81760800000006</v>
          </cell>
          <cell r="H189">
            <v>114.55942400000001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0.97870000000000001</v>
          </cell>
          <cell r="F190">
            <v>116.35193099999999</v>
          </cell>
          <cell r="G190">
            <v>679.09359799999993</v>
          </cell>
          <cell r="H190">
            <v>120.74164400000001</v>
          </cell>
          <cell r="I190">
            <v>518.11830099999997</v>
          </cell>
        </row>
        <row r="191">
          <cell r="B191">
            <v>1000</v>
          </cell>
          <cell r="C191" t="str">
            <v>Blount, AL</v>
          </cell>
          <cell r="E191">
            <v>0.97870000000000001</v>
          </cell>
          <cell r="F191">
            <v>116.35193099999999</v>
          </cell>
          <cell r="G191">
            <v>679.09359799999993</v>
          </cell>
          <cell r="H191">
            <v>120.74164400000001</v>
          </cell>
          <cell r="I191">
            <v>518.11830099999997</v>
          </cell>
        </row>
        <row r="192">
          <cell r="B192">
            <v>1000</v>
          </cell>
          <cell r="C192" t="str">
            <v>Jefferson, AL</v>
          </cell>
          <cell r="E192">
            <v>0.97870000000000001</v>
          </cell>
          <cell r="F192">
            <v>116.35193099999999</v>
          </cell>
          <cell r="G192">
            <v>679.09359799999993</v>
          </cell>
          <cell r="H192">
            <v>120.74164400000001</v>
          </cell>
          <cell r="I192">
            <v>518.11830099999997</v>
          </cell>
        </row>
        <row r="193">
          <cell r="B193">
            <v>1000</v>
          </cell>
          <cell r="C193" t="str">
            <v>St. Clair, AL</v>
          </cell>
          <cell r="E193">
            <v>0.97870000000000001</v>
          </cell>
          <cell r="F193">
            <v>116.35193099999999</v>
          </cell>
          <cell r="G193">
            <v>679.09359799999993</v>
          </cell>
          <cell r="H193">
            <v>120.74164400000001</v>
          </cell>
          <cell r="I193">
            <v>518.11830099999997</v>
          </cell>
        </row>
        <row r="194">
          <cell r="B194">
            <v>1000</v>
          </cell>
          <cell r="C194" t="str">
            <v>Shelby, AL</v>
          </cell>
          <cell r="E194">
            <v>0.97870000000000001</v>
          </cell>
          <cell r="F194">
            <v>116.35193099999999</v>
          </cell>
          <cell r="G194">
            <v>679.09359799999993</v>
          </cell>
          <cell r="H194">
            <v>120.74164400000001</v>
          </cell>
          <cell r="I194">
            <v>518.11830099999997</v>
          </cell>
        </row>
        <row r="195">
          <cell r="B195">
            <v>1010</v>
          </cell>
          <cell r="C195" t="str">
            <v>Bismarck,.ND</v>
          </cell>
          <cell r="E195">
            <v>0.84599999999999997</v>
          </cell>
          <cell r="F195">
            <v>105.58597999999999</v>
          </cell>
          <cell r="G195">
            <v>616.25484000000006</v>
          </cell>
          <cell r="H195">
            <v>111.96752000000001</v>
          </cell>
          <cell r="I195">
            <v>473.50058000000001</v>
          </cell>
        </row>
        <row r="196">
          <cell r="B196">
            <v>1010</v>
          </cell>
          <cell r="C196" t="str">
            <v>Burleigh, ND</v>
          </cell>
          <cell r="E196">
            <v>0.84599999999999997</v>
          </cell>
          <cell r="F196">
            <v>105.58597999999999</v>
          </cell>
          <cell r="G196">
            <v>616.25484000000006</v>
          </cell>
          <cell r="H196">
            <v>111.96752000000001</v>
          </cell>
          <cell r="I196">
            <v>473.50058000000001</v>
          </cell>
        </row>
        <row r="197">
          <cell r="B197">
            <v>1010</v>
          </cell>
          <cell r="C197" t="str">
            <v>Morton, ND</v>
          </cell>
          <cell r="E197">
            <v>0.84599999999999997</v>
          </cell>
          <cell r="F197">
            <v>105.58597999999999</v>
          </cell>
          <cell r="G197">
            <v>616.25484000000006</v>
          </cell>
          <cell r="H197">
            <v>111.96752000000001</v>
          </cell>
          <cell r="I197">
            <v>473.50058000000001</v>
          </cell>
        </row>
        <row r="198">
          <cell r="B198" t="str">
            <v>1020</v>
          </cell>
          <cell r="C198" t="str">
            <v>Bloomington, IN</v>
          </cell>
          <cell r="E198">
            <v>0.94520000000000004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506.85459600000002</v>
          </cell>
        </row>
        <row r="199">
          <cell r="B199" t="str">
            <v>1020</v>
          </cell>
          <cell r="C199" t="str">
            <v>Monroe, IN</v>
          </cell>
          <cell r="E199">
            <v>0.94520000000000004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506.85459600000002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673.41111799999999</v>
          </cell>
          <cell r="H200">
            <v>119.948204</v>
          </cell>
          <cell r="I200">
            <v>514.08354099999997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673.41111799999999</v>
          </cell>
          <cell r="H201">
            <v>119.948204</v>
          </cell>
          <cell r="I201">
            <v>514.08354099999997</v>
          </cell>
        </row>
        <row r="202">
          <cell r="B202">
            <v>1080</v>
          </cell>
          <cell r="C202" t="str">
            <v>Boise City, ID</v>
          </cell>
          <cell r="E202">
            <v>0.98799999999999999</v>
          </cell>
          <cell r="F202">
            <v>117.10643999999999</v>
          </cell>
          <cell r="G202">
            <v>683.49752000000001</v>
          </cell>
          <cell r="H202">
            <v>121.35656</v>
          </cell>
          <cell r="I202">
            <v>521.24523999999997</v>
          </cell>
        </row>
        <row r="203">
          <cell r="B203">
            <v>1080</v>
          </cell>
          <cell r="C203" t="str">
            <v>Ada, ID</v>
          </cell>
          <cell r="E203">
            <v>0.98799999999999999</v>
          </cell>
          <cell r="F203">
            <v>117.10643999999999</v>
          </cell>
          <cell r="G203">
            <v>683.49752000000001</v>
          </cell>
          <cell r="H203">
            <v>121.35656</v>
          </cell>
          <cell r="I203">
            <v>521.24523999999997</v>
          </cell>
        </row>
        <row r="204">
          <cell r="B204">
            <v>1080</v>
          </cell>
          <cell r="C204" t="str">
            <v>Canyon, ID</v>
          </cell>
          <cell r="E204">
            <v>0.98799999999999999</v>
          </cell>
          <cell r="F204">
            <v>117.10643999999999</v>
          </cell>
          <cell r="G204">
            <v>683.49752000000001</v>
          </cell>
          <cell r="H204">
            <v>121.35656</v>
          </cell>
          <cell r="I204">
            <v>521.24523999999997</v>
          </cell>
        </row>
        <row r="205">
          <cell r="B205">
            <v>1123</v>
          </cell>
          <cell r="C205" t="str">
            <v>Boston-Worcester-Lawrence-</v>
          </cell>
          <cell r="E205">
            <v>1.1922999999999999</v>
          </cell>
          <cell r="F205">
            <v>133.681299</v>
          </cell>
          <cell r="G205">
            <v>780.24174199999993</v>
          </cell>
          <cell r="H205">
            <v>134.86487599999998</v>
          </cell>
          <cell r="I205">
            <v>589.93702899999994</v>
          </cell>
        </row>
        <row r="206">
          <cell r="B206">
            <v>1123</v>
          </cell>
          <cell r="C206" t="str">
            <v>Lowell-Brockton, MA-NH</v>
          </cell>
          <cell r="E206">
            <v>1.1922999999999999</v>
          </cell>
          <cell r="F206">
            <v>133.681299</v>
          </cell>
          <cell r="G206">
            <v>780.24174199999993</v>
          </cell>
          <cell r="H206">
            <v>134.86487599999998</v>
          </cell>
          <cell r="I206">
            <v>589.93702899999994</v>
          </cell>
        </row>
        <row r="207">
          <cell r="B207">
            <v>1123</v>
          </cell>
          <cell r="C207" t="str">
            <v>Bristol, MA</v>
          </cell>
          <cell r="E207">
            <v>1.1922999999999999</v>
          </cell>
          <cell r="F207">
            <v>133.681299</v>
          </cell>
          <cell r="G207">
            <v>780.24174199999993</v>
          </cell>
          <cell r="H207">
            <v>134.86487599999998</v>
          </cell>
          <cell r="I207">
            <v>589.93702899999994</v>
          </cell>
        </row>
        <row r="208">
          <cell r="B208">
            <v>1123</v>
          </cell>
          <cell r="C208" t="str">
            <v>Essex, MA</v>
          </cell>
          <cell r="E208">
            <v>1.1922999999999999</v>
          </cell>
          <cell r="F208">
            <v>133.681299</v>
          </cell>
          <cell r="G208">
            <v>780.24174199999993</v>
          </cell>
          <cell r="H208">
            <v>134.86487599999998</v>
          </cell>
          <cell r="I208">
            <v>589.93702899999994</v>
          </cell>
        </row>
        <row r="209">
          <cell r="B209">
            <v>1123</v>
          </cell>
          <cell r="C209" t="str">
            <v>Middlesex, MA</v>
          </cell>
          <cell r="E209">
            <v>1.1922999999999999</v>
          </cell>
          <cell r="F209">
            <v>133.681299</v>
          </cell>
          <cell r="G209">
            <v>780.24174199999993</v>
          </cell>
          <cell r="H209">
            <v>134.86487599999998</v>
          </cell>
          <cell r="I209">
            <v>589.93702899999994</v>
          </cell>
        </row>
        <row r="210">
          <cell r="B210">
            <v>1123</v>
          </cell>
          <cell r="C210" t="str">
            <v>Norfolk, MA</v>
          </cell>
          <cell r="E210">
            <v>1.1922999999999999</v>
          </cell>
          <cell r="F210">
            <v>133.681299</v>
          </cell>
          <cell r="G210">
            <v>780.24174199999993</v>
          </cell>
          <cell r="H210">
            <v>134.86487599999998</v>
          </cell>
          <cell r="I210">
            <v>589.93702899999994</v>
          </cell>
        </row>
        <row r="211">
          <cell r="B211">
            <v>1123</v>
          </cell>
          <cell r="C211" t="str">
            <v>Plymouth, MA</v>
          </cell>
          <cell r="E211">
            <v>1.1922999999999999</v>
          </cell>
          <cell r="F211">
            <v>133.681299</v>
          </cell>
          <cell r="G211">
            <v>780.24174199999993</v>
          </cell>
          <cell r="H211">
            <v>134.86487599999998</v>
          </cell>
          <cell r="I211">
            <v>589.93702899999994</v>
          </cell>
        </row>
        <row r="212">
          <cell r="B212">
            <v>1123</v>
          </cell>
          <cell r="C212" t="str">
            <v>Suffolk, MA</v>
          </cell>
          <cell r="E212">
            <v>1.1922999999999999</v>
          </cell>
          <cell r="F212">
            <v>133.681299</v>
          </cell>
          <cell r="G212">
            <v>780.24174199999993</v>
          </cell>
          <cell r="H212">
            <v>134.86487599999998</v>
          </cell>
          <cell r="I212">
            <v>589.93702899999994</v>
          </cell>
        </row>
        <row r="213">
          <cell r="B213">
            <v>1123</v>
          </cell>
          <cell r="C213" t="str">
            <v>Worcester, MA</v>
          </cell>
          <cell r="E213">
            <v>1.1922999999999999</v>
          </cell>
          <cell r="F213">
            <v>133.681299</v>
          </cell>
          <cell r="G213">
            <v>780.24174199999993</v>
          </cell>
          <cell r="H213">
            <v>134.86487599999998</v>
          </cell>
          <cell r="I213">
            <v>589.93702899999994</v>
          </cell>
        </row>
        <row r="214">
          <cell r="B214">
            <v>1123</v>
          </cell>
          <cell r="C214" t="str">
            <v>Hillsborough, NH</v>
          </cell>
          <cell r="E214">
            <v>1.1922999999999999</v>
          </cell>
          <cell r="F214">
            <v>133.681299</v>
          </cell>
          <cell r="G214">
            <v>780.24174199999993</v>
          </cell>
          <cell r="H214">
            <v>134.86487599999998</v>
          </cell>
          <cell r="I214">
            <v>589.93702899999994</v>
          </cell>
        </row>
        <row r="215">
          <cell r="B215">
            <v>1123</v>
          </cell>
          <cell r="C215" t="str">
            <v>Merrimack, NH</v>
          </cell>
          <cell r="E215">
            <v>1.1922999999999999</v>
          </cell>
          <cell r="F215">
            <v>133.681299</v>
          </cell>
          <cell r="G215">
            <v>780.24174199999993</v>
          </cell>
          <cell r="H215">
            <v>134.86487599999998</v>
          </cell>
          <cell r="I215">
            <v>589.93702899999994</v>
          </cell>
        </row>
        <row r="216">
          <cell r="B216">
            <v>1123</v>
          </cell>
          <cell r="C216" t="str">
            <v>Rockingham, NH</v>
          </cell>
          <cell r="E216">
            <v>1.1922999999999999</v>
          </cell>
          <cell r="F216">
            <v>133.681299</v>
          </cell>
          <cell r="G216">
            <v>780.24174199999993</v>
          </cell>
          <cell r="H216">
            <v>134.86487599999998</v>
          </cell>
          <cell r="I216">
            <v>589.93702899999994</v>
          </cell>
        </row>
        <row r="217">
          <cell r="B217">
            <v>1123</v>
          </cell>
          <cell r="C217" t="str">
            <v>Strafford, NH</v>
          </cell>
          <cell r="E217">
            <v>1.1922999999999999</v>
          </cell>
          <cell r="F217">
            <v>133.681299</v>
          </cell>
          <cell r="G217">
            <v>780.24174199999993</v>
          </cell>
          <cell r="H217">
            <v>134.86487599999998</v>
          </cell>
          <cell r="I217">
            <v>589.93702899999994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702.53382800000009</v>
          </cell>
          <cell r="H218">
            <v>124.014584</v>
          </cell>
          <cell r="I218">
            <v>534.76168600000005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702.53382800000009</v>
          </cell>
          <cell r="H219">
            <v>124.014584</v>
          </cell>
          <cell r="I219">
            <v>534.76168600000005</v>
          </cell>
        </row>
        <row r="220">
          <cell r="B220">
            <v>1145</v>
          </cell>
          <cell r="C220" t="str">
            <v>Brazoria, TX</v>
          </cell>
          <cell r="E220">
            <v>0.90580000000000005</v>
          </cell>
          <cell r="F220">
            <v>110.43755400000001</v>
          </cell>
          <cell r="G220">
            <v>644.57253200000002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765.60935600000005</v>
          </cell>
          <cell r="H221">
            <v>132.82176800000002</v>
          </cell>
          <cell r="I221">
            <v>579.54752200000007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765.60935600000005</v>
          </cell>
          <cell r="H222">
            <v>132.82176800000002</v>
          </cell>
          <cell r="I222">
            <v>579.54752200000007</v>
          </cell>
        </row>
        <row r="223">
          <cell r="B223">
            <v>1240</v>
          </cell>
          <cell r="C223" t="str">
            <v>Brownsville-Harlingen</v>
          </cell>
          <cell r="E223">
            <v>0.94240000000000002</v>
          </cell>
          <cell r="F223">
            <v>113.40691200000001</v>
          </cell>
          <cell r="G223">
            <v>661.90409599999998</v>
          </cell>
          <cell r="H223">
            <v>118.341488</v>
          </cell>
          <cell r="I223">
            <v>505.91315200000003</v>
          </cell>
        </row>
        <row r="224">
          <cell r="B224">
            <v>1240</v>
          </cell>
          <cell r="C224" t="str">
            <v>San Benito, TX</v>
          </cell>
          <cell r="E224">
            <v>0.94240000000000002</v>
          </cell>
          <cell r="F224">
            <v>113.40691200000001</v>
          </cell>
          <cell r="G224">
            <v>661.90409599999998</v>
          </cell>
          <cell r="H224">
            <v>118.341488</v>
          </cell>
          <cell r="I224">
            <v>505.91315200000003</v>
          </cell>
        </row>
        <row r="225">
          <cell r="B225">
            <v>1240</v>
          </cell>
          <cell r="C225" t="str">
            <v>Cameron, TX</v>
          </cell>
          <cell r="E225">
            <v>0.94240000000000002</v>
          </cell>
          <cell r="F225">
            <v>113.40691200000001</v>
          </cell>
          <cell r="G225">
            <v>661.90409599999998</v>
          </cell>
          <cell r="H225">
            <v>118.341488</v>
          </cell>
          <cell r="I225">
            <v>505.91315200000003</v>
          </cell>
        </row>
        <row r="226">
          <cell r="B226">
            <v>1260</v>
          </cell>
          <cell r="C226" t="str">
            <v>Bryan-College Station, TX</v>
          </cell>
          <cell r="E226">
            <v>0.93610000000000004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0.93610000000000004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0.99380000000000002</v>
          </cell>
          <cell r="F228">
            <v>117.576994</v>
          </cell>
          <cell r="G228">
            <v>686.24405200000001</v>
          </cell>
          <cell r="H228">
            <v>121.74005600000001</v>
          </cell>
          <cell r="I228">
            <v>523.19537400000002</v>
          </cell>
        </row>
        <row r="229">
          <cell r="B229">
            <v>1280</v>
          </cell>
          <cell r="C229" t="str">
            <v>Erie, NY</v>
          </cell>
          <cell r="E229">
            <v>0.99380000000000002</v>
          </cell>
          <cell r="F229">
            <v>117.576994</v>
          </cell>
          <cell r="G229">
            <v>686.24405200000001</v>
          </cell>
          <cell r="H229">
            <v>121.74005600000001</v>
          </cell>
          <cell r="I229">
            <v>523.19537400000002</v>
          </cell>
        </row>
        <row r="230">
          <cell r="B230">
            <v>1280</v>
          </cell>
          <cell r="C230" t="str">
            <v>Niagara, NY</v>
          </cell>
          <cell r="E230">
            <v>0.99380000000000002</v>
          </cell>
          <cell r="F230">
            <v>117.576994</v>
          </cell>
          <cell r="G230">
            <v>686.24405200000001</v>
          </cell>
          <cell r="H230">
            <v>121.74005600000001</v>
          </cell>
          <cell r="I230">
            <v>523.19537400000002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720.81247200000007</v>
          </cell>
          <cell r="H231">
            <v>126.566816</v>
          </cell>
          <cell r="I231">
            <v>547.74016400000005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720.81247200000007</v>
          </cell>
          <cell r="H232">
            <v>126.566816</v>
          </cell>
          <cell r="I232">
            <v>547.74016400000005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720.81247200000007</v>
          </cell>
          <cell r="H233">
            <v>126.566816</v>
          </cell>
          <cell r="I233">
            <v>547.74016400000005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720.81247200000007</v>
          </cell>
          <cell r="H234">
            <v>126.566816</v>
          </cell>
          <cell r="I234">
            <v>547.74016400000005</v>
          </cell>
        </row>
        <row r="235">
          <cell r="B235">
            <v>1310</v>
          </cell>
          <cell r="C235" t="str">
            <v>Caguas, PR</v>
          </cell>
          <cell r="E235">
            <v>0.50270000000000004</v>
          </cell>
          <cell r="F235">
            <v>77.734050999999994</v>
          </cell>
          <cell r="G235">
            <v>453.688558</v>
          </cell>
          <cell r="H235">
            <v>89.268524000000014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0.50270000000000004</v>
          </cell>
          <cell r="F236">
            <v>77.734050999999994</v>
          </cell>
          <cell r="G236">
            <v>453.688558</v>
          </cell>
          <cell r="H236">
            <v>89.268524000000014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0.50270000000000004</v>
          </cell>
          <cell r="F237">
            <v>77.734050999999994</v>
          </cell>
          <cell r="G237">
            <v>453.688558</v>
          </cell>
          <cell r="H237">
            <v>89.268524000000014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0.50270000000000004</v>
          </cell>
          <cell r="F238">
            <v>77.734050999999994</v>
          </cell>
          <cell r="G238">
            <v>453.688558</v>
          </cell>
          <cell r="H238">
            <v>89.268524000000014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0.50270000000000004</v>
          </cell>
          <cell r="F239">
            <v>77.734050999999994</v>
          </cell>
          <cell r="G239">
            <v>453.688558</v>
          </cell>
          <cell r="H239">
            <v>89.268524000000014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0.94789999999999996</v>
          </cell>
          <cell r="F240">
            <v>113.853127</v>
          </cell>
          <cell r="G240">
            <v>664.50856599999997</v>
          </cell>
          <cell r="H240">
            <v>118.70514800000001</v>
          </cell>
          <cell r="I240">
            <v>507.76241700000003</v>
          </cell>
        </row>
        <row r="241">
          <cell r="B241">
            <v>1320</v>
          </cell>
          <cell r="C241" t="str">
            <v>Carroll, OH</v>
          </cell>
          <cell r="E241">
            <v>0.94789999999999996</v>
          </cell>
          <cell r="F241">
            <v>113.853127</v>
          </cell>
          <cell r="G241">
            <v>664.50856599999997</v>
          </cell>
          <cell r="H241">
            <v>118.70514800000001</v>
          </cell>
          <cell r="I241">
            <v>507.76241700000003</v>
          </cell>
        </row>
        <row r="242">
          <cell r="B242">
            <v>1320</v>
          </cell>
          <cell r="C242" t="str">
            <v>Stark, OH</v>
          </cell>
          <cell r="E242">
            <v>0.94789999999999996</v>
          </cell>
          <cell r="F242">
            <v>113.853127</v>
          </cell>
          <cell r="G242">
            <v>664.50856599999997</v>
          </cell>
          <cell r="H242">
            <v>118.70514800000001</v>
          </cell>
          <cell r="I242">
            <v>507.76241700000003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702.58118200000001</v>
          </cell>
          <cell r="H243">
            <v>124.021196</v>
          </cell>
          <cell r="I243">
            <v>534.79530900000009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702.58118200000001</v>
          </cell>
          <cell r="H244">
            <v>124.021196</v>
          </cell>
          <cell r="I244">
            <v>534.79530900000009</v>
          </cell>
        </row>
        <row r="245">
          <cell r="B245">
            <v>1360</v>
          </cell>
          <cell r="C245" t="str">
            <v>Cedar Rapids, IA</v>
          </cell>
          <cell r="E245">
            <v>0.96109999999999995</v>
          </cell>
          <cell r="F245">
            <v>114.924043</v>
          </cell>
          <cell r="G245">
            <v>670.75929399999995</v>
          </cell>
          <cell r="H245">
            <v>119.577932</v>
          </cell>
          <cell r="I245">
            <v>512.20065299999999</v>
          </cell>
        </row>
        <row r="246">
          <cell r="B246">
            <v>1360</v>
          </cell>
          <cell r="C246" t="str">
            <v>Linn, IA</v>
          </cell>
          <cell r="E246">
            <v>0.96109999999999995</v>
          </cell>
          <cell r="F246">
            <v>114.924043</v>
          </cell>
          <cell r="G246">
            <v>670.75929399999995</v>
          </cell>
          <cell r="H246">
            <v>119.577932</v>
          </cell>
          <cell r="I246">
            <v>512.20065299999999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750.07724400000006</v>
          </cell>
          <cell r="H247">
            <v>130.653032</v>
          </cell>
          <cell r="I247">
            <v>568.51917800000001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750.07724400000006</v>
          </cell>
          <cell r="H248">
            <v>130.653032</v>
          </cell>
          <cell r="I248">
            <v>568.51917800000001</v>
          </cell>
        </row>
        <row r="249">
          <cell r="B249">
            <v>1440</v>
          </cell>
          <cell r="C249" t="str">
            <v>Charleston-North Charleston, SC</v>
          </cell>
          <cell r="E249">
            <v>0.98009999999999997</v>
          </cell>
          <cell r="F249">
            <v>116.465513</v>
          </cell>
          <cell r="G249">
            <v>679.75655400000005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0.98009999999999997</v>
          </cell>
          <cell r="F250">
            <v>116.465513</v>
          </cell>
          <cell r="G250">
            <v>679.75655400000005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0.98009999999999997</v>
          </cell>
          <cell r="F251">
            <v>116.465513</v>
          </cell>
          <cell r="G251">
            <v>679.75655400000005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0.98009999999999997</v>
          </cell>
          <cell r="F252">
            <v>116.465513</v>
          </cell>
          <cell r="G252">
            <v>679.75655400000005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0.94430000000000003</v>
          </cell>
          <cell r="F253">
            <v>113.561059</v>
          </cell>
          <cell r="G253">
            <v>662.80382200000008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0.94430000000000003</v>
          </cell>
          <cell r="F254">
            <v>113.561059</v>
          </cell>
          <cell r="G254">
            <v>662.80382200000008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0.94430000000000003</v>
          </cell>
          <cell r="F255">
            <v>113.561059</v>
          </cell>
          <cell r="G255">
            <v>662.80382200000008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1.0452999999999999</v>
          </cell>
          <cell r="F256">
            <v>121.75518899999999</v>
          </cell>
          <cell r="G256">
            <v>710.63136199999997</v>
          </cell>
          <cell r="H256">
            <v>125.145236</v>
          </cell>
          <cell r="I256">
            <v>540.51121899999998</v>
          </cell>
        </row>
        <row r="257">
          <cell r="B257">
            <v>1520</v>
          </cell>
          <cell r="C257" t="str">
            <v>Rock Hill, NC-SC</v>
          </cell>
          <cell r="E257">
            <v>1.0452999999999999</v>
          </cell>
          <cell r="F257">
            <v>121.75518899999999</v>
          </cell>
          <cell r="G257">
            <v>710.63136199999997</v>
          </cell>
          <cell r="H257">
            <v>125.145236</v>
          </cell>
          <cell r="I257">
            <v>540.51121899999998</v>
          </cell>
        </row>
        <row r="258">
          <cell r="B258">
            <v>1520</v>
          </cell>
          <cell r="C258" t="str">
            <v>Cabarrus, NC</v>
          </cell>
          <cell r="E258">
            <v>1.0452999999999999</v>
          </cell>
          <cell r="F258">
            <v>121.75518899999999</v>
          </cell>
          <cell r="G258">
            <v>710.63136199999997</v>
          </cell>
          <cell r="H258">
            <v>125.145236</v>
          </cell>
          <cell r="I258">
            <v>540.51121899999998</v>
          </cell>
        </row>
        <row r="259">
          <cell r="B259">
            <v>1520</v>
          </cell>
          <cell r="C259" t="str">
            <v>Gaston, NC</v>
          </cell>
          <cell r="E259">
            <v>1.0452999999999999</v>
          </cell>
          <cell r="F259">
            <v>121.75518899999999</v>
          </cell>
          <cell r="G259">
            <v>710.63136199999997</v>
          </cell>
          <cell r="H259">
            <v>125.145236</v>
          </cell>
          <cell r="I259">
            <v>540.51121899999998</v>
          </cell>
        </row>
        <row r="260">
          <cell r="B260">
            <v>1520</v>
          </cell>
          <cell r="C260" t="str">
            <v>Lincoln, NC</v>
          </cell>
          <cell r="E260">
            <v>1.0452999999999999</v>
          </cell>
          <cell r="F260">
            <v>121.75518899999999</v>
          </cell>
          <cell r="G260">
            <v>710.63136199999997</v>
          </cell>
          <cell r="H260">
            <v>125.145236</v>
          </cell>
          <cell r="I260">
            <v>540.51121899999998</v>
          </cell>
        </row>
        <row r="261">
          <cell r="B261">
            <v>1520</v>
          </cell>
          <cell r="C261" t="str">
            <v>Mecklenburg, NC</v>
          </cell>
          <cell r="E261">
            <v>1.0452999999999999</v>
          </cell>
          <cell r="F261">
            <v>121.75518899999999</v>
          </cell>
          <cell r="G261">
            <v>710.63136199999997</v>
          </cell>
          <cell r="H261">
            <v>125.145236</v>
          </cell>
          <cell r="I261">
            <v>540.51121899999998</v>
          </cell>
        </row>
        <row r="262">
          <cell r="B262">
            <v>1520</v>
          </cell>
          <cell r="C262" t="str">
            <v>Rowan, NC</v>
          </cell>
          <cell r="E262">
            <v>1.0452999999999999</v>
          </cell>
          <cell r="F262">
            <v>121.75518899999999</v>
          </cell>
          <cell r="G262">
            <v>710.63136199999997</v>
          </cell>
          <cell r="H262">
            <v>125.145236</v>
          </cell>
          <cell r="I262">
            <v>540.51121899999998</v>
          </cell>
        </row>
        <row r="263">
          <cell r="B263">
            <v>1520</v>
          </cell>
          <cell r="C263" t="str">
            <v>Stanly, NC</v>
          </cell>
          <cell r="E263">
            <v>1.0452999999999999</v>
          </cell>
          <cell r="F263">
            <v>121.75518899999999</v>
          </cell>
          <cell r="G263">
            <v>710.63136199999997</v>
          </cell>
          <cell r="H263">
            <v>125.145236</v>
          </cell>
          <cell r="I263">
            <v>540.51121899999998</v>
          </cell>
        </row>
        <row r="264">
          <cell r="B264">
            <v>1520</v>
          </cell>
          <cell r="C264" t="str">
            <v>Union, NC</v>
          </cell>
          <cell r="E264">
            <v>1.0452999999999999</v>
          </cell>
          <cell r="F264">
            <v>121.75518899999999</v>
          </cell>
          <cell r="G264">
            <v>710.63136199999997</v>
          </cell>
          <cell r="H264">
            <v>125.145236</v>
          </cell>
          <cell r="I264">
            <v>540.51121899999998</v>
          </cell>
        </row>
        <row r="265">
          <cell r="B265">
            <v>1520</v>
          </cell>
          <cell r="C265" t="str">
            <v>York, SC</v>
          </cell>
          <cell r="E265">
            <v>1.0452999999999999</v>
          </cell>
          <cell r="F265">
            <v>121.75518899999999</v>
          </cell>
          <cell r="G265">
            <v>710.63136199999997</v>
          </cell>
          <cell r="H265">
            <v>125.145236</v>
          </cell>
          <cell r="I265">
            <v>540.51121899999998</v>
          </cell>
        </row>
        <row r="266">
          <cell r="B266">
            <v>1540</v>
          </cell>
          <cell r="C266" t="str">
            <v>Charlottesville, VA</v>
          </cell>
          <cell r="E266">
            <v>1.1076999999999999</v>
          </cell>
          <cell r="F266">
            <v>126.81770099999999</v>
          </cell>
          <cell r="G266">
            <v>740.18025799999998</v>
          </cell>
          <cell r="H266">
            <v>129.27112399999999</v>
          </cell>
          <cell r="I266">
            <v>561.49197099999992</v>
          </cell>
        </row>
        <row r="267">
          <cell r="B267">
            <v>1540</v>
          </cell>
          <cell r="C267" t="str">
            <v>Albemarle, VA</v>
          </cell>
          <cell r="E267">
            <v>1.1076999999999999</v>
          </cell>
          <cell r="F267">
            <v>126.81770099999999</v>
          </cell>
          <cell r="G267">
            <v>740.18025799999998</v>
          </cell>
          <cell r="H267">
            <v>129.27112399999999</v>
          </cell>
          <cell r="I267">
            <v>561.49197099999992</v>
          </cell>
        </row>
        <row r="268">
          <cell r="B268">
            <v>1540</v>
          </cell>
          <cell r="C268" t="str">
            <v>Charlottesville City, VA</v>
          </cell>
          <cell r="E268">
            <v>1.1076999999999999</v>
          </cell>
          <cell r="F268">
            <v>126.81770099999999</v>
          </cell>
          <cell r="G268">
            <v>740.18025799999998</v>
          </cell>
          <cell r="H268">
            <v>129.27112399999999</v>
          </cell>
          <cell r="I268">
            <v>561.49197099999992</v>
          </cell>
        </row>
        <row r="269">
          <cell r="B269">
            <v>1540</v>
          </cell>
          <cell r="C269" t="str">
            <v>Fluvanna, VA</v>
          </cell>
          <cell r="E269">
            <v>1.1076999999999999</v>
          </cell>
          <cell r="F269">
            <v>126.81770099999999</v>
          </cell>
          <cell r="G269">
            <v>740.18025799999998</v>
          </cell>
          <cell r="H269">
            <v>129.27112399999999</v>
          </cell>
          <cell r="I269">
            <v>561.49197099999992</v>
          </cell>
        </row>
        <row r="270">
          <cell r="B270">
            <v>1540</v>
          </cell>
          <cell r="C270" t="str">
            <v>Greene, VA</v>
          </cell>
          <cell r="E270">
            <v>1.1076999999999999</v>
          </cell>
          <cell r="F270">
            <v>126.81770099999999</v>
          </cell>
          <cell r="G270">
            <v>740.18025799999998</v>
          </cell>
          <cell r="H270">
            <v>129.27112399999999</v>
          </cell>
          <cell r="I270">
            <v>561.49197099999992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666.73420400000009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666.73420400000009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666.73420400000009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666.73420400000009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666.73420400000009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666.73420400000009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0.91559999999999997</v>
          </cell>
          <cell r="F277">
            <v>111.23262799999999</v>
          </cell>
          <cell r="G277">
            <v>649.21322399999997</v>
          </cell>
          <cell r="H277">
            <v>116.569472</v>
          </cell>
          <cell r="I277">
            <v>496.90218800000002</v>
          </cell>
        </row>
        <row r="278">
          <cell r="B278">
            <v>1580</v>
          </cell>
          <cell r="C278" t="str">
            <v>Laramie, WY</v>
          </cell>
          <cell r="E278">
            <v>0.91559999999999997</v>
          </cell>
          <cell r="F278">
            <v>111.23262799999999</v>
          </cell>
          <cell r="G278">
            <v>649.21322399999997</v>
          </cell>
          <cell r="H278">
            <v>116.569472</v>
          </cell>
          <cell r="I278">
            <v>496.90218800000002</v>
          </cell>
        </row>
        <row r="279">
          <cell r="B279">
            <v>1600</v>
          </cell>
          <cell r="C279" t="str">
            <v>Chicago, IL</v>
          </cell>
          <cell r="E279">
            <v>1.1719999999999999</v>
          </cell>
          <cell r="F279">
            <v>132.03435999999999</v>
          </cell>
          <cell r="G279">
            <v>770.62887999999998</v>
          </cell>
          <cell r="H279">
            <v>133.52264</v>
          </cell>
          <cell r="I279">
            <v>583.11156000000005</v>
          </cell>
        </row>
        <row r="280">
          <cell r="B280">
            <v>1600</v>
          </cell>
          <cell r="C280" t="str">
            <v>Cook, IL</v>
          </cell>
          <cell r="E280">
            <v>1.1719999999999999</v>
          </cell>
          <cell r="F280">
            <v>132.03435999999999</v>
          </cell>
          <cell r="G280">
            <v>770.62887999999998</v>
          </cell>
          <cell r="H280">
            <v>133.52264</v>
          </cell>
          <cell r="I280">
            <v>583.11156000000005</v>
          </cell>
        </row>
        <row r="281">
          <cell r="B281">
            <v>1600</v>
          </cell>
          <cell r="C281" t="str">
            <v>DeKalb, IL</v>
          </cell>
          <cell r="E281">
            <v>1.1719999999999999</v>
          </cell>
          <cell r="F281">
            <v>132.03435999999999</v>
          </cell>
          <cell r="G281">
            <v>770.62887999999998</v>
          </cell>
          <cell r="H281">
            <v>133.52264</v>
          </cell>
          <cell r="I281">
            <v>583.11156000000005</v>
          </cell>
        </row>
        <row r="282">
          <cell r="B282">
            <v>1600</v>
          </cell>
          <cell r="C282" t="str">
            <v>Du Page, IL</v>
          </cell>
          <cell r="E282">
            <v>1.1719999999999999</v>
          </cell>
          <cell r="F282">
            <v>132.03435999999999</v>
          </cell>
          <cell r="G282">
            <v>770.62887999999998</v>
          </cell>
          <cell r="H282">
            <v>133.52264</v>
          </cell>
          <cell r="I282">
            <v>583.11156000000005</v>
          </cell>
        </row>
        <row r="283">
          <cell r="B283">
            <v>1600</v>
          </cell>
          <cell r="C283" t="str">
            <v>Grundy, IL</v>
          </cell>
          <cell r="E283">
            <v>1.1719999999999999</v>
          </cell>
          <cell r="F283">
            <v>132.03435999999999</v>
          </cell>
          <cell r="G283">
            <v>770.62887999999998</v>
          </cell>
          <cell r="H283">
            <v>133.52264</v>
          </cell>
          <cell r="I283">
            <v>583.11156000000005</v>
          </cell>
        </row>
        <row r="284">
          <cell r="B284">
            <v>1600</v>
          </cell>
          <cell r="C284" t="str">
            <v>Kane, IL</v>
          </cell>
          <cell r="E284">
            <v>1.1719999999999999</v>
          </cell>
          <cell r="F284">
            <v>132.03435999999999</v>
          </cell>
          <cell r="G284">
            <v>770.62887999999998</v>
          </cell>
          <cell r="H284">
            <v>133.52264</v>
          </cell>
          <cell r="I284">
            <v>583.11156000000005</v>
          </cell>
        </row>
        <row r="285">
          <cell r="B285">
            <v>1600</v>
          </cell>
          <cell r="C285" t="str">
            <v>Kendall, IL</v>
          </cell>
          <cell r="E285">
            <v>1.1719999999999999</v>
          </cell>
          <cell r="F285">
            <v>132.03435999999999</v>
          </cell>
          <cell r="G285">
            <v>770.62887999999998</v>
          </cell>
          <cell r="H285">
            <v>133.52264</v>
          </cell>
          <cell r="I285">
            <v>583.11156000000005</v>
          </cell>
        </row>
        <row r="286">
          <cell r="B286">
            <v>1600</v>
          </cell>
          <cell r="C286" t="str">
            <v>Lake, IL</v>
          </cell>
          <cell r="E286">
            <v>1.1719999999999999</v>
          </cell>
          <cell r="F286">
            <v>132.03435999999999</v>
          </cell>
          <cell r="G286">
            <v>770.62887999999998</v>
          </cell>
          <cell r="H286">
            <v>133.52264</v>
          </cell>
          <cell r="I286">
            <v>583.11156000000005</v>
          </cell>
        </row>
        <row r="287">
          <cell r="B287">
            <v>1600</v>
          </cell>
          <cell r="C287" t="str">
            <v>McHenry, IL</v>
          </cell>
          <cell r="E287">
            <v>1.1719999999999999</v>
          </cell>
          <cell r="F287">
            <v>132.03435999999999</v>
          </cell>
          <cell r="G287">
            <v>770.62887999999998</v>
          </cell>
          <cell r="H287">
            <v>133.52264</v>
          </cell>
          <cell r="I287">
            <v>583.11156000000005</v>
          </cell>
        </row>
        <row r="288">
          <cell r="B288">
            <v>1600</v>
          </cell>
          <cell r="C288" t="str">
            <v>Will, IL</v>
          </cell>
          <cell r="E288">
            <v>1.1719999999999999</v>
          </cell>
          <cell r="F288">
            <v>132.03435999999999</v>
          </cell>
          <cell r="G288">
            <v>770.62887999999998</v>
          </cell>
          <cell r="H288">
            <v>133.52264</v>
          </cell>
          <cell r="I288">
            <v>583.11156000000005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705.37506800000006</v>
          </cell>
          <cell r="H289">
            <v>124.411304</v>
          </cell>
          <cell r="I289">
            <v>536.77906600000006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705.37506800000006</v>
          </cell>
          <cell r="H290">
            <v>124.411304</v>
          </cell>
          <cell r="I290">
            <v>536.77906600000006</v>
          </cell>
        </row>
        <row r="291">
          <cell r="B291">
            <v>1640</v>
          </cell>
          <cell r="C291" t="str">
            <v xml:space="preserve">Cincinnati, OH-KY-IN </v>
          </cell>
          <cell r="E291">
            <v>0.99550000000000005</v>
          </cell>
          <cell r="F291">
            <v>117.714915</v>
          </cell>
          <cell r="G291">
            <v>687.04907000000003</v>
          </cell>
          <cell r="H291">
            <v>121.85246000000001</v>
          </cell>
          <cell r="I291">
            <v>523.76696500000003</v>
          </cell>
        </row>
        <row r="292">
          <cell r="B292">
            <v>1640</v>
          </cell>
          <cell r="C292" t="str">
            <v>Brown, OH</v>
          </cell>
          <cell r="E292">
            <v>0.99550000000000005</v>
          </cell>
          <cell r="F292">
            <v>117.714915</v>
          </cell>
          <cell r="G292">
            <v>687.04907000000003</v>
          </cell>
          <cell r="H292">
            <v>121.85246000000001</v>
          </cell>
          <cell r="I292">
            <v>523.76696500000003</v>
          </cell>
        </row>
        <row r="293">
          <cell r="B293">
            <v>1640</v>
          </cell>
          <cell r="C293" t="str">
            <v>Clermont, OH</v>
          </cell>
          <cell r="E293">
            <v>0.99550000000000005</v>
          </cell>
          <cell r="F293">
            <v>117.714915</v>
          </cell>
          <cell r="G293">
            <v>687.04907000000003</v>
          </cell>
          <cell r="H293">
            <v>121.85246000000001</v>
          </cell>
          <cell r="I293">
            <v>523.76696500000003</v>
          </cell>
        </row>
        <row r="294">
          <cell r="B294">
            <v>1640</v>
          </cell>
          <cell r="C294" t="str">
            <v>Hamilton, OH</v>
          </cell>
          <cell r="E294">
            <v>0.99550000000000005</v>
          </cell>
          <cell r="F294">
            <v>117.714915</v>
          </cell>
          <cell r="G294">
            <v>687.04907000000003</v>
          </cell>
          <cell r="H294">
            <v>121.85246000000001</v>
          </cell>
          <cell r="I294">
            <v>523.76696500000003</v>
          </cell>
        </row>
        <row r="295">
          <cell r="B295">
            <v>1640</v>
          </cell>
          <cell r="C295" t="str">
            <v>Warren, OH</v>
          </cell>
          <cell r="E295">
            <v>0.99550000000000005</v>
          </cell>
          <cell r="F295">
            <v>117.714915</v>
          </cell>
          <cell r="G295">
            <v>687.04907000000003</v>
          </cell>
          <cell r="H295">
            <v>121.85246000000001</v>
          </cell>
          <cell r="I295">
            <v>523.76696500000003</v>
          </cell>
        </row>
        <row r="296">
          <cell r="B296">
            <v>1640</v>
          </cell>
          <cell r="C296" t="str">
            <v>Boone, KY</v>
          </cell>
          <cell r="E296">
            <v>0.99550000000000005</v>
          </cell>
          <cell r="F296">
            <v>117.714915</v>
          </cell>
          <cell r="G296">
            <v>687.04907000000003</v>
          </cell>
          <cell r="H296">
            <v>121.85246000000001</v>
          </cell>
          <cell r="I296">
            <v>523.76696500000003</v>
          </cell>
        </row>
        <row r="297">
          <cell r="B297">
            <v>1640</v>
          </cell>
          <cell r="C297" t="str">
            <v>Campbell, KY</v>
          </cell>
          <cell r="E297">
            <v>0.99550000000000005</v>
          </cell>
          <cell r="F297">
            <v>117.714915</v>
          </cell>
          <cell r="G297">
            <v>687.04907000000003</v>
          </cell>
          <cell r="H297">
            <v>121.85246000000001</v>
          </cell>
          <cell r="I297">
            <v>523.76696500000003</v>
          </cell>
        </row>
        <row r="298">
          <cell r="B298">
            <v>1640</v>
          </cell>
          <cell r="C298" t="str">
            <v>Gallatin, KY</v>
          </cell>
          <cell r="E298">
            <v>0.99550000000000005</v>
          </cell>
          <cell r="F298">
            <v>117.714915</v>
          </cell>
          <cell r="G298">
            <v>687.04907000000003</v>
          </cell>
          <cell r="H298">
            <v>121.85246000000001</v>
          </cell>
          <cell r="I298">
            <v>523.76696500000003</v>
          </cell>
        </row>
        <row r="299">
          <cell r="B299">
            <v>1640</v>
          </cell>
          <cell r="C299" t="str">
            <v>Grant, KY</v>
          </cell>
          <cell r="E299">
            <v>0.99550000000000005</v>
          </cell>
          <cell r="F299">
            <v>117.714915</v>
          </cell>
          <cell r="G299">
            <v>687.04907000000003</v>
          </cell>
          <cell r="H299">
            <v>121.85246000000001</v>
          </cell>
          <cell r="I299">
            <v>523.76696500000003</v>
          </cell>
        </row>
        <row r="300">
          <cell r="B300">
            <v>1640</v>
          </cell>
          <cell r="C300" t="str">
            <v>Kenton, KY</v>
          </cell>
          <cell r="E300">
            <v>0.99550000000000005</v>
          </cell>
          <cell r="F300">
            <v>117.714915</v>
          </cell>
          <cell r="G300">
            <v>687.04907000000003</v>
          </cell>
          <cell r="H300">
            <v>121.85246000000001</v>
          </cell>
          <cell r="I300">
            <v>523.76696500000003</v>
          </cell>
        </row>
        <row r="301">
          <cell r="B301">
            <v>1640</v>
          </cell>
          <cell r="C301" t="str">
            <v>Pendleton, KY</v>
          </cell>
          <cell r="E301">
            <v>0.99550000000000005</v>
          </cell>
          <cell r="F301">
            <v>117.714915</v>
          </cell>
          <cell r="G301">
            <v>687.04907000000003</v>
          </cell>
          <cell r="H301">
            <v>121.85246000000001</v>
          </cell>
          <cell r="I301">
            <v>523.76696500000003</v>
          </cell>
        </row>
        <row r="302">
          <cell r="B302">
            <v>1640</v>
          </cell>
          <cell r="C302" t="str">
            <v>Dearborn, IN</v>
          </cell>
          <cell r="E302">
            <v>0.99550000000000005</v>
          </cell>
          <cell r="F302">
            <v>117.714915</v>
          </cell>
          <cell r="G302">
            <v>687.04907000000003</v>
          </cell>
          <cell r="H302">
            <v>121.85246000000001</v>
          </cell>
          <cell r="I302">
            <v>523.76696500000003</v>
          </cell>
        </row>
        <row r="303">
          <cell r="B303">
            <v>1640</v>
          </cell>
          <cell r="C303" t="str">
            <v>Ohio, IN</v>
          </cell>
          <cell r="E303">
            <v>0.99550000000000005</v>
          </cell>
          <cell r="F303">
            <v>117.714915</v>
          </cell>
          <cell r="G303">
            <v>687.04907000000003</v>
          </cell>
          <cell r="H303">
            <v>121.85246000000001</v>
          </cell>
          <cell r="I303">
            <v>523.76696500000003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109.32607299999999</v>
          </cell>
          <cell r="G304">
            <v>638.08503399999995</v>
          </cell>
          <cell r="H304">
            <v>115.015652</v>
          </cell>
          <cell r="I304">
            <v>489.00078300000001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109.32607299999999</v>
          </cell>
          <cell r="G305">
            <v>638.08503399999995</v>
          </cell>
          <cell r="H305">
            <v>115.015652</v>
          </cell>
          <cell r="I305">
            <v>489.00078300000001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109.32607299999999</v>
          </cell>
          <cell r="G306">
            <v>638.08503399999995</v>
          </cell>
          <cell r="H306">
            <v>115.015652</v>
          </cell>
          <cell r="I306">
            <v>489.00078300000001</v>
          </cell>
        </row>
        <row r="307">
          <cell r="B307">
            <v>1680</v>
          </cell>
          <cell r="C307" t="str">
            <v xml:space="preserve">Cleveland-Lorain-Elyria, OH </v>
          </cell>
          <cell r="E307">
            <v>1.0262</v>
          </cell>
          <cell r="F307">
            <v>120.205606</v>
          </cell>
          <cell r="G307">
            <v>701.58674799999994</v>
          </cell>
          <cell r="H307">
            <v>123.882344</v>
          </cell>
          <cell r="I307">
            <v>534.08922600000005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701.58674799999994</v>
          </cell>
          <cell r="H308">
            <v>123.882344</v>
          </cell>
          <cell r="I308">
            <v>534.08922600000005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701.58674799999994</v>
          </cell>
          <cell r="H309">
            <v>123.882344</v>
          </cell>
          <cell r="I309">
            <v>534.08922600000005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701.58674799999994</v>
          </cell>
          <cell r="H310">
            <v>123.882344</v>
          </cell>
          <cell r="I310">
            <v>534.08922600000005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701.58674799999994</v>
          </cell>
          <cell r="H311">
            <v>123.882344</v>
          </cell>
          <cell r="I311">
            <v>534.08922600000005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701.58674799999994</v>
          </cell>
          <cell r="H312">
            <v>123.882344</v>
          </cell>
          <cell r="I312">
            <v>534.08922600000005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701.58674799999994</v>
          </cell>
          <cell r="H313">
            <v>123.882344</v>
          </cell>
          <cell r="I313">
            <v>534.08922600000005</v>
          </cell>
        </row>
        <row r="314">
          <cell r="B314">
            <v>1720</v>
          </cell>
          <cell r="C314" t="str">
            <v xml:space="preserve">Colorado Springs, CO  </v>
          </cell>
          <cell r="E314">
            <v>1.0523</v>
          </cell>
          <cell r="F314">
            <v>122.323099</v>
          </cell>
          <cell r="G314">
            <v>713.94614200000001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713.94614200000001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0.90159999999999996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492.19496800000002</v>
          </cell>
        </row>
        <row r="317">
          <cell r="B317">
            <v>1740</v>
          </cell>
          <cell r="C317" t="str">
            <v>Boone, MO</v>
          </cell>
          <cell r="E317">
            <v>0.90159999999999996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492.19496800000002</v>
          </cell>
        </row>
        <row r="318">
          <cell r="B318">
            <v>1760</v>
          </cell>
          <cell r="C318" t="str">
            <v>Columbia, SC</v>
          </cell>
          <cell r="E318">
            <v>0.98770000000000002</v>
          </cell>
          <cell r="F318">
            <v>117.08210099999999</v>
          </cell>
          <cell r="G318">
            <v>683.355458</v>
          </cell>
          <cell r="H318">
            <v>121.336724</v>
          </cell>
          <cell r="I318">
            <v>521.14437100000009</v>
          </cell>
        </row>
        <row r="319">
          <cell r="B319">
            <v>1760</v>
          </cell>
          <cell r="C319" t="str">
            <v>Lexington, SC</v>
          </cell>
          <cell r="E319">
            <v>0.98770000000000002</v>
          </cell>
          <cell r="F319">
            <v>117.08210099999999</v>
          </cell>
          <cell r="G319">
            <v>683.355458</v>
          </cell>
          <cell r="H319">
            <v>121.336724</v>
          </cell>
          <cell r="I319">
            <v>521.14437100000009</v>
          </cell>
        </row>
        <row r="320">
          <cell r="B320">
            <v>1760</v>
          </cell>
          <cell r="C320" t="str">
            <v>Richland, SC</v>
          </cell>
          <cell r="E320">
            <v>0.98770000000000002</v>
          </cell>
          <cell r="F320">
            <v>117.08210099999999</v>
          </cell>
          <cell r="G320">
            <v>683.355458</v>
          </cell>
          <cell r="H320">
            <v>121.336724</v>
          </cell>
          <cell r="I320">
            <v>521.14437100000009</v>
          </cell>
        </row>
        <row r="321">
          <cell r="B321">
            <v>1800</v>
          </cell>
          <cell r="C321" t="str">
            <v>Columbus, GA-AL</v>
          </cell>
          <cell r="E321">
            <v>0.88870000000000005</v>
          </cell>
          <cell r="F321">
            <v>109.050231</v>
          </cell>
          <cell r="G321">
            <v>636.47499800000003</v>
          </cell>
          <cell r="H321">
            <v>114.79084400000001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0.88870000000000005</v>
          </cell>
          <cell r="F322">
            <v>109.050231</v>
          </cell>
          <cell r="G322">
            <v>636.47499800000003</v>
          </cell>
          <cell r="H322">
            <v>114.79084400000001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0.88870000000000005</v>
          </cell>
          <cell r="F323">
            <v>109.050231</v>
          </cell>
          <cell r="G323">
            <v>636.47499800000003</v>
          </cell>
          <cell r="H323">
            <v>114.79084400000001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0.88870000000000005</v>
          </cell>
          <cell r="F324">
            <v>109.050231</v>
          </cell>
          <cell r="G324">
            <v>636.47499800000003</v>
          </cell>
          <cell r="H324">
            <v>114.79084400000001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0.88870000000000005</v>
          </cell>
          <cell r="F325">
            <v>109.050231</v>
          </cell>
          <cell r="G325">
            <v>636.47499800000003</v>
          </cell>
          <cell r="H325">
            <v>114.79084400000001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1.0347999999999999</v>
          </cell>
          <cell r="F326">
            <v>120.903324</v>
          </cell>
          <cell r="G326">
            <v>705.65919199999996</v>
          </cell>
          <cell r="H326">
            <v>124.450976</v>
          </cell>
          <cell r="I326">
            <v>536.98080400000003</v>
          </cell>
        </row>
        <row r="327">
          <cell r="B327">
            <v>1840</v>
          </cell>
          <cell r="C327" t="str">
            <v>Delaware, OH</v>
          </cell>
          <cell r="E327">
            <v>1.0347999999999999</v>
          </cell>
          <cell r="F327">
            <v>120.903324</v>
          </cell>
          <cell r="G327">
            <v>705.65919199999996</v>
          </cell>
          <cell r="H327">
            <v>124.450976</v>
          </cell>
          <cell r="I327">
            <v>536.98080400000003</v>
          </cell>
        </row>
        <row r="328">
          <cell r="B328">
            <v>1840</v>
          </cell>
          <cell r="C328" t="str">
            <v>Fairfield, OH</v>
          </cell>
          <cell r="E328">
            <v>1.0347999999999999</v>
          </cell>
          <cell r="F328">
            <v>120.903324</v>
          </cell>
          <cell r="G328">
            <v>705.65919199999996</v>
          </cell>
          <cell r="H328">
            <v>124.450976</v>
          </cell>
          <cell r="I328">
            <v>536.98080400000003</v>
          </cell>
        </row>
        <row r="329">
          <cell r="B329">
            <v>1840</v>
          </cell>
          <cell r="C329" t="str">
            <v>Franklin, OH</v>
          </cell>
          <cell r="E329">
            <v>1.0347999999999999</v>
          </cell>
          <cell r="F329">
            <v>120.903324</v>
          </cell>
          <cell r="G329">
            <v>705.65919199999996</v>
          </cell>
          <cell r="H329">
            <v>124.450976</v>
          </cell>
          <cell r="I329">
            <v>536.98080400000003</v>
          </cell>
        </row>
        <row r="330">
          <cell r="B330">
            <v>1840</v>
          </cell>
          <cell r="C330" t="str">
            <v>Licking, OH</v>
          </cell>
          <cell r="E330">
            <v>1.0347999999999999</v>
          </cell>
          <cell r="F330">
            <v>120.903324</v>
          </cell>
          <cell r="G330">
            <v>705.65919199999996</v>
          </cell>
          <cell r="H330">
            <v>124.450976</v>
          </cell>
          <cell r="I330">
            <v>536.98080400000003</v>
          </cell>
        </row>
        <row r="331">
          <cell r="B331">
            <v>1840</v>
          </cell>
          <cell r="C331" t="str">
            <v>Madison, OH</v>
          </cell>
          <cell r="E331">
            <v>1.0347999999999999</v>
          </cell>
          <cell r="F331">
            <v>120.903324</v>
          </cell>
          <cell r="G331">
            <v>705.65919199999996</v>
          </cell>
          <cell r="H331">
            <v>124.450976</v>
          </cell>
          <cell r="I331">
            <v>536.98080400000003</v>
          </cell>
        </row>
        <row r="332">
          <cell r="B332">
            <v>1840</v>
          </cell>
          <cell r="C332" t="str">
            <v>Pickaway, OH</v>
          </cell>
          <cell r="E332">
            <v>1.0347999999999999</v>
          </cell>
          <cell r="F332">
            <v>120.903324</v>
          </cell>
          <cell r="G332">
            <v>705.65919199999996</v>
          </cell>
          <cell r="H332">
            <v>124.450976</v>
          </cell>
          <cell r="I332">
            <v>536.98080400000003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654.32745599999998</v>
          </cell>
          <cell r="H333">
            <v>117.283568</v>
          </cell>
          <cell r="I333">
            <v>500.53347200000002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654.32745599999998</v>
          </cell>
          <cell r="H334">
            <v>117.283568</v>
          </cell>
          <cell r="I334">
            <v>500.53347200000002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654.32745599999998</v>
          </cell>
          <cell r="H335">
            <v>117.283568</v>
          </cell>
          <cell r="I335">
            <v>500.53347200000002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791.18051600000001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791.18051600000001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0.83279999999999998</v>
          </cell>
          <cell r="F338">
            <v>104.515064</v>
          </cell>
          <cell r="G338">
            <v>610.00411200000008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0.83279999999999998</v>
          </cell>
          <cell r="F339">
            <v>104.515064</v>
          </cell>
          <cell r="G339">
            <v>610.00411200000008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0.83279999999999998</v>
          </cell>
          <cell r="F340">
            <v>104.515064</v>
          </cell>
          <cell r="G340">
            <v>610.00411200000008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1.0609999999999999</v>
          </cell>
          <cell r="F341">
            <v>123.02892999999999</v>
          </cell>
          <cell r="G341">
            <v>718.06593999999996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1.0609999999999999</v>
          </cell>
          <cell r="F342">
            <v>123.02892999999999</v>
          </cell>
          <cell r="G342">
            <v>718.06593999999996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1.0609999999999999</v>
          </cell>
          <cell r="F343">
            <v>123.02892999999999</v>
          </cell>
          <cell r="G343">
            <v>718.06593999999996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1.0609999999999999</v>
          </cell>
          <cell r="F344">
            <v>123.02892999999999</v>
          </cell>
          <cell r="G344">
            <v>718.06593999999996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1.0609999999999999</v>
          </cell>
          <cell r="F345">
            <v>123.02892999999999</v>
          </cell>
          <cell r="G345">
            <v>718.06593999999996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1.0609999999999999</v>
          </cell>
          <cell r="F346">
            <v>123.02892999999999</v>
          </cell>
          <cell r="G346">
            <v>718.06593999999996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1.0609999999999999</v>
          </cell>
          <cell r="F347">
            <v>123.02892999999999</v>
          </cell>
          <cell r="G347">
            <v>718.06593999999996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1.0609999999999999</v>
          </cell>
          <cell r="F348">
            <v>123.02892999999999</v>
          </cell>
          <cell r="G348">
            <v>718.06593999999996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1.0609999999999999</v>
          </cell>
          <cell r="F349">
            <v>123.02892999999999</v>
          </cell>
          <cell r="G349">
            <v>718.06593999999996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0.94020000000000004</v>
          </cell>
          <cell r="F350">
            <v>113.228426</v>
          </cell>
          <cell r="G350">
            <v>660.86230799999998</v>
          </cell>
          <cell r="H350">
            <v>118.19602400000001</v>
          </cell>
          <cell r="I350">
            <v>505.17344600000001</v>
          </cell>
        </row>
        <row r="351">
          <cell r="B351">
            <v>1950</v>
          </cell>
          <cell r="C351" t="str">
            <v>Danville City, VA</v>
          </cell>
          <cell r="E351">
            <v>0.94020000000000004</v>
          </cell>
          <cell r="F351">
            <v>113.228426</v>
          </cell>
          <cell r="G351">
            <v>660.86230799999998</v>
          </cell>
          <cell r="H351">
            <v>118.19602400000001</v>
          </cell>
          <cell r="I351">
            <v>505.17344600000001</v>
          </cell>
        </row>
        <row r="352">
          <cell r="B352">
            <v>1950</v>
          </cell>
          <cell r="C352" t="str">
            <v>Pittsylvania, VA</v>
          </cell>
          <cell r="E352">
            <v>0.94020000000000004</v>
          </cell>
          <cell r="F352">
            <v>113.228426</v>
          </cell>
          <cell r="G352">
            <v>660.86230799999998</v>
          </cell>
          <cell r="H352">
            <v>118.19602400000001</v>
          </cell>
          <cell r="I352">
            <v>505.17344600000001</v>
          </cell>
        </row>
        <row r="353">
          <cell r="B353">
            <v>1960</v>
          </cell>
          <cell r="C353" t="str">
            <v>Davenport-Moline-</v>
          </cell>
          <cell r="E353">
            <v>0.93759999999999999</v>
          </cell>
          <cell r="F353">
            <v>113.017488</v>
          </cell>
          <cell r="G353">
            <v>659.63110400000005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0.93759999999999999</v>
          </cell>
          <cell r="F354">
            <v>113.017488</v>
          </cell>
          <cell r="G354">
            <v>659.63110400000005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0.93759999999999999</v>
          </cell>
          <cell r="F355">
            <v>113.017488</v>
          </cell>
          <cell r="G355">
            <v>659.63110400000005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0.93759999999999999</v>
          </cell>
          <cell r="F356">
            <v>113.017488</v>
          </cell>
          <cell r="G356">
            <v>659.63110400000005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0.93759999999999999</v>
          </cell>
          <cell r="F357">
            <v>113.017488</v>
          </cell>
          <cell r="G357">
            <v>659.63110400000005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 xml:space="preserve">Dayton-Springfield, OH </v>
          </cell>
          <cell r="E358">
            <v>0.98499999999999999</v>
          </cell>
          <cell r="F358">
            <v>116.86305</v>
          </cell>
          <cell r="G358">
            <v>682.07690000000002</v>
          </cell>
          <cell r="H358">
            <v>121.15820000000001</v>
          </cell>
          <cell r="I358">
            <v>520.23655000000008</v>
          </cell>
        </row>
        <row r="359">
          <cell r="B359">
            <v>2000</v>
          </cell>
          <cell r="C359" t="str">
            <v>Clark, OH</v>
          </cell>
          <cell r="E359">
            <v>0.98499999999999999</v>
          </cell>
          <cell r="F359">
            <v>116.86305</v>
          </cell>
          <cell r="G359">
            <v>682.07690000000002</v>
          </cell>
          <cell r="H359">
            <v>121.15820000000001</v>
          </cell>
          <cell r="I359">
            <v>520.23655000000008</v>
          </cell>
        </row>
        <row r="360">
          <cell r="B360">
            <v>2000</v>
          </cell>
          <cell r="C360" t="str">
            <v>Greene, OH</v>
          </cell>
          <cell r="E360">
            <v>0.98499999999999999</v>
          </cell>
          <cell r="F360">
            <v>116.86305</v>
          </cell>
          <cell r="G360">
            <v>682.07690000000002</v>
          </cell>
          <cell r="H360">
            <v>121.15820000000001</v>
          </cell>
          <cell r="I360">
            <v>520.23655000000008</v>
          </cell>
        </row>
        <row r="361">
          <cell r="B361">
            <v>2000</v>
          </cell>
          <cell r="C361" t="str">
            <v>Miami, OH</v>
          </cell>
          <cell r="E361">
            <v>0.98499999999999999</v>
          </cell>
          <cell r="F361">
            <v>116.86305</v>
          </cell>
          <cell r="G361">
            <v>682.07690000000002</v>
          </cell>
          <cell r="H361">
            <v>121.15820000000001</v>
          </cell>
          <cell r="I361">
            <v>520.23655000000008</v>
          </cell>
        </row>
        <row r="362">
          <cell r="B362">
            <v>2000</v>
          </cell>
          <cell r="C362" t="str">
            <v>Montgomery, OH</v>
          </cell>
          <cell r="E362">
            <v>0.98499999999999999</v>
          </cell>
          <cell r="F362">
            <v>116.86305</v>
          </cell>
          <cell r="G362">
            <v>682.07690000000002</v>
          </cell>
          <cell r="H362">
            <v>121.15820000000001</v>
          </cell>
          <cell r="I362">
            <v>520.23655000000008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671.04341799999997</v>
          </cell>
          <cell r="H363">
            <v>119.617604</v>
          </cell>
          <cell r="I363">
            <v>512.40239100000008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671.04341799999997</v>
          </cell>
          <cell r="H364">
            <v>119.617604</v>
          </cell>
          <cell r="I364">
            <v>512.40239100000008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671.04341799999997</v>
          </cell>
          <cell r="H365">
            <v>119.617604</v>
          </cell>
          <cell r="I365">
            <v>512.40239100000008</v>
          </cell>
        </row>
        <row r="366">
          <cell r="B366">
            <v>2030</v>
          </cell>
          <cell r="C366" t="str">
            <v>Decatur, AL</v>
          </cell>
          <cell r="E366">
            <v>0.95220000000000005</v>
          </cell>
          <cell r="F366">
            <v>114.20198600000001</v>
          </cell>
          <cell r="G366">
            <v>666.54478800000004</v>
          </cell>
          <cell r="H366">
            <v>118.989464</v>
          </cell>
          <cell r="I366">
            <v>509.20820600000002</v>
          </cell>
        </row>
        <row r="367">
          <cell r="B367">
            <v>2030</v>
          </cell>
          <cell r="C367" t="str">
            <v>Lawrence, AL</v>
          </cell>
          <cell r="E367">
            <v>0.95220000000000005</v>
          </cell>
          <cell r="F367">
            <v>114.20198600000001</v>
          </cell>
          <cell r="G367">
            <v>666.54478800000004</v>
          </cell>
          <cell r="H367">
            <v>118.989464</v>
          </cell>
          <cell r="I367">
            <v>509.20820600000002</v>
          </cell>
        </row>
        <row r="368">
          <cell r="B368">
            <v>2030</v>
          </cell>
          <cell r="C368" t="str">
            <v>Morgan, AL</v>
          </cell>
          <cell r="E368">
            <v>0.95220000000000005</v>
          </cell>
          <cell r="F368">
            <v>114.20198600000001</v>
          </cell>
          <cell r="G368">
            <v>666.54478800000004</v>
          </cell>
          <cell r="H368">
            <v>118.989464</v>
          </cell>
          <cell r="I368">
            <v>509.20820600000002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620.42199200000005</v>
          </cell>
          <cell r="H369">
            <v>112.549376</v>
          </cell>
          <cell r="I369">
            <v>476.45940400000001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620.42199200000005</v>
          </cell>
          <cell r="H370">
            <v>112.549376</v>
          </cell>
          <cell r="I370">
            <v>476.45940400000001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748.37250000000006</v>
          </cell>
          <cell r="H371">
            <v>130.41500000000002</v>
          </cell>
          <cell r="I371">
            <v>567.30875000000003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748.37250000000006</v>
          </cell>
          <cell r="H372">
            <v>130.41500000000002</v>
          </cell>
          <cell r="I372">
            <v>567.30875000000003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748.37250000000006</v>
          </cell>
          <cell r="H373">
            <v>130.41500000000002</v>
          </cell>
          <cell r="I373">
            <v>567.30875000000003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748.37250000000006</v>
          </cell>
          <cell r="H374">
            <v>130.41500000000002</v>
          </cell>
          <cell r="I374">
            <v>567.30875000000003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748.37250000000006</v>
          </cell>
          <cell r="H375">
            <v>130.41500000000002</v>
          </cell>
          <cell r="I375">
            <v>567.30875000000003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748.37250000000006</v>
          </cell>
          <cell r="H376">
            <v>130.41500000000002</v>
          </cell>
          <cell r="I376">
            <v>567.30875000000003</v>
          </cell>
        </row>
        <row r="377">
          <cell r="B377">
            <v>2120</v>
          </cell>
          <cell r="C377" t="str">
            <v>Des Moines, IA</v>
          </cell>
          <cell r="E377">
            <v>0.93289999999999995</v>
          </cell>
          <cell r="F377">
            <v>112.63617699999999</v>
          </cell>
          <cell r="G377">
            <v>657.40546599999993</v>
          </cell>
          <cell r="H377">
            <v>117.713348</v>
          </cell>
          <cell r="I377">
            <v>502.71896700000002</v>
          </cell>
        </row>
        <row r="378">
          <cell r="B378">
            <v>2120</v>
          </cell>
          <cell r="C378" t="str">
            <v>Dallas, IA</v>
          </cell>
          <cell r="E378">
            <v>0.93289999999999995</v>
          </cell>
          <cell r="F378">
            <v>112.63617699999999</v>
          </cell>
          <cell r="G378">
            <v>657.40546599999993</v>
          </cell>
          <cell r="H378">
            <v>117.713348</v>
          </cell>
          <cell r="I378">
            <v>502.71896700000002</v>
          </cell>
        </row>
        <row r="379">
          <cell r="B379">
            <v>2120</v>
          </cell>
          <cell r="C379" t="str">
            <v>Polk, IA</v>
          </cell>
          <cell r="E379">
            <v>0.93289999999999995</v>
          </cell>
          <cell r="F379">
            <v>112.63617699999999</v>
          </cell>
          <cell r="G379">
            <v>657.40546599999993</v>
          </cell>
          <cell r="H379">
            <v>117.713348</v>
          </cell>
          <cell r="I379">
            <v>502.71896700000002</v>
          </cell>
        </row>
        <row r="380">
          <cell r="B380">
            <v>2120</v>
          </cell>
          <cell r="C380" t="str">
            <v>Warren, IA</v>
          </cell>
          <cell r="E380">
            <v>0.93289999999999995</v>
          </cell>
          <cell r="F380">
            <v>112.63617699999999</v>
          </cell>
          <cell r="G380">
            <v>657.40546599999993</v>
          </cell>
          <cell r="H380">
            <v>117.713348</v>
          </cell>
          <cell r="I380">
            <v>502.71896700000002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740.70115199999998</v>
          </cell>
          <cell r="H381">
            <v>129.34385600000002</v>
          </cell>
          <cell r="I381">
            <v>561.86182400000007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740.70115199999998</v>
          </cell>
          <cell r="H382">
            <v>129.34385600000002</v>
          </cell>
          <cell r="I382">
            <v>561.86182400000007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740.70115199999998</v>
          </cell>
          <cell r="H383">
            <v>129.34385600000002</v>
          </cell>
          <cell r="I383">
            <v>561.86182400000007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740.70115199999998</v>
          </cell>
          <cell r="H384">
            <v>129.34385600000002</v>
          </cell>
          <cell r="I384">
            <v>561.86182400000007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740.70115199999998</v>
          </cell>
          <cell r="H385">
            <v>129.34385600000002</v>
          </cell>
          <cell r="I385">
            <v>561.86182400000007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740.70115199999998</v>
          </cell>
          <cell r="H386">
            <v>129.34385600000002</v>
          </cell>
          <cell r="I386">
            <v>561.86182400000007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740.70115199999998</v>
          </cell>
          <cell r="H387">
            <v>129.34385600000002</v>
          </cell>
          <cell r="I387">
            <v>561.86182400000007</v>
          </cell>
        </row>
        <row r="388">
          <cell r="B388">
            <v>2180</v>
          </cell>
          <cell r="C388" t="str">
            <v xml:space="preserve">Dothan, AL </v>
          </cell>
          <cell r="E388">
            <v>0.86350000000000005</v>
          </cell>
          <cell r="F388">
            <v>107.00575500000001</v>
          </cell>
          <cell r="G388">
            <v>624.54178999999999</v>
          </cell>
          <cell r="H388">
            <v>113.12462000000001</v>
          </cell>
          <cell r="I388">
            <v>479.38460500000002</v>
          </cell>
        </row>
        <row r="389">
          <cell r="B389">
            <v>2180</v>
          </cell>
          <cell r="C389" t="str">
            <v>Dale, AL</v>
          </cell>
          <cell r="E389">
            <v>0.86350000000000005</v>
          </cell>
          <cell r="F389">
            <v>107.00575500000001</v>
          </cell>
          <cell r="G389">
            <v>624.54178999999999</v>
          </cell>
          <cell r="H389">
            <v>113.12462000000001</v>
          </cell>
          <cell r="I389">
            <v>479.38460500000002</v>
          </cell>
        </row>
        <row r="390">
          <cell r="B390">
            <v>2180</v>
          </cell>
          <cell r="C390" t="str">
            <v>Houston, AL</v>
          </cell>
          <cell r="E390">
            <v>0.86350000000000005</v>
          </cell>
          <cell r="F390">
            <v>107.00575500000001</v>
          </cell>
          <cell r="G390">
            <v>624.54178999999999</v>
          </cell>
          <cell r="H390">
            <v>113.12462000000001</v>
          </cell>
          <cell r="I390">
            <v>479.38460500000002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685.81786599999998</v>
          </cell>
          <cell r="H391">
            <v>121.680548</v>
          </cell>
          <cell r="I391">
            <v>522.89276700000005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685.81786599999998</v>
          </cell>
          <cell r="H392">
            <v>121.680548</v>
          </cell>
          <cell r="I392">
            <v>522.89276700000005</v>
          </cell>
        </row>
        <row r="393">
          <cell r="B393">
            <v>2200</v>
          </cell>
          <cell r="C393" t="str">
            <v>Dubuque, IA</v>
          </cell>
          <cell r="E393">
            <v>0.93340000000000001</v>
          </cell>
          <cell r="F393">
            <v>112.676742</v>
          </cell>
          <cell r="G393">
            <v>657.64223600000003</v>
          </cell>
          <cell r="H393">
            <v>117.746408</v>
          </cell>
          <cell r="I393">
            <v>502.88708200000002</v>
          </cell>
        </row>
        <row r="394">
          <cell r="B394">
            <v>2200</v>
          </cell>
          <cell r="C394" t="str">
            <v>Dubuque, IA</v>
          </cell>
          <cell r="E394">
            <v>0.93340000000000001</v>
          </cell>
          <cell r="F394">
            <v>112.676742</v>
          </cell>
          <cell r="G394">
            <v>657.64223600000003</v>
          </cell>
          <cell r="H394">
            <v>117.746408</v>
          </cell>
          <cell r="I394">
            <v>502.88708200000002</v>
          </cell>
        </row>
        <row r="395">
          <cell r="B395">
            <v>2240</v>
          </cell>
          <cell r="C395" t="str">
            <v>Duluth-Superior, MN-WI</v>
          </cell>
          <cell r="E395">
            <v>1.1003000000000001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559.00386900000012</v>
          </cell>
        </row>
        <row r="396">
          <cell r="B396">
            <v>2240</v>
          </cell>
          <cell r="C396" t="str">
            <v>St. Louis, MN</v>
          </cell>
          <cell r="E396">
            <v>1.1003000000000001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559.00386900000012</v>
          </cell>
        </row>
        <row r="397">
          <cell r="B397">
            <v>2240</v>
          </cell>
          <cell r="C397" t="str">
            <v>Douglas, WI</v>
          </cell>
          <cell r="E397">
            <v>1.1003000000000001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559.00386900000012</v>
          </cell>
        </row>
        <row r="398">
          <cell r="B398">
            <v>2281</v>
          </cell>
          <cell r="C398" t="str">
            <v xml:space="preserve">Dutchess County, NY </v>
          </cell>
          <cell r="E398">
            <v>1.1337999999999999</v>
          </cell>
          <cell r="F398">
            <v>128.935194</v>
          </cell>
          <cell r="G398">
            <v>752.53965199999993</v>
          </cell>
          <cell r="H398">
            <v>130.99685599999998</v>
          </cell>
          <cell r="I398">
            <v>570.26757399999997</v>
          </cell>
        </row>
        <row r="399">
          <cell r="B399">
            <v>2281</v>
          </cell>
          <cell r="C399" t="str">
            <v>Dutchess, NY</v>
          </cell>
          <cell r="E399">
            <v>1.1337999999999999</v>
          </cell>
          <cell r="F399">
            <v>128.935194</v>
          </cell>
          <cell r="G399">
            <v>752.53965199999993</v>
          </cell>
          <cell r="H399">
            <v>130.99685599999998</v>
          </cell>
          <cell r="I399">
            <v>570.26757399999997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665.50299999999993</v>
          </cell>
          <cell r="H400">
            <v>118.84399999999999</v>
          </cell>
          <cell r="I400">
            <v>508.46850000000001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665.50299999999993</v>
          </cell>
          <cell r="H401">
            <v>118.84399999999999</v>
          </cell>
          <cell r="I401">
            <v>508.46850000000001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665.50299999999993</v>
          </cell>
          <cell r="H402">
            <v>118.84399999999999</v>
          </cell>
          <cell r="I402">
            <v>508.46850000000001</v>
          </cell>
        </row>
        <row r="403">
          <cell r="B403">
            <v>2320</v>
          </cell>
          <cell r="C403" t="str">
            <v>El Paso, TX</v>
          </cell>
          <cell r="E403">
            <v>0.98319999999999996</v>
          </cell>
          <cell r="F403">
            <v>116.717016</v>
          </cell>
          <cell r="G403">
            <v>681.22452799999996</v>
          </cell>
          <cell r="H403">
            <v>121.03918400000001</v>
          </cell>
          <cell r="I403">
            <v>519.63133600000003</v>
          </cell>
        </row>
        <row r="404">
          <cell r="B404">
            <v>2320</v>
          </cell>
          <cell r="C404" t="str">
            <v>El Paso, TX</v>
          </cell>
          <cell r="E404">
            <v>0.98319999999999996</v>
          </cell>
          <cell r="F404">
            <v>116.717016</v>
          </cell>
          <cell r="G404">
            <v>681.22452799999996</v>
          </cell>
          <cell r="H404">
            <v>121.03918400000001</v>
          </cell>
          <cell r="I404">
            <v>519.63133600000003</v>
          </cell>
        </row>
        <row r="405">
          <cell r="B405">
            <v>2330</v>
          </cell>
          <cell r="C405" t="str">
            <v>Elkhart-Goshen, IN</v>
          </cell>
          <cell r="E405">
            <v>1.0317000000000001</v>
          </cell>
          <cell r="F405">
            <v>120.651821</v>
          </cell>
          <cell r="G405">
            <v>704.19121800000005</v>
          </cell>
          <cell r="H405">
            <v>124.24600400000001</v>
          </cell>
          <cell r="I405">
            <v>535.93849100000011</v>
          </cell>
        </row>
        <row r="406">
          <cell r="B406">
            <v>2330</v>
          </cell>
          <cell r="C406" t="str">
            <v>Elkhart, IN</v>
          </cell>
          <cell r="E406">
            <v>1.0317000000000001</v>
          </cell>
          <cell r="F406">
            <v>120.651821</v>
          </cell>
          <cell r="G406">
            <v>704.19121800000005</v>
          </cell>
          <cell r="H406">
            <v>124.24600400000001</v>
          </cell>
          <cell r="I406">
            <v>535.93849100000011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638.55857400000002</v>
          </cell>
          <cell r="H407">
            <v>115.081772</v>
          </cell>
          <cell r="I407">
            <v>489.33701300000001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638.55857400000002</v>
          </cell>
          <cell r="H408">
            <v>115.081772</v>
          </cell>
          <cell r="I408">
            <v>489.33701300000001</v>
          </cell>
        </row>
        <row r="409">
          <cell r="B409">
            <v>2340</v>
          </cell>
          <cell r="C409" t="str">
            <v xml:space="preserve">Enid, OK </v>
          </cell>
          <cell r="E409">
            <v>0.88890000000000002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0.88890000000000002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0.94720000000000004</v>
          </cell>
          <cell r="F411">
            <v>113.796336</v>
          </cell>
          <cell r="G411">
            <v>664.17708800000003</v>
          </cell>
          <cell r="H411">
            <v>118.65886400000001</v>
          </cell>
          <cell r="I411">
            <v>507.52705600000002</v>
          </cell>
        </row>
        <row r="412">
          <cell r="B412">
            <v>2360</v>
          </cell>
          <cell r="C412" t="str">
            <v>Erie, PA</v>
          </cell>
          <cell r="E412">
            <v>0.94720000000000004</v>
          </cell>
          <cell r="F412">
            <v>113.796336</v>
          </cell>
          <cell r="G412">
            <v>664.17708800000003</v>
          </cell>
          <cell r="H412">
            <v>118.65886400000001</v>
          </cell>
          <cell r="I412">
            <v>507.52705600000002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765.60935600000005</v>
          </cell>
          <cell r="H413">
            <v>132.82176800000002</v>
          </cell>
          <cell r="I413">
            <v>579.54752200000007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765.60935600000005</v>
          </cell>
          <cell r="H414">
            <v>132.82176800000002</v>
          </cell>
          <cell r="I414">
            <v>579.54752200000007</v>
          </cell>
        </row>
        <row r="415">
          <cell r="B415">
            <v>2440</v>
          </cell>
          <cell r="C415" t="str">
            <v xml:space="preserve">Evansville-Henderson, IN-KY </v>
          </cell>
          <cell r="E415">
            <v>0.86780000000000002</v>
          </cell>
          <cell r="F415">
            <v>107.354614</v>
          </cell>
          <cell r="G415">
            <v>626.57801199999994</v>
          </cell>
          <cell r="H415">
            <v>113.40893600000001</v>
          </cell>
          <cell r="I415">
            <v>480.83039400000001</v>
          </cell>
        </row>
        <row r="416">
          <cell r="B416">
            <v>2440</v>
          </cell>
          <cell r="C416" t="str">
            <v>Posey, IN</v>
          </cell>
          <cell r="E416">
            <v>0.86780000000000002</v>
          </cell>
          <cell r="F416">
            <v>107.354614</v>
          </cell>
          <cell r="G416">
            <v>626.57801199999994</v>
          </cell>
          <cell r="H416">
            <v>113.40893600000001</v>
          </cell>
          <cell r="I416">
            <v>480.83039400000001</v>
          </cell>
        </row>
        <row r="417">
          <cell r="B417">
            <v>2440</v>
          </cell>
          <cell r="C417" t="str">
            <v>Vanderburgh, IN</v>
          </cell>
          <cell r="E417">
            <v>0.86780000000000002</v>
          </cell>
          <cell r="F417">
            <v>107.354614</v>
          </cell>
          <cell r="G417">
            <v>626.57801199999994</v>
          </cell>
          <cell r="H417">
            <v>113.40893600000001</v>
          </cell>
          <cell r="I417">
            <v>480.83039400000001</v>
          </cell>
        </row>
        <row r="418">
          <cell r="B418">
            <v>2440</v>
          </cell>
          <cell r="C418" t="str">
            <v>Warrick, IN</v>
          </cell>
          <cell r="E418">
            <v>0.86780000000000002</v>
          </cell>
          <cell r="F418">
            <v>107.354614</v>
          </cell>
          <cell r="G418">
            <v>626.57801199999994</v>
          </cell>
          <cell r="H418">
            <v>113.40893600000001</v>
          </cell>
          <cell r="I418">
            <v>480.83039400000001</v>
          </cell>
        </row>
        <row r="419">
          <cell r="B419">
            <v>2440</v>
          </cell>
          <cell r="C419" t="str">
            <v>Henderson, KY</v>
          </cell>
          <cell r="E419">
            <v>0.86780000000000002</v>
          </cell>
          <cell r="F419">
            <v>107.354614</v>
          </cell>
          <cell r="G419">
            <v>626.57801199999994</v>
          </cell>
          <cell r="H419">
            <v>113.40893600000001</v>
          </cell>
          <cell r="I419">
            <v>480.83039400000001</v>
          </cell>
        </row>
        <row r="420">
          <cell r="B420">
            <v>2520</v>
          </cell>
          <cell r="C420" t="str">
            <v>Fargo-Moorhead, ND-MN</v>
          </cell>
          <cell r="E420">
            <v>1.0277000000000001</v>
          </cell>
          <cell r="F420">
            <v>120.32730100000001</v>
          </cell>
          <cell r="G420">
            <v>702.29705800000011</v>
          </cell>
          <cell r="H420">
            <v>123.98152400000001</v>
          </cell>
          <cell r="I420">
            <v>534.59357100000011</v>
          </cell>
        </row>
        <row r="421">
          <cell r="B421">
            <v>2520</v>
          </cell>
          <cell r="C421" t="str">
            <v>Clay, MN</v>
          </cell>
          <cell r="E421">
            <v>1.0277000000000001</v>
          </cell>
          <cell r="F421">
            <v>120.32730100000001</v>
          </cell>
          <cell r="G421">
            <v>702.29705800000011</v>
          </cell>
          <cell r="H421">
            <v>123.98152400000001</v>
          </cell>
          <cell r="I421">
            <v>534.59357100000011</v>
          </cell>
        </row>
        <row r="422">
          <cell r="B422">
            <v>2520</v>
          </cell>
          <cell r="C422" t="str">
            <v>Cass, ND</v>
          </cell>
          <cell r="E422">
            <v>1.0277000000000001</v>
          </cell>
          <cell r="F422">
            <v>120.32730100000001</v>
          </cell>
          <cell r="G422">
            <v>702.29705800000011</v>
          </cell>
          <cell r="H422">
            <v>123.98152400000001</v>
          </cell>
          <cell r="I422">
            <v>534.59357100000011</v>
          </cell>
        </row>
        <row r="423">
          <cell r="B423">
            <v>2560</v>
          </cell>
          <cell r="C423" t="str">
            <v xml:space="preserve">Fayetteville, NC </v>
          </cell>
          <cell r="E423">
            <v>0.94330000000000003</v>
          </cell>
          <cell r="F423">
            <v>113.479929</v>
          </cell>
          <cell r="G423">
            <v>662.33028200000001</v>
          </cell>
          <cell r="H423">
            <v>118.40099600000001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0.94330000000000003</v>
          </cell>
          <cell r="F424">
            <v>113.479929</v>
          </cell>
          <cell r="G424">
            <v>662.33028200000001</v>
          </cell>
          <cell r="H424">
            <v>118.40099600000001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0.85960000000000003</v>
          </cell>
          <cell r="F425">
            <v>106.689348</v>
          </cell>
          <cell r="G425">
            <v>622.69498399999998</v>
          </cell>
          <cell r="H425">
            <v>112.86675200000001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0.85960000000000003</v>
          </cell>
          <cell r="F426">
            <v>106.689348</v>
          </cell>
          <cell r="G426">
            <v>622.69498399999998</v>
          </cell>
          <cell r="H426">
            <v>112.86675200000001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0.85960000000000003</v>
          </cell>
          <cell r="F427">
            <v>106.689348</v>
          </cell>
          <cell r="G427">
            <v>622.69498399999998</v>
          </cell>
          <cell r="H427">
            <v>112.86675200000001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0.85960000000000003</v>
          </cell>
          <cell r="F428">
            <v>106.689348</v>
          </cell>
          <cell r="G428">
            <v>622.69498399999998</v>
          </cell>
          <cell r="H428">
            <v>112.86675200000001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1.1335999999999999</v>
          </cell>
          <cell r="F429">
            <v>128.91896800000001</v>
          </cell>
          <cell r="G429">
            <v>752.44494399999996</v>
          </cell>
          <cell r="H429">
            <v>130.983632</v>
          </cell>
          <cell r="I429">
            <v>570.20032800000001</v>
          </cell>
        </row>
        <row r="430">
          <cell r="B430">
            <v>2620</v>
          </cell>
          <cell r="C430" t="str">
            <v>Coconino, AZ</v>
          </cell>
          <cell r="E430">
            <v>1.1335999999999999</v>
          </cell>
          <cell r="F430">
            <v>128.91896800000001</v>
          </cell>
          <cell r="G430">
            <v>752.44494399999996</v>
          </cell>
          <cell r="H430">
            <v>130.983632</v>
          </cell>
          <cell r="I430">
            <v>570.20032800000001</v>
          </cell>
        </row>
        <row r="431">
          <cell r="B431">
            <v>2620</v>
          </cell>
          <cell r="C431" t="str">
            <v>Kane, UT</v>
          </cell>
          <cell r="E431">
            <v>1.1335999999999999</v>
          </cell>
          <cell r="F431">
            <v>128.91896800000001</v>
          </cell>
          <cell r="G431">
            <v>752.44494399999996</v>
          </cell>
          <cell r="H431">
            <v>130.983632</v>
          </cell>
          <cell r="I431">
            <v>570.20032800000001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132.82132100000001</v>
          </cell>
          <cell r="G432">
            <v>775.222218</v>
          </cell>
          <cell r="H432">
            <v>134.16400400000001</v>
          </cell>
          <cell r="I432">
            <v>586.37299099999996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132.82132100000001</v>
          </cell>
          <cell r="G433">
            <v>775.222218</v>
          </cell>
          <cell r="H433">
            <v>134.16400400000001</v>
          </cell>
          <cell r="I433">
            <v>586.37299099999996</v>
          </cell>
        </row>
        <row r="434">
          <cell r="B434">
            <v>2650</v>
          </cell>
          <cell r="C434" t="str">
            <v>Florence, AL</v>
          </cell>
          <cell r="E434">
            <v>0.82689999999999997</v>
          </cell>
          <cell r="F434">
            <v>104.03639699999999</v>
          </cell>
          <cell r="G434">
            <v>607.21022599999992</v>
          </cell>
          <cell r="H434">
            <v>110.704628</v>
          </cell>
          <cell r="I434">
            <v>467.07858700000003</v>
          </cell>
        </row>
        <row r="435">
          <cell r="B435">
            <v>2650</v>
          </cell>
          <cell r="C435" t="str">
            <v>Colbert, AL</v>
          </cell>
          <cell r="E435">
            <v>0.82689999999999997</v>
          </cell>
          <cell r="F435">
            <v>104.03639699999999</v>
          </cell>
          <cell r="G435">
            <v>607.21022599999992</v>
          </cell>
          <cell r="H435">
            <v>110.704628</v>
          </cell>
          <cell r="I435">
            <v>467.07858700000003</v>
          </cell>
        </row>
        <row r="436">
          <cell r="B436">
            <v>2650</v>
          </cell>
          <cell r="C436" t="str">
            <v>Lauderdale, AL</v>
          </cell>
          <cell r="E436">
            <v>0.82689999999999997</v>
          </cell>
          <cell r="F436">
            <v>104.03639699999999</v>
          </cell>
          <cell r="G436">
            <v>607.21022599999992</v>
          </cell>
          <cell r="H436">
            <v>110.704628</v>
          </cell>
          <cell r="I436">
            <v>467.07858700000003</v>
          </cell>
        </row>
        <row r="437">
          <cell r="B437">
            <v>2655</v>
          </cell>
          <cell r="C437" t="str">
            <v>Florence, SC</v>
          </cell>
          <cell r="E437">
            <v>0.93179999999999996</v>
          </cell>
          <cell r="F437">
            <v>112.54693399999999</v>
          </cell>
          <cell r="G437">
            <v>656.88457199999993</v>
          </cell>
          <cell r="H437">
            <v>117.64061599999999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0.93179999999999996</v>
          </cell>
          <cell r="F438">
            <v>112.54693399999999</v>
          </cell>
          <cell r="G438">
            <v>656.88457199999993</v>
          </cell>
          <cell r="H438">
            <v>117.64061599999999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721.47542799999997</v>
          </cell>
          <cell r="H439">
            <v>126.659384</v>
          </cell>
          <cell r="I439">
            <v>548.21088600000007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721.47542799999997</v>
          </cell>
          <cell r="H440">
            <v>126.659384</v>
          </cell>
          <cell r="I440">
            <v>548.21088600000007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733.12451199999998</v>
          </cell>
          <cell r="H441">
            <v>128.28593599999999</v>
          </cell>
          <cell r="I441">
            <v>556.48214400000006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733.12451199999998</v>
          </cell>
          <cell r="H442">
            <v>128.28593599999999</v>
          </cell>
          <cell r="I442">
            <v>556.48214400000006</v>
          </cell>
        </row>
        <row r="443">
          <cell r="B443">
            <v>2700</v>
          </cell>
          <cell r="C443" t="str">
            <v>Fort Myers-Cape Coral, FL</v>
          </cell>
          <cell r="E443">
            <v>1.0273000000000001</v>
          </cell>
          <cell r="F443">
            <v>120.29484900000001</v>
          </cell>
          <cell r="G443">
            <v>702.10764200000006</v>
          </cell>
          <cell r="H443">
            <v>123.95507600000002</v>
          </cell>
          <cell r="I443">
            <v>534.45907900000009</v>
          </cell>
        </row>
        <row r="444">
          <cell r="B444">
            <v>2700</v>
          </cell>
          <cell r="C444" t="str">
            <v>Lee, FL</v>
          </cell>
          <cell r="E444">
            <v>1.0273000000000001</v>
          </cell>
          <cell r="F444">
            <v>120.29484900000001</v>
          </cell>
          <cell r="G444">
            <v>702.10764200000006</v>
          </cell>
          <cell r="H444">
            <v>123.95507600000002</v>
          </cell>
          <cell r="I444">
            <v>534.45907900000009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709.30545000000006</v>
          </cell>
          <cell r="H445">
            <v>124.96010000000001</v>
          </cell>
          <cell r="I445">
            <v>539.56977500000005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709.30545000000006</v>
          </cell>
          <cell r="H446">
            <v>124.96010000000001</v>
          </cell>
          <cell r="I446">
            <v>539.56977500000005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709.30545000000006</v>
          </cell>
          <cell r="H447">
            <v>124.96010000000001</v>
          </cell>
          <cell r="I447">
            <v>539.56977500000005</v>
          </cell>
        </row>
        <row r="448">
          <cell r="B448">
            <v>2720</v>
          </cell>
          <cell r="C448" t="str">
            <v>Fort Smith, AR-OK</v>
          </cell>
          <cell r="E448">
            <v>0.83779999999999999</v>
          </cell>
          <cell r="F448">
            <v>104.920714</v>
          </cell>
          <cell r="G448">
            <v>612.37181199999998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0.83779999999999999</v>
          </cell>
          <cell r="F449">
            <v>104.920714</v>
          </cell>
          <cell r="G449">
            <v>612.37181199999998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0.83779999999999999</v>
          </cell>
          <cell r="F450">
            <v>104.920714</v>
          </cell>
          <cell r="G450">
            <v>612.37181199999998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0.83779999999999999</v>
          </cell>
          <cell r="F451">
            <v>104.920714</v>
          </cell>
          <cell r="G451">
            <v>612.37181199999998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1.0286999999999999</v>
          </cell>
          <cell r="F452">
            <v>120.40843099999999</v>
          </cell>
          <cell r="G452">
            <v>702.77059800000006</v>
          </cell>
          <cell r="H452">
            <v>124.04764400000001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1.0286999999999999</v>
          </cell>
          <cell r="F453">
            <v>120.40843099999999</v>
          </cell>
          <cell r="G453">
            <v>702.77059800000006</v>
          </cell>
          <cell r="H453">
            <v>124.04764400000001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690.88474399999996</v>
          </cell>
          <cell r="H454">
            <v>122.38803200000001</v>
          </cell>
          <cell r="I454">
            <v>526.49042800000007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690.88474399999996</v>
          </cell>
          <cell r="H455">
            <v>122.38803200000001</v>
          </cell>
          <cell r="I455">
            <v>526.49042800000007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690.88474399999996</v>
          </cell>
          <cell r="H456">
            <v>122.38803200000001</v>
          </cell>
          <cell r="I456">
            <v>526.49042800000007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690.88474399999996</v>
          </cell>
          <cell r="H457">
            <v>122.38803200000001</v>
          </cell>
          <cell r="I457">
            <v>526.49042800000007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690.88474399999996</v>
          </cell>
          <cell r="H458">
            <v>122.38803200000001</v>
          </cell>
          <cell r="I458">
            <v>526.49042800000007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690.88474399999996</v>
          </cell>
          <cell r="H459">
            <v>122.38803200000001</v>
          </cell>
          <cell r="I459">
            <v>526.49042800000007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690.88474399999996</v>
          </cell>
          <cell r="H460">
            <v>122.38803200000001</v>
          </cell>
          <cell r="I460">
            <v>526.49042800000007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118.27471199999999</v>
          </cell>
          <cell r="G461">
            <v>690.31649599999992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118.27471199999999</v>
          </cell>
          <cell r="G462">
            <v>690.31649599999992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118.27471199999999</v>
          </cell>
          <cell r="G463">
            <v>690.31649599999992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118.27471199999999</v>
          </cell>
          <cell r="G464">
            <v>690.31649599999992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118.27471199999999</v>
          </cell>
          <cell r="G465">
            <v>690.31649599999992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 xml:space="preserve">Fresno, CA </v>
          </cell>
          <cell r="E466">
            <v>1.0842000000000001</v>
          </cell>
          <cell r="F466">
            <v>124.911146</v>
          </cell>
          <cell r="G466">
            <v>729.05206800000008</v>
          </cell>
          <cell r="H466">
            <v>127.71730400000001</v>
          </cell>
          <cell r="I466">
            <v>553.59056600000008</v>
          </cell>
        </row>
        <row r="467">
          <cell r="B467">
            <v>2840</v>
          </cell>
          <cell r="C467" t="str">
            <v>Fresno, CA</v>
          </cell>
          <cell r="E467">
            <v>1.0842000000000001</v>
          </cell>
          <cell r="F467">
            <v>124.911146</v>
          </cell>
          <cell r="G467">
            <v>729.05206800000008</v>
          </cell>
          <cell r="H467">
            <v>127.71730400000001</v>
          </cell>
          <cell r="I467">
            <v>553.59056600000008</v>
          </cell>
        </row>
        <row r="468">
          <cell r="B468">
            <v>2840</v>
          </cell>
          <cell r="C468" t="str">
            <v>Madera, CA</v>
          </cell>
          <cell r="E468">
            <v>1.0842000000000001</v>
          </cell>
          <cell r="F468">
            <v>124.911146</v>
          </cell>
          <cell r="G468">
            <v>729.05206800000008</v>
          </cell>
          <cell r="H468">
            <v>127.71730400000001</v>
          </cell>
          <cell r="I468">
            <v>553.59056600000008</v>
          </cell>
        </row>
        <row r="469">
          <cell r="B469">
            <v>2880</v>
          </cell>
          <cell r="C469" t="str">
            <v>Gadsden, AL</v>
          </cell>
          <cell r="E469">
            <v>0.90259999999999996</v>
          </cell>
          <cell r="F469">
            <v>110.177938</v>
          </cell>
          <cell r="G469">
            <v>643.05720399999996</v>
          </cell>
          <cell r="H469">
            <v>115.709912</v>
          </cell>
          <cell r="I469">
            <v>492.53119800000002</v>
          </cell>
        </row>
        <row r="470">
          <cell r="B470">
            <v>2880</v>
          </cell>
          <cell r="C470" t="str">
            <v>Etowah, AL</v>
          </cell>
          <cell r="E470">
            <v>0.90259999999999996</v>
          </cell>
          <cell r="F470">
            <v>110.177938</v>
          </cell>
          <cell r="G470">
            <v>643.05720399999996</v>
          </cell>
          <cell r="H470">
            <v>115.709912</v>
          </cell>
          <cell r="I470">
            <v>492.53119800000002</v>
          </cell>
        </row>
        <row r="471">
          <cell r="B471">
            <v>2900</v>
          </cell>
          <cell r="C471" t="str">
            <v xml:space="preserve">Gainesville, FL </v>
          </cell>
          <cell r="E471">
            <v>1.0475000000000001</v>
          </cell>
          <cell r="F471">
            <v>121.93367500000001</v>
          </cell>
          <cell r="G471">
            <v>711.67315000000008</v>
          </cell>
          <cell r="H471">
            <v>125.29070000000002</v>
          </cell>
          <cell r="I471">
            <v>541.25092500000005</v>
          </cell>
        </row>
        <row r="472">
          <cell r="B472">
            <v>2900</v>
          </cell>
          <cell r="C472" t="str">
            <v>Alachua, FL</v>
          </cell>
          <cell r="E472">
            <v>1.0475000000000001</v>
          </cell>
          <cell r="F472">
            <v>121.93367500000001</v>
          </cell>
          <cell r="G472">
            <v>711.67315000000008</v>
          </cell>
          <cell r="H472">
            <v>125.29070000000002</v>
          </cell>
          <cell r="I472">
            <v>541.25092500000005</v>
          </cell>
        </row>
        <row r="473">
          <cell r="B473">
            <v>2920</v>
          </cell>
          <cell r="C473" t="str">
            <v>Galveston-Texas City, TX</v>
          </cell>
          <cell r="E473">
            <v>1.0044999999999999</v>
          </cell>
          <cell r="F473">
            <v>118.44508499999999</v>
          </cell>
          <cell r="G473">
            <v>691.31092999999998</v>
          </cell>
          <cell r="H473">
            <v>122.44754</v>
          </cell>
          <cell r="I473">
            <v>526.79303500000003</v>
          </cell>
        </row>
        <row r="474">
          <cell r="B474">
            <v>2920</v>
          </cell>
          <cell r="C474" t="str">
            <v>Galveston, TX</v>
          </cell>
          <cell r="E474">
            <v>1.0044999999999999</v>
          </cell>
          <cell r="F474">
            <v>118.44508499999999</v>
          </cell>
          <cell r="G474">
            <v>691.31092999999998</v>
          </cell>
          <cell r="H474">
            <v>122.44754</v>
          </cell>
          <cell r="I474">
            <v>526.79303500000003</v>
          </cell>
        </row>
        <row r="475">
          <cell r="B475">
            <v>2960</v>
          </cell>
          <cell r="C475" t="str">
            <v>Gary, IN</v>
          </cell>
          <cell r="E475">
            <v>1.0170999999999999</v>
          </cell>
          <cell r="F475">
            <v>119.46732299999999</v>
          </cell>
          <cell r="G475">
            <v>697.27753399999995</v>
          </cell>
          <cell r="H475">
            <v>123.280652</v>
          </cell>
          <cell r="I475">
            <v>531.02953300000001</v>
          </cell>
        </row>
        <row r="476">
          <cell r="B476">
            <v>2960</v>
          </cell>
          <cell r="C476" t="str">
            <v>Lake, IN</v>
          </cell>
          <cell r="E476">
            <v>1.0170999999999999</v>
          </cell>
          <cell r="F476">
            <v>119.46732299999999</v>
          </cell>
          <cell r="G476">
            <v>697.27753399999995</v>
          </cell>
          <cell r="H476">
            <v>123.280652</v>
          </cell>
          <cell r="I476">
            <v>531.02953300000001</v>
          </cell>
        </row>
        <row r="477">
          <cell r="B477">
            <v>2960</v>
          </cell>
          <cell r="C477" t="str">
            <v>Porter, IN</v>
          </cell>
          <cell r="E477">
            <v>1.0170999999999999</v>
          </cell>
          <cell r="F477">
            <v>119.46732299999999</v>
          </cell>
          <cell r="G477">
            <v>697.27753399999995</v>
          </cell>
          <cell r="H477">
            <v>123.280652</v>
          </cell>
          <cell r="I477">
            <v>531.02953300000001</v>
          </cell>
        </row>
        <row r="478">
          <cell r="B478">
            <v>2975</v>
          </cell>
          <cell r="C478" t="str">
            <v>Glens Falls, NY</v>
          </cell>
          <cell r="E478">
            <v>0.87880000000000003</v>
          </cell>
          <cell r="F478">
            <v>108.247044</v>
          </cell>
          <cell r="G478">
            <v>631.78695200000004</v>
          </cell>
          <cell r="H478">
            <v>114.136256</v>
          </cell>
          <cell r="I478">
            <v>484.52892400000002</v>
          </cell>
        </row>
        <row r="479">
          <cell r="B479">
            <v>2975</v>
          </cell>
          <cell r="C479" t="str">
            <v>Warren, NY</v>
          </cell>
          <cell r="E479">
            <v>0.87880000000000003</v>
          </cell>
          <cell r="F479">
            <v>108.247044</v>
          </cell>
          <cell r="G479">
            <v>631.78695200000004</v>
          </cell>
          <cell r="H479">
            <v>114.136256</v>
          </cell>
          <cell r="I479">
            <v>484.52892400000002</v>
          </cell>
        </row>
        <row r="480">
          <cell r="B480">
            <v>2975</v>
          </cell>
          <cell r="C480" t="str">
            <v>Washington, NY</v>
          </cell>
          <cell r="E480">
            <v>0.87880000000000003</v>
          </cell>
          <cell r="F480">
            <v>108.247044</v>
          </cell>
          <cell r="G480">
            <v>631.78695200000004</v>
          </cell>
          <cell r="H480">
            <v>114.136256</v>
          </cell>
          <cell r="I480">
            <v>484.52892400000002</v>
          </cell>
        </row>
        <row r="481">
          <cell r="B481">
            <v>2980</v>
          </cell>
          <cell r="C481" t="str">
            <v>Goldsboro, NC</v>
          </cell>
          <cell r="E481">
            <v>0.94369999999999998</v>
          </cell>
          <cell r="F481">
            <v>113.51238099999999</v>
          </cell>
          <cell r="G481">
            <v>662.51969800000006</v>
          </cell>
          <cell r="H481">
            <v>118.42744400000001</v>
          </cell>
          <cell r="I481">
            <v>506.35025100000001</v>
          </cell>
        </row>
        <row r="482">
          <cell r="B482">
            <v>2980</v>
          </cell>
          <cell r="C482" t="str">
            <v>Wayne, NC</v>
          </cell>
          <cell r="E482">
            <v>0.94369999999999998</v>
          </cell>
          <cell r="F482">
            <v>113.51238099999999</v>
          </cell>
          <cell r="G482">
            <v>662.51969800000006</v>
          </cell>
          <cell r="H482">
            <v>118.42744400000001</v>
          </cell>
          <cell r="I482">
            <v>506.35025100000001</v>
          </cell>
        </row>
        <row r="483">
          <cell r="B483">
            <v>2985</v>
          </cell>
          <cell r="C483" t="str">
            <v>Grand Forks, ND-MN</v>
          </cell>
          <cell r="E483">
            <v>0.94420000000000004</v>
          </cell>
          <cell r="F483">
            <v>113.55294600000001</v>
          </cell>
          <cell r="G483">
            <v>662.75646800000004</v>
          </cell>
          <cell r="H483">
            <v>118.46050400000001</v>
          </cell>
          <cell r="I483">
            <v>506.51836600000001</v>
          </cell>
        </row>
        <row r="484">
          <cell r="B484">
            <v>2985</v>
          </cell>
          <cell r="C484" t="str">
            <v>Grand Forks, ND</v>
          </cell>
          <cell r="E484">
            <v>0.94420000000000004</v>
          </cell>
          <cell r="F484">
            <v>113.55294600000001</v>
          </cell>
          <cell r="G484">
            <v>662.75646800000004</v>
          </cell>
          <cell r="H484">
            <v>118.46050400000001</v>
          </cell>
          <cell r="I484">
            <v>506.51836600000001</v>
          </cell>
        </row>
        <row r="485">
          <cell r="B485">
            <v>2985</v>
          </cell>
          <cell r="C485" t="str">
            <v>Polk, MN</v>
          </cell>
          <cell r="E485">
            <v>0.94420000000000004</v>
          </cell>
          <cell r="F485">
            <v>113.55294600000001</v>
          </cell>
          <cell r="G485">
            <v>662.75646800000004</v>
          </cell>
          <cell r="H485">
            <v>118.46050400000001</v>
          </cell>
          <cell r="I485">
            <v>506.51836600000001</v>
          </cell>
        </row>
        <row r="486">
          <cell r="B486">
            <v>2995</v>
          </cell>
          <cell r="C486" t="str">
            <v>Grand Junction, CO</v>
          </cell>
          <cell r="E486">
            <v>1.0035000000000001</v>
          </cell>
          <cell r="F486">
            <v>118.363955</v>
          </cell>
          <cell r="G486">
            <v>690.83739000000003</v>
          </cell>
          <cell r="H486">
            <v>122.38142000000001</v>
          </cell>
          <cell r="I486">
            <v>526.45680500000003</v>
          </cell>
        </row>
        <row r="487">
          <cell r="B487">
            <v>2995</v>
          </cell>
          <cell r="C487" t="str">
            <v>Mesa, CO</v>
          </cell>
          <cell r="E487">
            <v>1.0035000000000001</v>
          </cell>
          <cell r="F487">
            <v>118.363955</v>
          </cell>
          <cell r="G487">
            <v>690.83739000000003</v>
          </cell>
          <cell r="H487">
            <v>122.38142000000001</v>
          </cell>
          <cell r="I487">
            <v>526.45680500000003</v>
          </cell>
        </row>
        <row r="488">
          <cell r="B488">
            <v>3000</v>
          </cell>
          <cell r="C488" t="str">
            <v>Grand Rapids-Muskegon-</v>
          </cell>
          <cell r="E488">
            <v>1.0107999999999999</v>
          </cell>
          <cell r="F488">
            <v>118.95620399999999</v>
          </cell>
          <cell r="G488">
            <v>694.29423199999997</v>
          </cell>
          <cell r="H488">
            <v>122.864096</v>
          </cell>
          <cell r="I488">
            <v>528.91128400000002</v>
          </cell>
        </row>
        <row r="489">
          <cell r="B489">
            <v>3000</v>
          </cell>
          <cell r="C489" t="str">
            <v>Holland, MI</v>
          </cell>
          <cell r="E489">
            <v>1.0107999999999999</v>
          </cell>
          <cell r="F489">
            <v>118.95620399999999</v>
          </cell>
          <cell r="G489">
            <v>694.29423199999997</v>
          </cell>
          <cell r="H489">
            <v>122.864096</v>
          </cell>
          <cell r="I489">
            <v>528.91128400000002</v>
          </cell>
        </row>
        <row r="490">
          <cell r="B490">
            <v>3000</v>
          </cell>
          <cell r="C490" t="str">
            <v>Allegan, MI</v>
          </cell>
          <cell r="E490">
            <v>1.0107999999999999</v>
          </cell>
          <cell r="F490">
            <v>118.95620399999999</v>
          </cell>
          <cell r="G490">
            <v>694.29423199999997</v>
          </cell>
          <cell r="H490">
            <v>122.864096</v>
          </cell>
          <cell r="I490">
            <v>528.91128400000002</v>
          </cell>
        </row>
        <row r="491">
          <cell r="B491">
            <v>3000</v>
          </cell>
          <cell r="C491" t="str">
            <v>Kent, MI</v>
          </cell>
          <cell r="E491">
            <v>1.0107999999999999</v>
          </cell>
          <cell r="F491">
            <v>118.95620399999999</v>
          </cell>
          <cell r="G491">
            <v>694.29423199999997</v>
          </cell>
          <cell r="H491">
            <v>122.864096</v>
          </cell>
          <cell r="I491">
            <v>528.91128400000002</v>
          </cell>
        </row>
        <row r="492">
          <cell r="B492">
            <v>3000</v>
          </cell>
          <cell r="C492" t="str">
            <v>Muskegon, MI</v>
          </cell>
          <cell r="E492">
            <v>1.0107999999999999</v>
          </cell>
          <cell r="F492">
            <v>118.95620399999999</v>
          </cell>
          <cell r="G492">
            <v>694.29423199999997</v>
          </cell>
          <cell r="H492">
            <v>122.864096</v>
          </cell>
          <cell r="I492">
            <v>528.91128400000002</v>
          </cell>
        </row>
        <row r="493">
          <cell r="B493">
            <v>3000</v>
          </cell>
          <cell r="C493" t="str">
            <v>Ottawa, MI</v>
          </cell>
          <cell r="E493">
            <v>1.0107999999999999</v>
          </cell>
          <cell r="F493">
            <v>118.95620399999999</v>
          </cell>
          <cell r="G493">
            <v>694.29423199999997</v>
          </cell>
          <cell r="H493">
            <v>122.864096</v>
          </cell>
          <cell r="I493">
            <v>528.91128400000002</v>
          </cell>
        </row>
        <row r="494">
          <cell r="B494">
            <v>3040</v>
          </cell>
          <cell r="C494" t="str">
            <v>Great Falls, MT</v>
          </cell>
          <cell r="E494">
            <v>0.94979999999999998</v>
          </cell>
          <cell r="F494">
            <v>114.007274</v>
          </cell>
          <cell r="G494">
            <v>665.40829200000007</v>
          </cell>
          <cell r="H494">
            <v>118.83077600000001</v>
          </cell>
          <cell r="I494">
            <v>508.40125399999999</v>
          </cell>
        </row>
        <row r="495">
          <cell r="B495">
            <v>3040</v>
          </cell>
          <cell r="C495" t="str">
            <v>Cascade, MT</v>
          </cell>
          <cell r="E495">
            <v>0.94979999999999998</v>
          </cell>
          <cell r="F495">
            <v>114.007274</v>
          </cell>
          <cell r="G495">
            <v>665.40829200000007</v>
          </cell>
          <cell r="H495">
            <v>118.83077600000001</v>
          </cell>
          <cell r="I495">
            <v>508.40125399999999</v>
          </cell>
        </row>
        <row r="496">
          <cell r="B496">
            <v>3060</v>
          </cell>
          <cell r="C496" t="str">
            <v>Greeley, CO</v>
          </cell>
          <cell r="E496">
            <v>0.98029999999999995</v>
          </cell>
          <cell r="F496">
            <v>116.48173899999999</v>
          </cell>
          <cell r="G496">
            <v>679.85126199999991</v>
          </cell>
          <cell r="H496">
            <v>120.847436</v>
          </cell>
          <cell r="I496">
            <v>518.65626900000007</v>
          </cell>
        </row>
        <row r="497">
          <cell r="B497">
            <v>3060</v>
          </cell>
          <cell r="C497" t="str">
            <v>Weld, CO</v>
          </cell>
          <cell r="E497">
            <v>0.98029999999999995</v>
          </cell>
          <cell r="F497">
            <v>116.48173899999999</v>
          </cell>
          <cell r="G497">
            <v>679.85126199999991</v>
          </cell>
          <cell r="H497">
            <v>120.847436</v>
          </cell>
          <cell r="I497">
            <v>518.65626900000007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122.70540800000001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122.70540800000001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0.98499999999999999</v>
          </cell>
          <cell r="F500">
            <v>116.86305</v>
          </cell>
          <cell r="G500">
            <v>682.07690000000002</v>
          </cell>
          <cell r="H500">
            <v>121.15820000000001</v>
          </cell>
          <cell r="I500">
            <v>520.23655000000008</v>
          </cell>
        </row>
        <row r="501">
          <cell r="B501">
            <v>3120</v>
          </cell>
          <cell r="C501" t="str">
            <v>High Point, NC</v>
          </cell>
          <cell r="E501">
            <v>0.98499999999999999</v>
          </cell>
          <cell r="F501">
            <v>116.86305</v>
          </cell>
          <cell r="G501">
            <v>682.07690000000002</v>
          </cell>
          <cell r="H501">
            <v>121.15820000000001</v>
          </cell>
          <cell r="I501">
            <v>520.23655000000008</v>
          </cell>
        </row>
        <row r="502">
          <cell r="B502">
            <v>3120</v>
          </cell>
          <cell r="C502" t="str">
            <v>Alamance, NC</v>
          </cell>
          <cell r="E502">
            <v>0.98499999999999999</v>
          </cell>
          <cell r="F502">
            <v>116.86305</v>
          </cell>
          <cell r="G502">
            <v>682.07690000000002</v>
          </cell>
          <cell r="H502">
            <v>121.15820000000001</v>
          </cell>
          <cell r="I502">
            <v>520.23655000000008</v>
          </cell>
        </row>
        <row r="503">
          <cell r="B503">
            <v>3120</v>
          </cell>
          <cell r="C503" t="str">
            <v>Davidson, NC</v>
          </cell>
          <cell r="E503">
            <v>0.98499999999999999</v>
          </cell>
          <cell r="F503">
            <v>116.86305</v>
          </cell>
          <cell r="G503">
            <v>682.07690000000002</v>
          </cell>
          <cell r="H503">
            <v>121.15820000000001</v>
          </cell>
          <cell r="I503">
            <v>520.23655000000008</v>
          </cell>
        </row>
        <row r="504">
          <cell r="B504">
            <v>3120</v>
          </cell>
          <cell r="C504" t="str">
            <v>Davie, NC</v>
          </cell>
          <cell r="E504">
            <v>0.98499999999999999</v>
          </cell>
          <cell r="F504">
            <v>116.86305</v>
          </cell>
          <cell r="G504">
            <v>682.07690000000002</v>
          </cell>
          <cell r="H504">
            <v>121.15820000000001</v>
          </cell>
          <cell r="I504">
            <v>520.23655000000008</v>
          </cell>
        </row>
        <row r="505">
          <cell r="B505">
            <v>3120</v>
          </cell>
          <cell r="C505" t="str">
            <v>Forsyth, NC</v>
          </cell>
          <cell r="E505">
            <v>0.98499999999999999</v>
          </cell>
          <cell r="F505">
            <v>116.86305</v>
          </cell>
          <cell r="G505">
            <v>682.07690000000002</v>
          </cell>
          <cell r="H505">
            <v>121.15820000000001</v>
          </cell>
          <cell r="I505">
            <v>520.23655000000008</v>
          </cell>
        </row>
        <row r="506">
          <cell r="B506">
            <v>3120</v>
          </cell>
          <cell r="C506" t="str">
            <v>Guilford, NC</v>
          </cell>
          <cell r="E506">
            <v>0.98499999999999999</v>
          </cell>
          <cell r="F506">
            <v>116.86305</v>
          </cell>
          <cell r="G506">
            <v>682.07690000000002</v>
          </cell>
          <cell r="H506">
            <v>121.15820000000001</v>
          </cell>
          <cell r="I506">
            <v>520.23655000000008</v>
          </cell>
        </row>
        <row r="507">
          <cell r="B507">
            <v>3120</v>
          </cell>
          <cell r="C507" t="str">
            <v>Randolph, NC</v>
          </cell>
          <cell r="E507">
            <v>0.98499999999999999</v>
          </cell>
          <cell r="F507">
            <v>116.86305</v>
          </cell>
          <cell r="G507">
            <v>682.07690000000002</v>
          </cell>
          <cell r="H507">
            <v>121.15820000000001</v>
          </cell>
          <cell r="I507">
            <v>520.23655000000008</v>
          </cell>
        </row>
        <row r="508">
          <cell r="B508">
            <v>3120</v>
          </cell>
          <cell r="C508" t="str">
            <v>Stokes, NC</v>
          </cell>
          <cell r="E508">
            <v>0.98499999999999999</v>
          </cell>
          <cell r="F508">
            <v>116.86305</v>
          </cell>
          <cell r="G508">
            <v>682.07690000000002</v>
          </cell>
          <cell r="H508">
            <v>121.15820000000001</v>
          </cell>
          <cell r="I508">
            <v>520.23655000000008</v>
          </cell>
        </row>
        <row r="509">
          <cell r="B509">
            <v>3120</v>
          </cell>
          <cell r="C509" t="str">
            <v>Yadkin, NC</v>
          </cell>
          <cell r="E509">
            <v>0.98499999999999999</v>
          </cell>
          <cell r="F509">
            <v>116.86305</v>
          </cell>
          <cell r="G509">
            <v>682.07690000000002</v>
          </cell>
          <cell r="H509">
            <v>121.15820000000001</v>
          </cell>
          <cell r="I509">
            <v>520.23655000000008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672.93757800000003</v>
          </cell>
          <cell r="H510">
            <v>119.88208400000001</v>
          </cell>
          <cell r="I510">
            <v>513.74731100000008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672.93757800000003</v>
          </cell>
          <cell r="H511">
            <v>119.88208400000001</v>
          </cell>
          <cell r="I511">
            <v>513.74731100000008</v>
          </cell>
        </row>
        <row r="512">
          <cell r="B512">
            <v>3160</v>
          </cell>
          <cell r="C512" t="str">
            <v>Greenville-Spartanburg-</v>
          </cell>
          <cell r="E512">
            <v>0.96809999999999996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514.55426299999999</v>
          </cell>
        </row>
        <row r="513">
          <cell r="B513">
            <v>3160</v>
          </cell>
          <cell r="C513" t="str">
            <v>Anderson, SC</v>
          </cell>
          <cell r="E513">
            <v>0.96809999999999996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514.55426299999999</v>
          </cell>
        </row>
        <row r="514">
          <cell r="B514">
            <v>3160</v>
          </cell>
          <cell r="C514" t="str">
            <v>Anderson, SC</v>
          </cell>
          <cell r="E514">
            <v>0.96809999999999996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514.55426299999999</v>
          </cell>
        </row>
        <row r="515">
          <cell r="B515">
            <v>3160</v>
          </cell>
          <cell r="C515" t="str">
            <v>Cherokee, SC</v>
          </cell>
          <cell r="E515">
            <v>0.96809999999999996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514.55426299999999</v>
          </cell>
        </row>
        <row r="516">
          <cell r="B516">
            <v>3160</v>
          </cell>
          <cell r="C516" t="str">
            <v>Greenville, SC</v>
          </cell>
          <cell r="E516">
            <v>0.96809999999999996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514.55426299999999</v>
          </cell>
        </row>
        <row r="517">
          <cell r="B517">
            <v>3160</v>
          </cell>
          <cell r="C517" t="str">
            <v>Pickens, SC</v>
          </cell>
          <cell r="E517">
            <v>0.96809999999999996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514.55426299999999</v>
          </cell>
        </row>
        <row r="518">
          <cell r="B518">
            <v>3160</v>
          </cell>
          <cell r="C518" t="str">
            <v>Spartanburg, SC</v>
          </cell>
          <cell r="E518">
            <v>0.96809999999999996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514.55426299999999</v>
          </cell>
        </row>
        <row r="519">
          <cell r="B519">
            <v>3180</v>
          </cell>
          <cell r="C519" t="str">
            <v>Hagerstown, MD</v>
          </cell>
          <cell r="E519">
            <v>0.98360000000000003</v>
          </cell>
          <cell r="F519">
            <v>116.74946800000001</v>
          </cell>
          <cell r="G519">
            <v>681.41394400000001</v>
          </cell>
          <cell r="H519">
            <v>121.06563200000001</v>
          </cell>
          <cell r="I519">
            <v>519.76582800000006</v>
          </cell>
        </row>
        <row r="520">
          <cell r="B520">
            <v>3180</v>
          </cell>
          <cell r="C520" t="str">
            <v>Washington, MD</v>
          </cell>
          <cell r="E520">
            <v>0.98360000000000003</v>
          </cell>
          <cell r="F520">
            <v>116.74946800000001</v>
          </cell>
          <cell r="G520">
            <v>681.41394400000001</v>
          </cell>
          <cell r="H520">
            <v>121.06563200000001</v>
          </cell>
          <cell r="I520">
            <v>519.76582800000006</v>
          </cell>
        </row>
        <row r="521">
          <cell r="B521">
            <v>3200</v>
          </cell>
          <cell r="C521" t="str">
            <v>Hamilton-Middletown, OH</v>
          </cell>
          <cell r="E521">
            <v>0.99950000000000006</v>
          </cell>
          <cell r="F521">
            <v>118.039435</v>
          </cell>
          <cell r="G521">
            <v>688.94323000000009</v>
          </cell>
          <cell r="H521">
            <v>122.11694000000001</v>
          </cell>
          <cell r="I521">
            <v>525.11188500000003</v>
          </cell>
        </row>
        <row r="522">
          <cell r="B522">
            <v>3200</v>
          </cell>
          <cell r="C522" t="str">
            <v xml:space="preserve">Butler, OH </v>
          </cell>
          <cell r="E522">
            <v>0.99950000000000006</v>
          </cell>
          <cell r="F522">
            <v>118.039435</v>
          </cell>
          <cell r="G522">
            <v>688.94323000000009</v>
          </cell>
          <cell r="H522">
            <v>122.11694000000001</v>
          </cell>
          <cell r="I522">
            <v>525.11188500000003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679.14095199999997</v>
          </cell>
          <cell r="H523">
            <v>120.74825600000001</v>
          </cell>
          <cell r="I523">
            <v>518.15192400000001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679.14095199999997</v>
          </cell>
          <cell r="H524">
            <v>120.74825600000001</v>
          </cell>
          <cell r="I524">
            <v>518.15192400000001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679.14095199999997</v>
          </cell>
          <cell r="H525">
            <v>120.74825600000001</v>
          </cell>
          <cell r="I525">
            <v>518.15192400000001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679.14095199999997</v>
          </cell>
          <cell r="H526">
            <v>120.74825600000001</v>
          </cell>
          <cell r="I526">
            <v>518.15192400000001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679.14095199999997</v>
          </cell>
          <cell r="H527">
            <v>120.74825600000001</v>
          </cell>
          <cell r="I527">
            <v>518.15192400000001</v>
          </cell>
        </row>
        <row r="528">
          <cell r="B528">
            <v>3283</v>
          </cell>
          <cell r="C528" t="str">
            <v xml:space="preserve">Hartford, CT </v>
          </cell>
          <cell r="E528">
            <v>1.2256</v>
          </cell>
          <cell r="F528">
            <v>136.38292799999999</v>
          </cell>
          <cell r="G528">
            <v>796.01062400000001</v>
          </cell>
          <cell r="H528">
            <v>137.06667200000001</v>
          </cell>
          <cell r="I528">
            <v>601.13348800000006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136.38292799999999</v>
          </cell>
          <cell r="G529">
            <v>796.01062400000001</v>
          </cell>
          <cell r="H529">
            <v>137.06667200000001</v>
          </cell>
          <cell r="I529">
            <v>601.13348800000006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136.38292799999999</v>
          </cell>
          <cell r="G530">
            <v>796.01062400000001</v>
          </cell>
          <cell r="H530">
            <v>137.06667200000001</v>
          </cell>
          <cell r="I530">
            <v>601.13348800000006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136.38292799999999</v>
          </cell>
          <cell r="G531">
            <v>796.01062400000001</v>
          </cell>
          <cell r="H531">
            <v>137.06667200000001</v>
          </cell>
          <cell r="I531">
            <v>601.13348800000006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136.38292799999999</v>
          </cell>
          <cell r="G532">
            <v>796.01062400000001</v>
          </cell>
          <cell r="H532">
            <v>137.06667200000001</v>
          </cell>
          <cell r="I532">
            <v>601.13348800000006</v>
          </cell>
        </row>
        <row r="533">
          <cell r="B533">
            <v>3285</v>
          </cell>
          <cell r="C533" t="str">
            <v>Hattiesburg, MS</v>
          </cell>
          <cell r="E533">
            <v>0.81279999999999997</v>
          </cell>
          <cell r="F533">
            <v>102.89246399999999</v>
          </cell>
          <cell r="G533">
            <v>600.53331200000002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0.81279999999999997</v>
          </cell>
          <cell r="F534">
            <v>102.89246399999999</v>
          </cell>
          <cell r="G534">
            <v>600.53331200000002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0.81279999999999997</v>
          </cell>
          <cell r="F535">
            <v>102.89246399999999</v>
          </cell>
          <cell r="G535">
            <v>600.53331200000002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0.95809999999999995</v>
          </cell>
          <cell r="F536">
            <v>114.68065299999999</v>
          </cell>
          <cell r="G536">
            <v>669.33867399999997</v>
          </cell>
          <cell r="H536">
            <v>119.379572</v>
          </cell>
          <cell r="I536">
            <v>511.19196299999999</v>
          </cell>
        </row>
        <row r="537">
          <cell r="B537">
            <v>3290</v>
          </cell>
          <cell r="C537" t="str">
            <v>Alexander, NC</v>
          </cell>
          <cell r="E537">
            <v>0.95809999999999995</v>
          </cell>
          <cell r="F537">
            <v>114.68065299999999</v>
          </cell>
          <cell r="G537">
            <v>669.33867399999997</v>
          </cell>
          <cell r="H537">
            <v>119.379572</v>
          </cell>
          <cell r="I537">
            <v>511.19196299999999</v>
          </cell>
        </row>
        <row r="538">
          <cell r="B538">
            <v>3290</v>
          </cell>
          <cell r="C538" t="str">
            <v>Burke, NC</v>
          </cell>
          <cell r="E538">
            <v>0.95809999999999995</v>
          </cell>
          <cell r="F538">
            <v>114.68065299999999</v>
          </cell>
          <cell r="G538">
            <v>669.33867399999997</v>
          </cell>
          <cell r="H538">
            <v>119.379572</v>
          </cell>
          <cell r="I538">
            <v>511.19196299999999</v>
          </cell>
        </row>
        <row r="539">
          <cell r="B539">
            <v>3290</v>
          </cell>
          <cell r="C539" t="str">
            <v>Caldwell, NC</v>
          </cell>
          <cell r="E539">
            <v>0.95809999999999995</v>
          </cell>
          <cell r="F539">
            <v>114.68065299999999</v>
          </cell>
          <cell r="G539">
            <v>669.33867399999997</v>
          </cell>
          <cell r="H539">
            <v>119.379572</v>
          </cell>
          <cell r="I539">
            <v>511.19196299999999</v>
          </cell>
        </row>
        <row r="540">
          <cell r="B540">
            <v>3290</v>
          </cell>
          <cell r="C540" t="str">
            <v>Catawba, NC</v>
          </cell>
          <cell r="E540">
            <v>0.95809999999999995</v>
          </cell>
          <cell r="F540">
            <v>114.68065299999999</v>
          </cell>
          <cell r="G540">
            <v>669.33867399999997</v>
          </cell>
          <cell r="H540">
            <v>119.379572</v>
          </cell>
          <cell r="I540">
            <v>511.19196299999999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791.41728599999999</v>
          </cell>
          <cell r="H541">
            <v>136.425308</v>
          </cell>
          <cell r="I541">
            <v>597.87205700000004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791.41728599999999</v>
          </cell>
          <cell r="H542">
            <v>136.425308</v>
          </cell>
          <cell r="I542">
            <v>597.87205700000004</v>
          </cell>
        </row>
        <row r="543">
          <cell r="B543">
            <v>3350</v>
          </cell>
          <cell r="C543" t="str">
            <v xml:space="preserve">Houma, LA </v>
          </cell>
          <cell r="E543">
            <v>0.88980000000000004</v>
          </cell>
          <cell r="F543">
            <v>109.13947400000001</v>
          </cell>
          <cell r="G543">
            <v>636.99589200000003</v>
          </cell>
          <cell r="H543">
            <v>114.86357600000001</v>
          </cell>
          <cell r="I543">
            <v>488.22745400000002</v>
          </cell>
        </row>
        <row r="544">
          <cell r="B544">
            <v>3350</v>
          </cell>
          <cell r="C544" t="str">
            <v>Lafourche, LA</v>
          </cell>
          <cell r="E544">
            <v>0.88980000000000004</v>
          </cell>
          <cell r="F544">
            <v>109.13947400000001</v>
          </cell>
          <cell r="G544">
            <v>636.99589200000003</v>
          </cell>
          <cell r="H544">
            <v>114.86357600000001</v>
          </cell>
          <cell r="I544">
            <v>488.22745400000002</v>
          </cell>
        </row>
        <row r="545">
          <cell r="B545">
            <v>3350</v>
          </cell>
          <cell r="C545" t="str">
            <v>Terrebonne, LA</v>
          </cell>
          <cell r="E545">
            <v>0.88980000000000004</v>
          </cell>
          <cell r="F545">
            <v>109.13947400000001</v>
          </cell>
          <cell r="G545">
            <v>636.99589200000003</v>
          </cell>
          <cell r="H545">
            <v>114.86357600000001</v>
          </cell>
          <cell r="I545">
            <v>488.22745400000002</v>
          </cell>
        </row>
        <row r="546">
          <cell r="B546">
            <v>3360</v>
          </cell>
          <cell r="C546" t="str">
            <v>Houston, TX</v>
          </cell>
          <cell r="E546">
            <v>1.0498000000000001</v>
          </cell>
          <cell r="F546">
            <v>122.12027400000001</v>
          </cell>
          <cell r="G546">
            <v>712.76229200000012</v>
          </cell>
          <cell r="H546">
            <v>125.44277600000001</v>
          </cell>
          <cell r="I546">
            <v>542.02425400000004</v>
          </cell>
        </row>
        <row r="547">
          <cell r="B547">
            <v>3360</v>
          </cell>
          <cell r="C547" t="str">
            <v>Chambers, TX</v>
          </cell>
          <cell r="E547">
            <v>1.0498000000000001</v>
          </cell>
          <cell r="F547">
            <v>122.12027400000001</v>
          </cell>
          <cell r="G547">
            <v>712.76229200000012</v>
          </cell>
          <cell r="H547">
            <v>125.44277600000001</v>
          </cell>
          <cell r="I547">
            <v>542.02425400000004</v>
          </cell>
        </row>
        <row r="548">
          <cell r="B548">
            <v>3360</v>
          </cell>
          <cell r="C548" t="str">
            <v>Fort Bend, TX</v>
          </cell>
          <cell r="E548">
            <v>1.0498000000000001</v>
          </cell>
          <cell r="F548">
            <v>122.12027400000001</v>
          </cell>
          <cell r="G548">
            <v>712.76229200000012</v>
          </cell>
          <cell r="H548">
            <v>125.44277600000001</v>
          </cell>
          <cell r="I548">
            <v>542.02425400000004</v>
          </cell>
        </row>
        <row r="549">
          <cell r="B549">
            <v>3360</v>
          </cell>
          <cell r="C549" t="str">
            <v>Harris, TX</v>
          </cell>
          <cell r="E549">
            <v>1.0498000000000001</v>
          </cell>
          <cell r="F549">
            <v>122.12027400000001</v>
          </cell>
          <cell r="G549">
            <v>712.76229200000012</v>
          </cell>
          <cell r="H549">
            <v>125.44277600000001</v>
          </cell>
          <cell r="I549">
            <v>542.02425400000004</v>
          </cell>
        </row>
        <row r="550">
          <cell r="B550">
            <v>3360</v>
          </cell>
          <cell r="C550" t="str">
            <v>Liberty, TX</v>
          </cell>
          <cell r="E550">
            <v>1.0498000000000001</v>
          </cell>
          <cell r="F550">
            <v>122.12027400000001</v>
          </cell>
          <cell r="G550">
            <v>712.76229200000012</v>
          </cell>
          <cell r="H550">
            <v>125.44277600000001</v>
          </cell>
          <cell r="I550">
            <v>542.02425400000004</v>
          </cell>
        </row>
        <row r="551">
          <cell r="B551">
            <v>3360</v>
          </cell>
          <cell r="C551" t="str">
            <v>Montgomery, TX</v>
          </cell>
          <cell r="E551">
            <v>1.0498000000000001</v>
          </cell>
          <cell r="F551">
            <v>122.12027400000001</v>
          </cell>
          <cell r="G551">
            <v>712.76229200000012</v>
          </cell>
          <cell r="H551">
            <v>125.44277600000001</v>
          </cell>
          <cell r="I551">
            <v>542.02425400000004</v>
          </cell>
        </row>
        <row r="552">
          <cell r="B552">
            <v>3360</v>
          </cell>
          <cell r="C552" t="str">
            <v>Waller, TX</v>
          </cell>
          <cell r="E552">
            <v>1.0498000000000001</v>
          </cell>
          <cell r="F552">
            <v>122.12027400000001</v>
          </cell>
          <cell r="G552">
            <v>712.76229200000012</v>
          </cell>
          <cell r="H552">
            <v>125.44277600000001</v>
          </cell>
          <cell r="I552">
            <v>542.02425400000004</v>
          </cell>
        </row>
        <row r="553">
          <cell r="B553">
            <v>3400</v>
          </cell>
          <cell r="C553" t="str">
            <v xml:space="preserve">Huntington-Ashland, WV-KY-OH </v>
          </cell>
          <cell r="E553">
            <v>1.0226</v>
          </cell>
          <cell r="F553">
            <v>119.91353799999999</v>
          </cell>
          <cell r="G553">
            <v>699.88200400000005</v>
          </cell>
          <cell r="H553">
            <v>123.644312</v>
          </cell>
          <cell r="I553">
            <v>532.87879799999996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699.88200400000005</v>
          </cell>
          <cell r="H554">
            <v>123.644312</v>
          </cell>
          <cell r="I554">
            <v>532.87879799999996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699.88200400000005</v>
          </cell>
          <cell r="H555">
            <v>123.644312</v>
          </cell>
          <cell r="I555">
            <v>532.87879799999996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699.88200400000005</v>
          </cell>
          <cell r="H556">
            <v>123.644312</v>
          </cell>
          <cell r="I556">
            <v>532.87879799999996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699.88200400000005</v>
          </cell>
          <cell r="H557">
            <v>123.644312</v>
          </cell>
          <cell r="I557">
            <v>532.87879799999996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699.88200400000005</v>
          </cell>
          <cell r="H558">
            <v>123.644312</v>
          </cell>
          <cell r="I558">
            <v>532.87879799999996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699.88200400000005</v>
          </cell>
          <cell r="H559">
            <v>123.644312</v>
          </cell>
          <cell r="I559">
            <v>532.87879799999996</v>
          </cell>
        </row>
        <row r="560">
          <cell r="B560">
            <v>3440</v>
          </cell>
          <cell r="C560" t="str">
            <v>Huntsville, AL</v>
          </cell>
          <cell r="E560">
            <v>0.94479999999999997</v>
          </cell>
          <cell r="F560">
            <v>113.601624</v>
          </cell>
          <cell r="G560">
            <v>663.04059200000006</v>
          </cell>
          <cell r="H560">
            <v>118.50017600000001</v>
          </cell>
          <cell r="I560">
            <v>506.72010399999999</v>
          </cell>
        </row>
        <row r="561">
          <cell r="B561">
            <v>3440</v>
          </cell>
          <cell r="C561" t="str">
            <v>Limestone, AL</v>
          </cell>
          <cell r="E561">
            <v>0.94479999999999997</v>
          </cell>
          <cell r="F561">
            <v>113.601624</v>
          </cell>
          <cell r="G561">
            <v>663.04059200000006</v>
          </cell>
          <cell r="H561">
            <v>118.50017600000001</v>
          </cell>
          <cell r="I561">
            <v>506.72010399999999</v>
          </cell>
        </row>
        <row r="562">
          <cell r="B562">
            <v>3440</v>
          </cell>
          <cell r="C562" t="str">
            <v>Madison, AL</v>
          </cell>
          <cell r="E562">
            <v>0.94479999999999997</v>
          </cell>
          <cell r="F562">
            <v>113.601624</v>
          </cell>
          <cell r="G562">
            <v>663.04059200000006</v>
          </cell>
          <cell r="H562">
            <v>118.50017600000001</v>
          </cell>
          <cell r="I562">
            <v>506.72010399999999</v>
          </cell>
        </row>
        <row r="563">
          <cell r="B563">
            <v>3480</v>
          </cell>
          <cell r="C563" t="str">
            <v>Indianapolis, IN</v>
          </cell>
          <cell r="E563">
            <v>1.0311999999999999</v>
          </cell>
          <cell r="F563">
            <v>120.61125599999998</v>
          </cell>
          <cell r="G563">
            <v>703.95444799999996</v>
          </cell>
          <cell r="H563">
            <v>124.21294399999999</v>
          </cell>
          <cell r="I563">
            <v>535.77037599999994</v>
          </cell>
        </row>
        <row r="564">
          <cell r="B564">
            <v>3480</v>
          </cell>
          <cell r="C564" t="str">
            <v>Boone, IN</v>
          </cell>
          <cell r="E564">
            <v>1.0311999999999999</v>
          </cell>
          <cell r="F564">
            <v>120.61125599999998</v>
          </cell>
          <cell r="G564">
            <v>703.95444799999996</v>
          </cell>
          <cell r="H564">
            <v>124.21294399999999</v>
          </cell>
          <cell r="I564">
            <v>535.77037599999994</v>
          </cell>
        </row>
        <row r="565">
          <cell r="B565">
            <v>3480</v>
          </cell>
          <cell r="C565" t="str">
            <v>Hamilton, IN</v>
          </cell>
          <cell r="E565">
            <v>1.0311999999999999</v>
          </cell>
          <cell r="F565">
            <v>120.61125599999998</v>
          </cell>
          <cell r="G565">
            <v>703.95444799999996</v>
          </cell>
          <cell r="H565">
            <v>124.21294399999999</v>
          </cell>
          <cell r="I565">
            <v>535.77037599999994</v>
          </cell>
        </row>
        <row r="566">
          <cell r="B566">
            <v>3480</v>
          </cell>
          <cell r="C566" t="str">
            <v>Hancock, IN</v>
          </cell>
          <cell r="E566">
            <v>1.0311999999999999</v>
          </cell>
          <cell r="F566">
            <v>120.61125599999998</v>
          </cell>
          <cell r="G566">
            <v>703.95444799999996</v>
          </cell>
          <cell r="H566">
            <v>124.21294399999999</v>
          </cell>
          <cell r="I566">
            <v>535.77037599999994</v>
          </cell>
        </row>
        <row r="567">
          <cell r="B567">
            <v>3480</v>
          </cell>
          <cell r="C567" t="str">
            <v>Hendricks, IN</v>
          </cell>
          <cell r="E567">
            <v>1.0311999999999999</v>
          </cell>
          <cell r="F567">
            <v>120.61125599999998</v>
          </cell>
          <cell r="G567">
            <v>703.95444799999996</v>
          </cell>
          <cell r="H567">
            <v>124.21294399999999</v>
          </cell>
          <cell r="I567">
            <v>535.77037599999994</v>
          </cell>
        </row>
        <row r="568">
          <cell r="B568">
            <v>3480</v>
          </cell>
          <cell r="C568" t="str">
            <v>Johnson, IN</v>
          </cell>
          <cell r="E568">
            <v>1.0311999999999999</v>
          </cell>
          <cell r="F568">
            <v>120.61125599999998</v>
          </cell>
          <cell r="G568">
            <v>703.95444799999996</v>
          </cell>
          <cell r="H568">
            <v>124.21294399999999</v>
          </cell>
          <cell r="I568">
            <v>535.77037599999994</v>
          </cell>
        </row>
        <row r="569">
          <cell r="B569">
            <v>3480</v>
          </cell>
          <cell r="C569" t="str">
            <v>Madison, IN</v>
          </cell>
          <cell r="E569">
            <v>1.0311999999999999</v>
          </cell>
          <cell r="F569">
            <v>120.61125599999998</v>
          </cell>
          <cell r="G569">
            <v>703.95444799999996</v>
          </cell>
          <cell r="H569">
            <v>124.21294399999999</v>
          </cell>
          <cell r="I569">
            <v>535.77037599999994</v>
          </cell>
        </row>
        <row r="570">
          <cell r="B570">
            <v>3480</v>
          </cell>
          <cell r="C570" t="str">
            <v>Marion, IN</v>
          </cell>
          <cell r="E570">
            <v>1.0311999999999999</v>
          </cell>
          <cell r="F570">
            <v>120.61125599999998</v>
          </cell>
          <cell r="G570">
            <v>703.95444799999996</v>
          </cell>
          <cell r="H570">
            <v>124.21294399999999</v>
          </cell>
          <cell r="I570">
            <v>535.77037599999994</v>
          </cell>
        </row>
        <row r="571">
          <cell r="B571">
            <v>3480</v>
          </cell>
          <cell r="C571" t="str">
            <v>Morgan, IN</v>
          </cell>
          <cell r="E571">
            <v>1.0311999999999999</v>
          </cell>
          <cell r="F571">
            <v>120.61125599999998</v>
          </cell>
          <cell r="G571">
            <v>703.95444799999996</v>
          </cell>
          <cell r="H571">
            <v>124.21294399999999</v>
          </cell>
          <cell r="I571">
            <v>535.77037599999994</v>
          </cell>
        </row>
        <row r="572">
          <cell r="B572">
            <v>3480</v>
          </cell>
          <cell r="C572" t="str">
            <v>Shelby, IN</v>
          </cell>
          <cell r="E572">
            <v>1.0311999999999999</v>
          </cell>
          <cell r="F572">
            <v>120.61125599999998</v>
          </cell>
          <cell r="G572">
            <v>703.95444799999996</v>
          </cell>
          <cell r="H572">
            <v>124.21294399999999</v>
          </cell>
          <cell r="I572">
            <v>535.77037599999994</v>
          </cell>
        </row>
        <row r="573">
          <cell r="B573">
            <v>3500</v>
          </cell>
          <cell r="C573" t="str">
            <v>Iowa City, IA</v>
          </cell>
          <cell r="E573">
            <v>1.0174000000000001</v>
          </cell>
          <cell r="F573">
            <v>119.49166200000001</v>
          </cell>
          <cell r="G573">
            <v>697.41959600000007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1.0174000000000001</v>
          </cell>
          <cell r="F574">
            <v>119.49166200000001</v>
          </cell>
          <cell r="G574">
            <v>697.41959600000007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1.0116000000000001</v>
          </cell>
          <cell r="F575">
            <v>119.021108</v>
          </cell>
          <cell r="G575">
            <v>694.67306400000007</v>
          </cell>
          <cell r="H575">
            <v>122.91699200000001</v>
          </cell>
          <cell r="I575">
            <v>529.18026800000007</v>
          </cell>
        </row>
        <row r="576">
          <cell r="B576">
            <v>3520</v>
          </cell>
          <cell r="C576" t="str">
            <v>Jackson, MI</v>
          </cell>
          <cell r="E576">
            <v>1.0116000000000001</v>
          </cell>
          <cell r="F576">
            <v>119.021108</v>
          </cell>
          <cell r="G576">
            <v>694.67306400000007</v>
          </cell>
          <cell r="H576">
            <v>122.91699200000001</v>
          </cell>
          <cell r="I576">
            <v>529.18026800000007</v>
          </cell>
        </row>
        <row r="577">
          <cell r="B577">
            <v>3560</v>
          </cell>
          <cell r="C577" t="str">
            <v>Jackson, MS</v>
          </cell>
          <cell r="E577">
            <v>0.91339999999999999</v>
          </cell>
          <cell r="F577">
            <v>111.054142</v>
          </cell>
          <cell r="G577">
            <v>648.17143600000009</v>
          </cell>
          <cell r="H577">
            <v>116.42400800000001</v>
          </cell>
          <cell r="I577">
            <v>496.16248200000001</v>
          </cell>
        </row>
        <row r="578">
          <cell r="B578">
            <v>3560</v>
          </cell>
          <cell r="C578" t="str">
            <v>Hinds, MS</v>
          </cell>
          <cell r="E578">
            <v>0.91339999999999999</v>
          </cell>
          <cell r="F578">
            <v>111.054142</v>
          </cell>
          <cell r="G578">
            <v>648.17143600000009</v>
          </cell>
          <cell r="H578">
            <v>116.42400800000001</v>
          </cell>
          <cell r="I578">
            <v>496.16248200000001</v>
          </cell>
        </row>
        <row r="579">
          <cell r="B579">
            <v>3560</v>
          </cell>
          <cell r="C579" t="str">
            <v>Madison, MS</v>
          </cell>
          <cell r="E579">
            <v>0.91339999999999999</v>
          </cell>
          <cell r="F579">
            <v>111.054142</v>
          </cell>
          <cell r="G579">
            <v>648.17143600000009</v>
          </cell>
          <cell r="H579">
            <v>116.42400800000001</v>
          </cell>
          <cell r="I579">
            <v>496.16248200000001</v>
          </cell>
        </row>
        <row r="580">
          <cell r="B580">
            <v>3560</v>
          </cell>
          <cell r="C580" t="str">
            <v>Rankin, MS</v>
          </cell>
          <cell r="E580">
            <v>0.91339999999999999</v>
          </cell>
          <cell r="F580">
            <v>111.054142</v>
          </cell>
          <cell r="G580">
            <v>648.17143600000009</v>
          </cell>
          <cell r="H580">
            <v>116.42400800000001</v>
          </cell>
          <cell r="I580">
            <v>496.16248200000001</v>
          </cell>
        </row>
        <row r="581">
          <cell r="B581">
            <v>3580</v>
          </cell>
          <cell r="C581" t="str">
            <v>Jackson, TN</v>
          </cell>
          <cell r="E581">
            <v>0.98429999999999995</v>
          </cell>
          <cell r="F581">
            <v>116.806259</v>
          </cell>
          <cell r="G581">
            <v>681.74542199999996</v>
          </cell>
          <cell r="H581">
            <v>121.11191600000001</v>
          </cell>
          <cell r="I581">
            <v>520.00118900000007</v>
          </cell>
        </row>
        <row r="582">
          <cell r="B582">
            <v>3580</v>
          </cell>
          <cell r="C582" t="str">
            <v>Madison, TN</v>
          </cell>
          <cell r="E582">
            <v>0.98429999999999995</v>
          </cell>
          <cell r="F582">
            <v>116.806259</v>
          </cell>
          <cell r="G582">
            <v>681.74542199999996</v>
          </cell>
          <cell r="H582">
            <v>121.11191600000001</v>
          </cell>
          <cell r="I582">
            <v>520.00118900000007</v>
          </cell>
        </row>
        <row r="583">
          <cell r="B583">
            <v>3580</v>
          </cell>
          <cell r="C583" t="str">
            <v>Chester, TN</v>
          </cell>
          <cell r="E583">
            <v>0.98429999999999995</v>
          </cell>
          <cell r="F583">
            <v>116.806259</v>
          </cell>
          <cell r="G583">
            <v>681.74542199999996</v>
          </cell>
          <cell r="H583">
            <v>121.11191600000001</v>
          </cell>
          <cell r="I583">
            <v>520.00118900000007</v>
          </cell>
        </row>
        <row r="584">
          <cell r="B584">
            <v>3600</v>
          </cell>
          <cell r="C584" t="str">
            <v>Jacksonville, FL</v>
          </cell>
          <cell r="E584">
            <v>0.99550000000000005</v>
          </cell>
          <cell r="F584">
            <v>117.714915</v>
          </cell>
          <cell r="G584">
            <v>687.04907000000003</v>
          </cell>
          <cell r="H584">
            <v>121.85246000000001</v>
          </cell>
          <cell r="I584">
            <v>523.76696500000003</v>
          </cell>
        </row>
        <row r="585">
          <cell r="B585">
            <v>3600</v>
          </cell>
          <cell r="C585" t="str">
            <v>Clay, FL</v>
          </cell>
          <cell r="E585">
            <v>0.99550000000000005</v>
          </cell>
          <cell r="F585">
            <v>117.714915</v>
          </cell>
          <cell r="G585">
            <v>687.04907000000003</v>
          </cell>
          <cell r="H585">
            <v>121.85246000000001</v>
          </cell>
          <cell r="I585">
            <v>523.76696500000003</v>
          </cell>
        </row>
        <row r="586">
          <cell r="B586">
            <v>3600</v>
          </cell>
          <cell r="C586" t="str">
            <v>Duval, FL</v>
          </cell>
          <cell r="E586">
            <v>0.99550000000000005</v>
          </cell>
          <cell r="F586">
            <v>117.714915</v>
          </cell>
          <cell r="G586">
            <v>687.04907000000003</v>
          </cell>
          <cell r="H586">
            <v>121.85246000000001</v>
          </cell>
          <cell r="I586">
            <v>523.76696500000003</v>
          </cell>
        </row>
        <row r="587">
          <cell r="B587">
            <v>3600</v>
          </cell>
          <cell r="C587" t="str">
            <v>Nassau, FL</v>
          </cell>
          <cell r="E587">
            <v>0.99550000000000005</v>
          </cell>
          <cell r="F587">
            <v>117.714915</v>
          </cell>
          <cell r="G587">
            <v>687.04907000000003</v>
          </cell>
          <cell r="H587">
            <v>121.85246000000001</v>
          </cell>
          <cell r="I587">
            <v>523.76696500000003</v>
          </cell>
        </row>
        <row r="588">
          <cell r="B588">
            <v>3600</v>
          </cell>
          <cell r="C588" t="str">
            <v>St. Johns, FL</v>
          </cell>
          <cell r="E588">
            <v>0.99550000000000005</v>
          </cell>
          <cell r="F588">
            <v>117.714915</v>
          </cell>
          <cell r="G588">
            <v>687.04907000000003</v>
          </cell>
          <cell r="H588">
            <v>121.85246000000001</v>
          </cell>
          <cell r="I588">
            <v>523.76696500000003</v>
          </cell>
        </row>
        <row r="589">
          <cell r="B589">
            <v>3605</v>
          </cell>
          <cell r="C589" t="str">
            <v>Jacksonville, NC</v>
          </cell>
          <cell r="E589">
            <v>0.87439999999999996</v>
          </cell>
          <cell r="F589">
            <v>107.89007199999999</v>
          </cell>
          <cell r="G589">
            <v>629.70337599999993</v>
          </cell>
          <cell r="H589">
            <v>113.84532799999999</v>
          </cell>
          <cell r="I589">
            <v>483.04951199999999</v>
          </cell>
        </row>
        <row r="590">
          <cell r="B590">
            <v>3605</v>
          </cell>
          <cell r="C590" t="str">
            <v>Onslow, NC</v>
          </cell>
          <cell r="E590">
            <v>0.87439999999999996</v>
          </cell>
          <cell r="F590">
            <v>107.89007199999999</v>
          </cell>
          <cell r="G590">
            <v>629.70337599999993</v>
          </cell>
          <cell r="H590">
            <v>113.84532799999999</v>
          </cell>
          <cell r="I590">
            <v>483.04951199999999</v>
          </cell>
        </row>
        <row r="591">
          <cell r="B591">
            <v>3610</v>
          </cell>
          <cell r="C591" t="str">
            <v>Jamestown, NY</v>
          </cell>
          <cell r="E591">
            <v>0.84640000000000004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0.84640000000000004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1.0451999999999999</v>
          </cell>
          <cell r="F593">
            <v>121.74707599999999</v>
          </cell>
          <cell r="G593">
            <v>710.58400800000004</v>
          </cell>
          <cell r="H593">
            <v>125.13862399999999</v>
          </cell>
          <cell r="I593">
            <v>540.47759599999995</v>
          </cell>
        </row>
        <row r="594">
          <cell r="B594">
            <v>3620</v>
          </cell>
          <cell r="C594" t="str">
            <v>Rock, WI</v>
          </cell>
          <cell r="E594">
            <v>1.0451999999999999</v>
          </cell>
          <cell r="F594">
            <v>121.74707599999999</v>
          </cell>
          <cell r="G594">
            <v>710.58400800000004</v>
          </cell>
          <cell r="H594">
            <v>125.13862399999999</v>
          </cell>
          <cell r="I594">
            <v>540.47759599999995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134.54750000000001</v>
          </cell>
          <cell r="I595">
            <v>588.32312500000012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134.54750000000001</v>
          </cell>
          <cell r="I596">
            <v>588.32312500000012</v>
          </cell>
        </row>
        <row r="597">
          <cell r="B597">
            <v>3660</v>
          </cell>
          <cell r="C597" t="str">
            <v>Johnson City-Kingsport-</v>
          </cell>
          <cell r="E597">
            <v>0.87739999999999996</v>
          </cell>
          <cell r="F597">
            <v>108.13346199999999</v>
          </cell>
          <cell r="G597">
            <v>631.12399600000003</v>
          </cell>
          <cell r="H597">
            <v>114.043688</v>
          </cell>
          <cell r="I597">
            <v>484.05820199999999</v>
          </cell>
        </row>
        <row r="598">
          <cell r="B598">
            <v>3660</v>
          </cell>
          <cell r="C598" t="str">
            <v>Bristol, TN-VA</v>
          </cell>
          <cell r="E598">
            <v>0.87739999999999996</v>
          </cell>
          <cell r="F598">
            <v>108.13346199999999</v>
          </cell>
          <cell r="G598">
            <v>631.12399600000003</v>
          </cell>
          <cell r="H598">
            <v>114.043688</v>
          </cell>
          <cell r="I598">
            <v>484.05820199999999</v>
          </cell>
        </row>
        <row r="599">
          <cell r="B599">
            <v>3660</v>
          </cell>
          <cell r="C599" t="str">
            <v>Carter, TN</v>
          </cell>
          <cell r="E599">
            <v>0.87739999999999996</v>
          </cell>
          <cell r="F599">
            <v>108.13346199999999</v>
          </cell>
          <cell r="G599">
            <v>631.12399600000003</v>
          </cell>
          <cell r="H599">
            <v>114.043688</v>
          </cell>
          <cell r="I599">
            <v>484.05820199999999</v>
          </cell>
        </row>
        <row r="600">
          <cell r="B600">
            <v>3660</v>
          </cell>
          <cell r="C600" t="str">
            <v>Hawkins, TN</v>
          </cell>
          <cell r="E600">
            <v>0.87739999999999996</v>
          </cell>
          <cell r="F600">
            <v>108.13346199999999</v>
          </cell>
          <cell r="G600">
            <v>631.12399600000003</v>
          </cell>
          <cell r="H600">
            <v>114.043688</v>
          </cell>
          <cell r="I600">
            <v>484.05820199999999</v>
          </cell>
        </row>
        <row r="601">
          <cell r="B601">
            <v>3660</v>
          </cell>
          <cell r="C601" t="str">
            <v>Sullivan, TN</v>
          </cell>
          <cell r="E601">
            <v>0.87739999999999996</v>
          </cell>
          <cell r="F601">
            <v>108.13346199999999</v>
          </cell>
          <cell r="G601">
            <v>631.12399600000003</v>
          </cell>
          <cell r="H601">
            <v>114.043688</v>
          </cell>
          <cell r="I601">
            <v>484.05820199999999</v>
          </cell>
        </row>
        <row r="602">
          <cell r="B602">
            <v>3660</v>
          </cell>
          <cell r="C602" t="str">
            <v>Unicoi, TN</v>
          </cell>
          <cell r="E602">
            <v>0.87739999999999996</v>
          </cell>
          <cell r="F602">
            <v>108.13346199999999</v>
          </cell>
          <cell r="G602">
            <v>631.12399600000003</v>
          </cell>
          <cell r="H602">
            <v>114.043688</v>
          </cell>
          <cell r="I602">
            <v>484.05820199999999</v>
          </cell>
        </row>
        <row r="603">
          <cell r="B603">
            <v>3660</v>
          </cell>
          <cell r="C603" t="str">
            <v>Washington, TN</v>
          </cell>
          <cell r="E603">
            <v>0.87739999999999996</v>
          </cell>
          <cell r="F603">
            <v>108.13346199999999</v>
          </cell>
          <cell r="G603">
            <v>631.12399600000003</v>
          </cell>
          <cell r="H603">
            <v>114.043688</v>
          </cell>
          <cell r="I603">
            <v>484.05820199999999</v>
          </cell>
        </row>
        <row r="604">
          <cell r="B604">
            <v>3660</v>
          </cell>
          <cell r="C604" t="str">
            <v>Bristol City, VA</v>
          </cell>
          <cell r="E604">
            <v>0.87739999999999996</v>
          </cell>
          <cell r="F604">
            <v>108.13346199999999</v>
          </cell>
          <cell r="G604">
            <v>631.12399600000003</v>
          </cell>
          <cell r="H604">
            <v>114.043688</v>
          </cell>
          <cell r="I604">
            <v>484.05820199999999</v>
          </cell>
        </row>
        <row r="605">
          <cell r="B605">
            <v>3660</v>
          </cell>
          <cell r="C605" t="str">
            <v>Scott, VA</v>
          </cell>
          <cell r="E605">
            <v>0.87739999999999996</v>
          </cell>
          <cell r="F605">
            <v>108.13346199999999</v>
          </cell>
          <cell r="G605">
            <v>631.12399600000003</v>
          </cell>
          <cell r="H605">
            <v>114.043688</v>
          </cell>
          <cell r="I605">
            <v>484.05820199999999</v>
          </cell>
        </row>
        <row r="606">
          <cell r="B606">
            <v>3660</v>
          </cell>
          <cell r="C606" t="str">
            <v>Washington, VA</v>
          </cell>
          <cell r="E606">
            <v>0.87739999999999996</v>
          </cell>
          <cell r="F606">
            <v>108.13346199999999</v>
          </cell>
          <cell r="G606">
            <v>631.12399600000003</v>
          </cell>
          <cell r="H606">
            <v>114.043688</v>
          </cell>
          <cell r="I606">
            <v>484.05820199999999</v>
          </cell>
        </row>
        <row r="607">
          <cell r="B607">
            <v>3680</v>
          </cell>
          <cell r="C607" t="str">
            <v>Johnstown, PA</v>
          </cell>
          <cell r="E607">
            <v>0.88390000000000002</v>
          </cell>
          <cell r="F607">
            <v>108.66080700000001</v>
          </cell>
          <cell r="G607">
            <v>634.20200599999998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0.88390000000000002</v>
          </cell>
          <cell r="F608">
            <v>108.66080700000001</v>
          </cell>
          <cell r="G608">
            <v>634.20200599999998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0.88390000000000002</v>
          </cell>
          <cell r="F609">
            <v>108.66080700000001</v>
          </cell>
          <cell r="G609">
            <v>634.20200599999998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0.82240000000000002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465.56555200000003</v>
          </cell>
        </row>
        <row r="611">
          <cell r="B611">
            <v>3700</v>
          </cell>
          <cell r="C611" t="str">
            <v>Craighead, AR</v>
          </cell>
          <cell r="E611">
            <v>0.82240000000000002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465.56555200000003</v>
          </cell>
        </row>
        <row r="612">
          <cell r="B612">
            <v>3710</v>
          </cell>
          <cell r="C612" t="str">
            <v xml:space="preserve">Joplin, MO </v>
          </cell>
          <cell r="E612">
            <v>0.91400000000000003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0.91400000000000003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0.91400000000000003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1.1244000000000001</v>
          </cell>
          <cell r="F615">
            <v>128.172572</v>
          </cell>
          <cell r="G615">
            <v>748.08837600000004</v>
          </cell>
          <cell r="H615">
            <v>130.37532800000002</v>
          </cell>
          <cell r="I615">
            <v>567.10701200000005</v>
          </cell>
        </row>
        <row r="616">
          <cell r="B616">
            <v>3720</v>
          </cell>
          <cell r="C616" t="str">
            <v>Calhoun, MI</v>
          </cell>
          <cell r="E616">
            <v>1.1244000000000001</v>
          </cell>
          <cell r="F616">
            <v>128.172572</v>
          </cell>
          <cell r="G616">
            <v>748.08837600000004</v>
          </cell>
          <cell r="H616">
            <v>130.37532800000002</v>
          </cell>
          <cell r="I616">
            <v>567.10701200000005</v>
          </cell>
        </row>
        <row r="617">
          <cell r="B617">
            <v>3720</v>
          </cell>
          <cell r="C617" t="str">
            <v>Kalamazoo, MI</v>
          </cell>
          <cell r="E617">
            <v>1.1244000000000001</v>
          </cell>
          <cell r="F617">
            <v>128.172572</v>
          </cell>
          <cell r="G617">
            <v>748.08837600000004</v>
          </cell>
          <cell r="H617">
            <v>130.37532800000002</v>
          </cell>
          <cell r="I617">
            <v>567.10701200000005</v>
          </cell>
        </row>
        <row r="618">
          <cell r="B618">
            <v>3720</v>
          </cell>
          <cell r="C618" t="str">
            <v>Van Buren, MI</v>
          </cell>
          <cell r="E618">
            <v>1.1244000000000001</v>
          </cell>
          <cell r="F618">
            <v>128.172572</v>
          </cell>
          <cell r="G618">
            <v>748.08837600000004</v>
          </cell>
          <cell r="H618">
            <v>130.37532800000002</v>
          </cell>
          <cell r="I618">
            <v>567.10701200000005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129.85196300000001</v>
          </cell>
          <cell r="G619">
            <v>757.89065400000004</v>
          </cell>
          <cell r="H619">
            <v>131.744012</v>
          </cell>
          <cell r="I619">
            <v>574.06697299999996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129.85196300000001</v>
          </cell>
          <cell r="G620">
            <v>757.89065400000004</v>
          </cell>
          <cell r="H620">
            <v>131.744012</v>
          </cell>
          <cell r="I620">
            <v>574.06697299999996</v>
          </cell>
        </row>
        <row r="621">
          <cell r="B621">
            <v>3760</v>
          </cell>
          <cell r="C621" t="str">
            <v>Kansas City, KS-MO</v>
          </cell>
          <cell r="E621">
            <v>1.0331999999999999</v>
          </cell>
          <cell r="F621">
            <v>120.77351599999999</v>
          </cell>
          <cell r="G621">
            <v>704.90152799999998</v>
          </cell>
          <cell r="H621">
            <v>124.345184</v>
          </cell>
          <cell r="I621">
            <v>536.44283599999994</v>
          </cell>
        </row>
        <row r="622">
          <cell r="B622">
            <v>3760</v>
          </cell>
          <cell r="C622" t="str">
            <v>Johnson, KS</v>
          </cell>
          <cell r="E622">
            <v>1.0331999999999999</v>
          </cell>
          <cell r="F622">
            <v>120.77351599999999</v>
          </cell>
          <cell r="G622">
            <v>704.90152799999998</v>
          </cell>
          <cell r="H622">
            <v>124.345184</v>
          </cell>
          <cell r="I622">
            <v>536.44283599999994</v>
          </cell>
        </row>
        <row r="623">
          <cell r="B623">
            <v>3760</v>
          </cell>
          <cell r="C623" t="str">
            <v>Leavenworth, KS</v>
          </cell>
          <cell r="E623">
            <v>1.0331999999999999</v>
          </cell>
          <cell r="F623">
            <v>120.77351599999999</v>
          </cell>
          <cell r="G623">
            <v>704.90152799999998</v>
          </cell>
          <cell r="H623">
            <v>124.345184</v>
          </cell>
          <cell r="I623">
            <v>536.44283599999994</v>
          </cell>
        </row>
        <row r="624">
          <cell r="B624">
            <v>3760</v>
          </cell>
          <cell r="C624" t="str">
            <v>Miami, KS</v>
          </cell>
          <cell r="E624">
            <v>1.0331999999999999</v>
          </cell>
          <cell r="F624">
            <v>120.77351599999999</v>
          </cell>
          <cell r="G624">
            <v>704.90152799999998</v>
          </cell>
          <cell r="H624">
            <v>124.345184</v>
          </cell>
          <cell r="I624">
            <v>536.44283599999994</v>
          </cell>
        </row>
        <row r="625">
          <cell r="B625">
            <v>3760</v>
          </cell>
          <cell r="C625" t="str">
            <v>Wyandotte, KS</v>
          </cell>
          <cell r="E625">
            <v>1.0331999999999999</v>
          </cell>
          <cell r="F625">
            <v>120.77351599999999</v>
          </cell>
          <cell r="G625">
            <v>704.90152799999998</v>
          </cell>
          <cell r="H625">
            <v>124.345184</v>
          </cell>
          <cell r="I625">
            <v>536.44283599999994</v>
          </cell>
        </row>
        <row r="626">
          <cell r="B626">
            <v>3760</v>
          </cell>
          <cell r="C626" t="str">
            <v>Cass, MO</v>
          </cell>
          <cell r="E626">
            <v>1.0331999999999999</v>
          </cell>
          <cell r="F626">
            <v>120.77351599999999</v>
          </cell>
          <cell r="G626">
            <v>704.90152799999998</v>
          </cell>
          <cell r="H626">
            <v>124.345184</v>
          </cell>
          <cell r="I626">
            <v>536.44283599999994</v>
          </cell>
        </row>
        <row r="627">
          <cell r="B627">
            <v>3760</v>
          </cell>
          <cell r="C627" t="str">
            <v>Clay, MO</v>
          </cell>
          <cell r="E627">
            <v>1.0331999999999999</v>
          </cell>
          <cell r="F627">
            <v>120.77351599999999</v>
          </cell>
          <cell r="G627">
            <v>704.90152799999998</v>
          </cell>
          <cell r="H627">
            <v>124.345184</v>
          </cell>
          <cell r="I627">
            <v>536.44283599999994</v>
          </cell>
        </row>
        <row r="628">
          <cell r="B628">
            <v>3760</v>
          </cell>
          <cell r="C628" t="str">
            <v>Clinton, MO</v>
          </cell>
          <cell r="E628">
            <v>1.0331999999999999</v>
          </cell>
          <cell r="F628">
            <v>120.77351599999999</v>
          </cell>
          <cell r="G628">
            <v>704.90152799999998</v>
          </cell>
          <cell r="H628">
            <v>124.345184</v>
          </cell>
          <cell r="I628">
            <v>536.44283599999994</v>
          </cell>
        </row>
        <row r="629">
          <cell r="B629">
            <v>3760</v>
          </cell>
          <cell r="C629" t="str">
            <v>Jackson, MO</v>
          </cell>
          <cell r="E629">
            <v>1.0331999999999999</v>
          </cell>
          <cell r="F629">
            <v>120.77351599999999</v>
          </cell>
          <cell r="G629">
            <v>704.90152799999998</v>
          </cell>
          <cell r="H629">
            <v>124.345184</v>
          </cell>
          <cell r="I629">
            <v>536.44283599999994</v>
          </cell>
        </row>
        <row r="630">
          <cell r="B630">
            <v>3760</v>
          </cell>
          <cell r="C630" t="str">
            <v>Lafayette, MO</v>
          </cell>
          <cell r="E630">
            <v>1.0331999999999999</v>
          </cell>
          <cell r="F630">
            <v>120.77351599999999</v>
          </cell>
          <cell r="G630">
            <v>704.90152799999998</v>
          </cell>
          <cell r="H630">
            <v>124.345184</v>
          </cell>
          <cell r="I630">
            <v>536.44283599999994</v>
          </cell>
        </row>
        <row r="631">
          <cell r="B631">
            <v>3760</v>
          </cell>
          <cell r="C631" t="str">
            <v>Platte, MO</v>
          </cell>
          <cell r="E631">
            <v>1.0331999999999999</v>
          </cell>
          <cell r="F631">
            <v>120.77351599999999</v>
          </cell>
          <cell r="G631">
            <v>704.90152799999998</v>
          </cell>
          <cell r="H631">
            <v>124.345184</v>
          </cell>
          <cell r="I631">
            <v>536.44283599999994</v>
          </cell>
        </row>
        <row r="632">
          <cell r="B632">
            <v>3760</v>
          </cell>
          <cell r="C632" t="str">
            <v>Ray, MO</v>
          </cell>
          <cell r="E632">
            <v>1.0331999999999999</v>
          </cell>
          <cell r="F632">
            <v>120.77351599999999</v>
          </cell>
          <cell r="G632">
            <v>704.90152799999998</v>
          </cell>
          <cell r="H632">
            <v>124.345184</v>
          </cell>
          <cell r="I632">
            <v>536.44283599999994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120.34352699999999</v>
          </cell>
          <cell r="G633">
            <v>702.39176599999996</v>
          </cell>
          <cell r="H633">
            <v>123.994748</v>
          </cell>
          <cell r="I633">
            <v>534.66081700000007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120.34352699999999</v>
          </cell>
          <cell r="G634">
            <v>702.39176599999996</v>
          </cell>
          <cell r="H634">
            <v>123.994748</v>
          </cell>
          <cell r="I634">
            <v>534.66081700000007</v>
          </cell>
        </row>
        <row r="635">
          <cell r="B635">
            <v>3810</v>
          </cell>
          <cell r="C635" t="str">
            <v>Killeen-Temple, TX</v>
          </cell>
          <cell r="E635">
            <v>1.1035999999999999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1.1035999999999999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1.1035999999999999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0.95189999999999997</v>
          </cell>
          <cell r="F638">
            <v>114.17764699999999</v>
          </cell>
          <cell r="G638">
            <v>666.40272600000003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0.95189999999999997</v>
          </cell>
          <cell r="F639">
            <v>114.17764699999999</v>
          </cell>
          <cell r="G639">
            <v>666.40272600000003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0.95189999999999997</v>
          </cell>
          <cell r="F640">
            <v>114.17764699999999</v>
          </cell>
          <cell r="G640">
            <v>666.40272600000003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0.95189999999999997</v>
          </cell>
          <cell r="F641">
            <v>114.17764699999999</v>
          </cell>
          <cell r="G641">
            <v>666.40272600000003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0.95189999999999997</v>
          </cell>
          <cell r="F642">
            <v>114.17764699999999</v>
          </cell>
          <cell r="G642">
            <v>666.40272600000003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0.95189999999999997</v>
          </cell>
          <cell r="F643">
            <v>114.17764699999999</v>
          </cell>
          <cell r="G643">
            <v>666.40272600000003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0.95189999999999997</v>
          </cell>
          <cell r="F644">
            <v>114.17764699999999</v>
          </cell>
          <cell r="G644">
            <v>666.40272600000003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0.95199999999999996</v>
          </cell>
          <cell r="F645">
            <v>114.18576</v>
          </cell>
          <cell r="G645">
            <v>666.45008000000007</v>
          </cell>
          <cell r="H645">
            <v>118.97624</v>
          </cell>
          <cell r="I645">
            <v>509.14096000000001</v>
          </cell>
        </row>
        <row r="646">
          <cell r="B646">
            <v>3850</v>
          </cell>
          <cell r="C646" t="str">
            <v>Howard, IN</v>
          </cell>
          <cell r="E646">
            <v>0.95199999999999996</v>
          </cell>
          <cell r="F646">
            <v>114.18576</v>
          </cell>
          <cell r="G646">
            <v>666.45008000000007</v>
          </cell>
          <cell r="H646">
            <v>118.97624</v>
          </cell>
          <cell r="I646">
            <v>509.14096000000001</v>
          </cell>
        </row>
        <row r="647">
          <cell r="B647">
            <v>3850</v>
          </cell>
          <cell r="C647" t="str">
            <v>Tipton, IN</v>
          </cell>
          <cell r="E647">
            <v>0.95199999999999996</v>
          </cell>
          <cell r="F647">
            <v>114.18576</v>
          </cell>
          <cell r="G647">
            <v>666.45008000000007</v>
          </cell>
          <cell r="H647">
            <v>118.97624</v>
          </cell>
          <cell r="I647">
            <v>509.14096000000001</v>
          </cell>
        </row>
        <row r="648">
          <cell r="B648">
            <v>3870</v>
          </cell>
          <cell r="C648" t="str">
            <v xml:space="preserve">La Crosse, WI-MN </v>
          </cell>
          <cell r="E648">
            <v>0.99760000000000004</v>
          </cell>
          <cell r="F648">
            <v>117.885288</v>
          </cell>
          <cell r="G648">
            <v>688.04350399999998</v>
          </cell>
          <cell r="H648">
            <v>121.99131200000001</v>
          </cell>
          <cell r="I648">
            <v>524.47304800000006</v>
          </cell>
        </row>
        <row r="649">
          <cell r="B649">
            <v>3870</v>
          </cell>
          <cell r="C649" t="str">
            <v>Houston, MN</v>
          </cell>
          <cell r="E649">
            <v>0.99760000000000004</v>
          </cell>
          <cell r="F649">
            <v>117.885288</v>
          </cell>
          <cell r="G649">
            <v>688.04350399999998</v>
          </cell>
          <cell r="H649">
            <v>121.99131200000001</v>
          </cell>
          <cell r="I649">
            <v>524.47304800000006</v>
          </cell>
        </row>
        <row r="650">
          <cell r="B650">
            <v>3870</v>
          </cell>
          <cell r="C650" t="str">
            <v>La Crosse, WI</v>
          </cell>
          <cell r="E650">
            <v>0.99760000000000004</v>
          </cell>
          <cell r="F650">
            <v>117.885288</v>
          </cell>
          <cell r="G650">
            <v>688.04350399999998</v>
          </cell>
          <cell r="H650">
            <v>121.99131200000001</v>
          </cell>
          <cell r="I650">
            <v>524.47304800000006</v>
          </cell>
        </row>
        <row r="651">
          <cell r="B651">
            <v>3880</v>
          </cell>
          <cell r="C651" t="str">
            <v>Lafayette, LA</v>
          </cell>
          <cell r="E651">
            <v>0.89939999999999998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0.89939999999999998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0.89939999999999998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0.89939999999999998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0.89939999999999998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 xml:space="preserve">Lafayette, IN </v>
          </cell>
          <cell r="E656">
            <v>0.98460000000000003</v>
          </cell>
          <cell r="F656">
            <v>116.83059799999999</v>
          </cell>
          <cell r="G656">
            <v>681.88748400000009</v>
          </cell>
          <cell r="H656">
            <v>121.13175200000001</v>
          </cell>
          <cell r="I656">
            <v>520.10205800000006</v>
          </cell>
        </row>
        <row r="657">
          <cell r="B657">
            <v>3920</v>
          </cell>
          <cell r="C657" t="str">
            <v>Clinton, IN</v>
          </cell>
          <cell r="E657">
            <v>0.98460000000000003</v>
          </cell>
          <cell r="F657">
            <v>116.83059799999999</v>
          </cell>
          <cell r="G657">
            <v>681.88748400000009</v>
          </cell>
          <cell r="H657">
            <v>121.13175200000001</v>
          </cell>
          <cell r="I657">
            <v>520.10205800000006</v>
          </cell>
        </row>
        <row r="658">
          <cell r="B658">
            <v>3920</v>
          </cell>
          <cell r="C658" t="str">
            <v>Tippecanoe, IN</v>
          </cell>
          <cell r="E658">
            <v>0.98460000000000003</v>
          </cell>
          <cell r="F658">
            <v>116.83059799999999</v>
          </cell>
          <cell r="G658">
            <v>681.88748400000009</v>
          </cell>
          <cell r="H658">
            <v>121.13175200000001</v>
          </cell>
          <cell r="I658">
            <v>520.10205800000006</v>
          </cell>
        </row>
        <row r="659">
          <cell r="B659">
            <v>3960</v>
          </cell>
          <cell r="C659" t="str">
            <v>Lake Charles, LA</v>
          </cell>
          <cell r="E659">
            <v>0.84530000000000005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0.84530000000000005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0.99299999999999999</v>
          </cell>
          <cell r="F661">
            <v>117.51209</v>
          </cell>
          <cell r="G661">
            <v>685.86522000000002</v>
          </cell>
          <cell r="H661">
            <v>121.68716000000001</v>
          </cell>
          <cell r="I661">
            <v>522.92639000000008</v>
          </cell>
        </row>
        <row r="662">
          <cell r="B662">
            <v>3980</v>
          </cell>
          <cell r="C662" t="str">
            <v>Polk, FL</v>
          </cell>
          <cell r="E662">
            <v>0.99299999999999999</v>
          </cell>
          <cell r="F662">
            <v>117.51209</v>
          </cell>
          <cell r="G662">
            <v>685.86522000000002</v>
          </cell>
          <cell r="H662">
            <v>121.68716000000001</v>
          </cell>
          <cell r="I662">
            <v>522.92639000000008</v>
          </cell>
        </row>
        <row r="663">
          <cell r="B663">
            <v>4000</v>
          </cell>
          <cell r="C663" t="str">
            <v>Lancaster, PA</v>
          </cell>
          <cell r="E663">
            <v>0.96340000000000003</v>
          </cell>
          <cell r="F663">
            <v>115.110642</v>
          </cell>
          <cell r="G663">
            <v>671.84843599999999</v>
          </cell>
          <cell r="H663">
            <v>119.730008</v>
          </cell>
          <cell r="I663">
            <v>512.97398199999998</v>
          </cell>
        </row>
        <row r="664">
          <cell r="B664">
            <v>4000</v>
          </cell>
          <cell r="C664" t="str">
            <v>Lancaster, PA</v>
          </cell>
          <cell r="E664">
            <v>0.96340000000000003</v>
          </cell>
          <cell r="F664">
            <v>115.110642</v>
          </cell>
          <cell r="G664">
            <v>671.84843599999999</v>
          </cell>
          <cell r="H664">
            <v>119.730008</v>
          </cell>
          <cell r="I664">
            <v>512.97398199999998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704.42798800000003</v>
          </cell>
          <cell r="H665">
            <v>124.27906400000001</v>
          </cell>
          <cell r="I665">
            <v>536.10660600000006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704.42798800000003</v>
          </cell>
          <cell r="H666">
            <v>124.27906400000001</v>
          </cell>
          <cell r="I666">
            <v>536.10660600000006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704.42798800000003</v>
          </cell>
          <cell r="H667">
            <v>124.27906400000001</v>
          </cell>
          <cell r="I667">
            <v>536.10660600000006</v>
          </cell>
        </row>
        <row r="668">
          <cell r="B668">
            <v>4040</v>
          </cell>
          <cell r="C668" t="str">
            <v xml:space="preserve">Ingham, MI </v>
          </cell>
          <cell r="E668">
            <v>1.0322</v>
          </cell>
          <cell r="F668">
            <v>120.692386</v>
          </cell>
          <cell r="G668">
            <v>704.42798800000003</v>
          </cell>
          <cell r="H668">
            <v>124.27906400000001</v>
          </cell>
          <cell r="I668">
            <v>536.10660600000006</v>
          </cell>
        </row>
        <row r="669">
          <cell r="B669">
            <v>4080</v>
          </cell>
          <cell r="C669" t="str">
            <v>Laredo, TX</v>
          </cell>
          <cell r="E669">
            <v>0.89910000000000001</v>
          </cell>
          <cell r="F669">
            <v>109.89398300000001</v>
          </cell>
          <cell r="G669">
            <v>641.39981399999999</v>
          </cell>
          <cell r="H669">
            <v>115.478492</v>
          </cell>
          <cell r="I669">
            <v>491.35439300000002</v>
          </cell>
        </row>
        <row r="670">
          <cell r="B670">
            <v>4080</v>
          </cell>
          <cell r="C670" t="str">
            <v>Webb, TX</v>
          </cell>
          <cell r="E670">
            <v>0.89910000000000001</v>
          </cell>
          <cell r="F670">
            <v>109.89398300000001</v>
          </cell>
          <cell r="G670">
            <v>641.39981399999999</v>
          </cell>
          <cell r="H670">
            <v>115.478492</v>
          </cell>
          <cell r="I670">
            <v>491.35439300000002</v>
          </cell>
        </row>
        <row r="671">
          <cell r="B671">
            <v>4100</v>
          </cell>
          <cell r="C671" t="str">
            <v>Las Cruces, NM</v>
          </cell>
          <cell r="E671">
            <v>0.92810000000000004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0.92810000000000004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1.2226999999999999</v>
          </cell>
          <cell r="F673">
            <v>136.147651</v>
          </cell>
          <cell r="G673">
            <v>794.63735799999995</v>
          </cell>
          <cell r="H673">
            <v>136.87492399999999</v>
          </cell>
          <cell r="I673">
            <v>600.15842099999998</v>
          </cell>
        </row>
        <row r="674">
          <cell r="B674">
            <v>4120</v>
          </cell>
          <cell r="C674" t="str">
            <v>Mohave, AZ</v>
          </cell>
          <cell r="E674">
            <v>1.2226999999999999</v>
          </cell>
          <cell r="F674">
            <v>136.147651</v>
          </cell>
          <cell r="G674">
            <v>794.63735799999995</v>
          </cell>
          <cell r="H674">
            <v>136.87492399999999</v>
          </cell>
          <cell r="I674">
            <v>600.15842099999998</v>
          </cell>
        </row>
        <row r="675">
          <cell r="B675">
            <v>4120</v>
          </cell>
          <cell r="C675" t="str">
            <v>Clarke, NV</v>
          </cell>
          <cell r="E675">
            <v>1.2226999999999999</v>
          </cell>
          <cell r="F675">
            <v>136.147651</v>
          </cell>
          <cell r="G675">
            <v>794.63735799999995</v>
          </cell>
          <cell r="H675">
            <v>136.87492399999999</v>
          </cell>
          <cell r="I675">
            <v>600.15842099999998</v>
          </cell>
        </row>
        <row r="676">
          <cell r="B676">
            <v>4120</v>
          </cell>
          <cell r="C676" t="str">
            <v>Nye, NV</v>
          </cell>
          <cell r="E676">
            <v>1.2226999999999999</v>
          </cell>
          <cell r="F676">
            <v>136.147651</v>
          </cell>
          <cell r="G676">
            <v>794.63735799999995</v>
          </cell>
          <cell r="H676">
            <v>136.87492399999999</v>
          </cell>
          <cell r="I676">
            <v>600.15842099999998</v>
          </cell>
        </row>
        <row r="677">
          <cell r="B677">
            <v>4150</v>
          </cell>
          <cell r="C677" t="str">
            <v>Lawrence, KS</v>
          </cell>
          <cell r="E677">
            <v>0.84079999999999999</v>
          </cell>
          <cell r="F677">
            <v>105.16410399999999</v>
          </cell>
          <cell r="G677">
            <v>613.79243199999996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0.84079999999999999</v>
          </cell>
          <cell r="F678">
            <v>105.16410399999999</v>
          </cell>
          <cell r="G678">
            <v>613.79243199999996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0.88239999999999996</v>
          </cell>
          <cell r="F679">
            <v>108.53911199999999</v>
          </cell>
          <cell r="G679">
            <v>633.49169600000005</v>
          </cell>
          <cell r="H679">
            <v>114.37428800000001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0.88239999999999996</v>
          </cell>
          <cell r="F680">
            <v>108.53911199999999</v>
          </cell>
          <cell r="G680">
            <v>633.49169600000005</v>
          </cell>
          <cell r="H680">
            <v>114.37428800000001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0.97409999999999997</v>
          </cell>
          <cell r="F681">
            <v>115.97873299999999</v>
          </cell>
          <cell r="G681">
            <v>676.91531399999997</v>
          </cell>
          <cell r="H681">
            <v>120.43749200000001</v>
          </cell>
          <cell r="I681">
            <v>516.57164299999999</v>
          </cell>
        </row>
        <row r="682">
          <cell r="B682">
            <v>4243</v>
          </cell>
          <cell r="C682" t="str">
            <v>Androscoggin, ME</v>
          </cell>
          <cell r="E682">
            <v>0.97409999999999997</v>
          </cell>
          <cell r="F682">
            <v>115.97873299999999</v>
          </cell>
          <cell r="G682">
            <v>676.91531399999997</v>
          </cell>
          <cell r="H682">
            <v>120.43749200000001</v>
          </cell>
          <cell r="I682">
            <v>516.57164299999999</v>
          </cell>
        </row>
        <row r="683">
          <cell r="B683">
            <v>4280</v>
          </cell>
          <cell r="C683" t="str">
            <v xml:space="preserve">Lexington, KY </v>
          </cell>
          <cell r="E683">
            <v>0.91059999999999997</v>
          </cell>
          <cell r="F683">
            <v>110.826978</v>
          </cell>
          <cell r="G683">
            <v>646.84552400000007</v>
          </cell>
          <cell r="H683">
            <v>116.238872</v>
          </cell>
          <cell r="I683">
            <v>495.22103800000002</v>
          </cell>
        </row>
        <row r="684">
          <cell r="B684">
            <v>4280</v>
          </cell>
          <cell r="C684" t="str">
            <v>Bourbon, KY</v>
          </cell>
          <cell r="E684">
            <v>0.91059999999999997</v>
          </cell>
          <cell r="F684">
            <v>110.826978</v>
          </cell>
          <cell r="G684">
            <v>646.84552400000007</v>
          </cell>
          <cell r="H684">
            <v>116.238872</v>
          </cell>
          <cell r="I684">
            <v>495.22103800000002</v>
          </cell>
        </row>
        <row r="685">
          <cell r="B685">
            <v>4280</v>
          </cell>
          <cell r="C685" t="str">
            <v>Clark, KY</v>
          </cell>
          <cell r="E685">
            <v>0.91059999999999997</v>
          </cell>
          <cell r="F685">
            <v>110.826978</v>
          </cell>
          <cell r="G685">
            <v>646.84552400000007</v>
          </cell>
          <cell r="H685">
            <v>116.238872</v>
          </cell>
          <cell r="I685">
            <v>495.22103800000002</v>
          </cell>
        </row>
        <row r="686">
          <cell r="B686">
            <v>4280</v>
          </cell>
          <cell r="C686" t="str">
            <v>Fayette, KY</v>
          </cell>
          <cell r="E686">
            <v>0.91059999999999997</v>
          </cell>
          <cell r="F686">
            <v>110.826978</v>
          </cell>
          <cell r="G686">
            <v>646.84552400000007</v>
          </cell>
          <cell r="H686">
            <v>116.238872</v>
          </cell>
          <cell r="I686">
            <v>495.22103800000002</v>
          </cell>
        </row>
        <row r="687">
          <cell r="B687">
            <v>4280</v>
          </cell>
          <cell r="C687" t="str">
            <v>Jessamine, KY</v>
          </cell>
          <cell r="E687">
            <v>0.91059999999999997</v>
          </cell>
          <cell r="F687">
            <v>110.826978</v>
          </cell>
          <cell r="G687">
            <v>646.84552400000007</v>
          </cell>
          <cell r="H687">
            <v>116.238872</v>
          </cell>
          <cell r="I687">
            <v>495.22103800000002</v>
          </cell>
        </row>
        <row r="688">
          <cell r="B688">
            <v>4280</v>
          </cell>
          <cell r="C688" t="str">
            <v>Madison, KY</v>
          </cell>
          <cell r="E688">
            <v>0.91059999999999997</v>
          </cell>
          <cell r="F688">
            <v>110.826978</v>
          </cell>
          <cell r="G688">
            <v>646.84552400000007</v>
          </cell>
          <cell r="H688">
            <v>116.238872</v>
          </cell>
          <cell r="I688">
            <v>495.22103800000002</v>
          </cell>
        </row>
        <row r="689">
          <cell r="B689">
            <v>4280</v>
          </cell>
          <cell r="C689" t="str">
            <v>Scott, KY</v>
          </cell>
          <cell r="E689">
            <v>0.91059999999999997</v>
          </cell>
          <cell r="F689">
            <v>110.826978</v>
          </cell>
          <cell r="G689">
            <v>646.84552400000007</v>
          </cell>
          <cell r="H689">
            <v>116.238872</v>
          </cell>
          <cell r="I689">
            <v>495.22103800000002</v>
          </cell>
        </row>
        <row r="690">
          <cell r="B690">
            <v>4280</v>
          </cell>
          <cell r="C690" t="str">
            <v>Woodford, KY</v>
          </cell>
          <cell r="E690">
            <v>0.91059999999999997</v>
          </cell>
          <cell r="F690">
            <v>110.826978</v>
          </cell>
          <cell r="G690">
            <v>646.84552400000007</v>
          </cell>
          <cell r="H690">
            <v>116.238872</v>
          </cell>
          <cell r="I690">
            <v>495.22103800000002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692.21065599999997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692.21065599999997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692.21065599999997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1.0498000000000001</v>
          </cell>
          <cell r="F694">
            <v>122.12027400000001</v>
          </cell>
          <cell r="G694">
            <v>712.76229200000012</v>
          </cell>
          <cell r="H694">
            <v>125.44277600000001</v>
          </cell>
          <cell r="I694">
            <v>542.02425400000004</v>
          </cell>
        </row>
        <row r="695">
          <cell r="B695">
            <v>4360</v>
          </cell>
          <cell r="C695" t="str">
            <v>Lancaster, NE</v>
          </cell>
          <cell r="E695">
            <v>1.0498000000000001</v>
          </cell>
          <cell r="F695">
            <v>122.12027400000001</v>
          </cell>
          <cell r="G695">
            <v>712.76229200000012</v>
          </cell>
          <cell r="H695">
            <v>125.44277600000001</v>
          </cell>
          <cell r="I695">
            <v>542.02425400000004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0.96540000000000004</v>
          </cell>
          <cell r="F696">
            <v>115.272902</v>
          </cell>
          <cell r="G696">
            <v>672.79551600000002</v>
          </cell>
          <cell r="H696">
            <v>119.86224800000001</v>
          </cell>
          <cell r="I696">
            <v>513.64644199999998</v>
          </cell>
        </row>
        <row r="697">
          <cell r="B697">
            <v>4400</v>
          </cell>
          <cell r="C697" t="str">
            <v>Faulkner, AR</v>
          </cell>
          <cell r="E697">
            <v>0.96540000000000004</v>
          </cell>
          <cell r="F697">
            <v>115.272902</v>
          </cell>
          <cell r="G697">
            <v>672.79551600000002</v>
          </cell>
          <cell r="H697">
            <v>119.86224800000001</v>
          </cell>
          <cell r="I697">
            <v>513.64644199999998</v>
          </cell>
        </row>
        <row r="698">
          <cell r="B698">
            <v>4400</v>
          </cell>
          <cell r="C698" t="str">
            <v>Lonoke, AR</v>
          </cell>
          <cell r="E698">
            <v>0.96540000000000004</v>
          </cell>
          <cell r="F698">
            <v>115.272902</v>
          </cell>
          <cell r="G698">
            <v>672.79551600000002</v>
          </cell>
          <cell r="H698">
            <v>119.86224800000001</v>
          </cell>
          <cell r="I698">
            <v>513.64644199999998</v>
          </cell>
        </row>
        <row r="699">
          <cell r="B699">
            <v>4400</v>
          </cell>
          <cell r="C699" t="str">
            <v>Pulaski, AR</v>
          </cell>
          <cell r="E699">
            <v>0.96540000000000004</v>
          </cell>
          <cell r="F699">
            <v>115.272902</v>
          </cell>
          <cell r="G699">
            <v>672.79551600000002</v>
          </cell>
          <cell r="H699">
            <v>119.86224800000001</v>
          </cell>
          <cell r="I699">
            <v>513.64644199999998</v>
          </cell>
        </row>
        <row r="700">
          <cell r="B700">
            <v>4400</v>
          </cell>
          <cell r="C700" t="str">
            <v>Saline, AR</v>
          </cell>
          <cell r="E700">
            <v>0.96540000000000004</v>
          </cell>
          <cell r="F700">
            <v>115.272902</v>
          </cell>
          <cell r="G700">
            <v>672.79551600000002</v>
          </cell>
          <cell r="H700">
            <v>119.86224800000001</v>
          </cell>
          <cell r="I700">
            <v>513.64644199999998</v>
          </cell>
        </row>
        <row r="701">
          <cell r="B701">
            <v>4420</v>
          </cell>
          <cell r="C701" t="str">
            <v>Longview-Marshall, TX</v>
          </cell>
          <cell r="E701">
            <v>0.91569999999999996</v>
          </cell>
          <cell r="F701">
            <v>111.240741</v>
          </cell>
          <cell r="G701">
            <v>649.26057800000001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0.91569999999999996</v>
          </cell>
          <cell r="F702">
            <v>111.240741</v>
          </cell>
          <cell r="G702">
            <v>649.26057800000001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0.91569999999999996</v>
          </cell>
          <cell r="F703">
            <v>111.240741</v>
          </cell>
          <cell r="G703">
            <v>649.26057800000001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0.91569999999999996</v>
          </cell>
          <cell r="F704">
            <v>111.240741</v>
          </cell>
          <cell r="G704">
            <v>649.26057800000001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1.2736000000000001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617.27252800000008</v>
          </cell>
        </row>
        <row r="706">
          <cell r="B706">
            <v>4480</v>
          </cell>
          <cell r="C706" t="str">
            <v>Los Angeles, CA</v>
          </cell>
          <cell r="E706">
            <v>1.2736000000000001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617.27252800000008</v>
          </cell>
        </row>
        <row r="707">
          <cell r="B707">
            <v>4520</v>
          </cell>
          <cell r="C707" t="str">
            <v>Louisville, KY-IN</v>
          </cell>
          <cell r="E707">
            <v>0.98440000000000005</v>
          </cell>
          <cell r="F707">
            <v>116.81437200000001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0.98440000000000005</v>
          </cell>
          <cell r="F708">
            <v>116.81437200000001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0.98440000000000005</v>
          </cell>
          <cell r="F709">
            <v>116.81437200000001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0.98440000000000005</v>
          </cell>
          <cell r="F710">
            <v>116.81437200000001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0.98440000000000005</v>
          </cell>
          <cell r="F711">
            <v>116.81437200000001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0.98440000000000005</v>
          </cell>
          <cell r="F712">
            <v>116.81437200000001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0.98440000000000005</v>
          </cell>
          <cell r="F713">
            <v>116.81437200000001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0.98440000000000005</v>
          </cell>
          <cell r="F714">
            <v>116.81437200000001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1.0237000000000001</v>
          </cell>
          <cell r="F715">
            <v>120.002781</v>
          </cell>
          <cell r="G715">
            <v>700.40289800000005</v>
          </cell>
          <cell r="H715">
            <v>123.71704400000002</v>
          </cell>
          <cell r="I715">
            <v>533.24865100000011</v>
          </cell>
        </row>
        <row r="716">
          <cell r="B716">
            <v>4600</v>
          </cell>
          <cell r="C716" t="str">
            <v>Lubbock, TX</v>
          </cell>
          <cell r="E716">
            <v>1.0237000000000001</v>
          </cell>
          <cell r="F716">
            <v>120.002781</v>
          </cell>
          <cell r="G716">
            <v>700.40289800000005</v>
          </cell>
          <cell r="H716">
            <v>123.71704400000002</v>
          </cell>
          <cell r="I716">
            <v>533.24865100000011</v>
          </cell>
        </row>
        <row r="717">
          <cell r="B717">
            <v>4640</v>
          </cell>
          <cell r="C717" t="str">
            <v>Lynchburg, VA</v>
          </cell>
          <cell r="E717">
            <v>0.97840000000000005</v>
          </cell>
          <cell r="F717">
            <v>116.327592</v>
          </cell>
          <cell r="G717">
            <v>678.95153600000003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0.97840000000000005</v>
          </cell>
          <cell r="F718">
            <v>116.327592</v>
          </cell>
          <cell r="G718">
            <v>678.95153600000003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0.97840000000000005</v>
          </cell>
          <cell r="F719">
            <v>116.327592</v>
          </cell>
          <cell r="G719">
            <v>678.95153600000003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0.97840000000000005</v>
          </cell>
          <cell r="F720">
            <v>116.327592</v>
          </cell>
          <cell r="G720">
            <v>678.95153600000003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0.97840000000000005</v>
          </cell>
          <cell r="F721">
            <v>116.327592</v>
          </cell>
          <cell r="G721">
            <v>678.95153600000003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0.97840000000000005</v>
          </cell>
          <cell r="F722">
            <v>116.327592</v>
          </cell>
          <cell r="G722">
            <v>678.95153600000003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678.19387200000006</v>
          </cell>
          <cell r="H723">
            <v>120.616016</v>
          </cell>
          <cell r="I723">
            <v>517.47946400000001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678.19387200000006</v>
          </cell>
          <cell r="H724">
            <v>120.616016</v>
          </cell>
          <cell r="I724">
            <v>517.47946400000001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678.19387200000006</v>
          </cell>
          <cell r="H725">
            <v>120.616016</v>
          </cell>
          <cell r="I725">
            <v>517.47946400000001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678.19387200000006</v>
          </cell>
          <cell r="H726">
            <v>120.616016</v>
          </cell>
          <cell r="I726">
            <v>517.47946400000001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678.19387200000006</v>
          </cell>
          <cell r="H727">
            <v>120.616016</v>
          </cell>
          <cell r="I727">
            <v>517.47946400000001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678.19387200000006</v>
          </cell>
          <cell r="H728">
            <v>120.616016</v>
          </cell>
          <cell r="I728">
            <v>517.47946400000001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741.64823200000001</v>
          </cell>
          <cell r="H729">
            <v>129.47609600000001</v>
          </cell>
          <cell r="I729">
            <v>562.53428400000007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741.64823200000001</v>
          </cell>
          <cell r="H730">
            <v>129.47609600000001</v>
          </cell>
          <cell r="I730">
            <v>562.53428400000007</v>
          </cell>
        </row>
        <row r="731">
          <cell r="B731">
            <v>4800</v>
          </cell>
          <cell r="C731" t="str">
            <v>Mansfield, OH</v>
          </cell>
          <cell r="E731">
            <v>0.94450000000000001</v>
          </cell>
          <cell r="F731">
            <v>113.577285</v>
          </cell>
          <cell r="G731">
            <v>662.89852999999994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0.94450000000000001</v>
          </cell>
          <cell r="F732">
            <v>113.577285</v>
          </cell>
          <cell r="G732">
            <v>662.89852999999994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0.94450000000000001</v>
          </cell>
          <cell r="F733">
            <v>113.577285</v>
          </cell>
          <cell r="G733">
            <v>662.89852999999994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0.56510000000000005</v>
          </cell>
          <cell r="F734">
            <v>82.796563000000006</v>
          </cell>
          <cell r="G734">
            <v>483.23745400000001</v>
          </cell>
          <cell r="H734">
            <v>93.394412000000017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0.56510000000000005</v>
          </cell>
          <cell r="F735">
            <v>82.796563000000006</v>
          </cell>
          <cell r="G735">
            <v>483.23745400000001</v>
          </cell>
          <cell r="H735">
            <v>93.394412000000017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0.56510000000000005</v>
          </cell>
          <cell r="F736">
            <v>82.796563000000006</v>
          </cell>
          <cell r="G736">
            <v>483.23745400000001</v>
          </cell>
          <cell r="H736">
            <v>93.394412000000017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0.56510000000000005</v>
          </cell>
          <cell r="F737">
            <v>82.796563000000006</v>
          </cell>
          <cell r="G737">
            <v>483.23745400000001</v>
          </cell>
          <cell r="H737">
            <v>93.394412000000017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0.56510000000000005</v>
          </cell>
          <cell r="F738">
            <v>82.796563000000006</v>
          </cell>
          <cell r="G738">
            <v>483.23745400000001</v>
          </cell>
          <cell r="H738">
            <v>93.394412000000017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0.56510000000000005</v>
          </cell>
          <cell r="F739">
            <v>82.796563000000006</v>
          </cell>
          <cell r="G739">
            <v>483.23745400000001</v>
          </cell>
          <cell r="H739">
            <v>93.394412000000017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0.56510000000000005</v>
          </cell>
          <cell r="F740">
            <v>82.796563000000006</v>
          </cell>
          <cell r="G740">
            <v>483.23745400000001</v>
          </cell>
          <cell r="H740">
            <v>93.394412000000017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0.89439999999999997</v>
          </cell>
          <cell r="F741">
            <v>109.51267199999999</v>
          </cell>
          <cell r="G741">
            <v>639.17417599999999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 xml:space="preserve">Hidalgo, TX </v>
          </cell>
          <cell r="E742">
            <v>0.89439999999999997</v>
          </cell>
          <cell r="F742">
            <v>109.51267199999999</v>
          </cell>
          <cell r="G742">
            <v>639.17417599999999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1.1141000000000001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563.64384300000006</v>
          </cell>
        </row>
        <row r="744">
          <cell r="B744">
            <v>4890</v>
          </cell>
          <cell r="C744" t="str">
            <v>Jackson, OR</v>
          </cell>
          <cell r="E744">
            <v>1.1141000000000001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563.64384300000006</v>
          </cell>
        </row>
        <row r="745">
          <cell r="B745">
            <v>4900</v>
          </cell>
          <cell r="C745" t="str">
            <v>Melbourne-Titusville-</v>
          </cell>
          <cell r="E745">
            <v>1.0881000000000001</v>
          </cell>
          <cell r="F745">
            <v>125.227553</v>
          </cell>
          <cell r="G745">
            <v>730.89887400000009</v>
          </cell>
          <cell r="H745">
            <v>127.97517200000001</v>
          </cell>
          <cell r="I745">
            <v>554.90186300000005</v>
          </cell>
        </row>
        <row r="746">
          <cell r="B746">
            <v>4900</v>
          </cell>
          <cell r="C746" t="str">
            <v>Palm Bay, FL</v>
          </cell>
          <cell r="E746">
            <v>1.0881000000000001</v>
          </cell>
          <cell r="F746">
            <v>125.227553</v>
          </cell>
          <cell r="G746">
            <v>730.89887400000009</v>
          </cell>
          <cell r="H746">
            <v>127.97517200000001</v>
          </cell>
          <cell r="I746">
            <v>554.90186300000005</v>
          </cell>
        </row>
        <row r="747">
          <cell r="B747">
            <v>4900</v>
          </cell>
          <cell r="C747" t="str">
            <v>Brevard, Fl</v>
          </cell>
          <cell r="E747">
            <v>1.0881000000000001</v>
          </cell>
          <cell r="F747">
            <v>125.227553</v>
          </cell>
          <cell r="G747">
            <v>730.89887400000009</v>
          </cell>
          <cell r="H747">
            <v>127.97517200000001</v>
          </cell>
          <cell r="I747">
            <v>554.90186300000005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663.89296400000001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663.89296400000001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663.89296400000001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663.89296400000001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663.89296400000001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663.89296400000001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1.0439000000000001</v>
          </cell>
          <cell r="F754">
            <v>121.64160700000001</v>
          </cell>
          <cell r="G754">
            <v>709.96840599999996</v>
          </cell>
          <cell r="H754">
            <v>125.05266800000001</v>
          </cell>
          <cell r="I754">
            <v>540.04049700000007</v>
          </cell>
        </row>
        <row r="755">
          <cell r="B755">
            <v>4940</v>
          </cell>
          <cell r="C755" t="str">
            <v>Merced, CA</v>
          </cell>
          <cell r="E755">
            <v>1.0439000000000001</v>
          </cell>
          <cell r="F755">
            <v>121.64160700000001</v>
          </cell>
          <cell r="G755">
            <v>709.96840599999996</v>
          </cell>
          <cell r="H755">
            <v>125.05266800000001</v>
          </cell>
          <cell r="I755">
            <v>540.04049700000007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708.21630800000003</v>
          </cell>
          <cell r="H756">
            <v>124.808024</v>
          </cell>
          <cell r="I756">
            <v>538.79644600000006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708.21630800000003</v>
          </cell>
          <cell r="H757">
            <v>124.808024</v>
          </cell>
          <cell r="I757">
            <v>538.79644600000006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133.49469999999999</v>
          </cell>
          <cell r="G758">
            <v>779.15260000000001</v>
          </cell>
          <cell r="H758">
            <v>134.71280000000002</v>
          </cell>
          <cell r="I758">
            <v>589.16370000000006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133.49469999999999</v>
          </cell>
          <cell r="G759">
            <v>779.15260000000001</v>
          </cell>
          <cell r="H759">
            <v>134.71280000000002</v>
          </cell>
          <cell r="I759">
            <v>589.16370000000006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133.49469999999999</v>
          </cell>
          <cell r="G760">
            <v>779.15260000000001</v>
          </cell>
          <cell r="H760">
            <v>134.71280000000002</v>
          </cell>
          <cell r="I760">
            <v>589.16370000000006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133.49469999999999</v>
          </cell>
          <cell r="G761">
            <v>779.15260000000001</v>
          </cell>
          <cell r="H761">
            <v>134.71280000000002</v>
          </cell>
          <cell r="I761">
            <v>589.16370000000006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133.49469999999999</v>
          </cell>
          <cell r="G762">
            <v>779.15260000000001</v>
          </cell>
          <cell r="H762">
            <v>134.71280000000002</v>
          </cell>
          <cell r="I762">
            <v>589.16370000000006</v>
          </cell>
        </row>
        <row r="763">
          <cell r="B763">
            <v>5080</v>
          </cell>
          <cell r="C763" t="str">
            <v>Milwaukee-Waukesha, WI</v>
          </cell>
          <cell r="E763">
            <v>1.0499000000000001</v>
          </cell>
          <cell r="F763">
            <v>122.128387</v>
          </cell>
          <cell r="G763">
            <v>712.80964600000004</v>
          </cell>
          <cell r="H763">
            <v>125.44938800000001</v>
          </cell>
          <cell r="I763">
            <v>542.05787700000008</v>
          </cell>
        </row>
        <row r="764">
          <cell r="B764">
            <v>5080</v>
          </cell>
          <cell r="C764" t="str">
            <v>Milwaukee, WI</v>
          </cell>
          <cell r="E764">
            <v>1.0499000000000001</v>
          </cell>
          <cell r="F764">
            <v>122.128387</v>
          </cell>
          <cell r="G764">
            <v>712.80964600000004</v>
          </cell>
          <cell r="H764">
            <v>125.44938800000001</v>
          </cell>
          <cell r="I764">
            <v>542.05787700000008</v>
          </cell>
        </row>
        <row r="765">
          <cell r="B765">
            <v>5080</v>
          </cell>
          <cell r="C765" t="str">
            <v>Ozaukee, WI</v>
          </cell>
          <cell r="E765">
            <v>1.0499000000000001</v>
          </cell>
          <cell r="F765">
            <v>122.128387</v>
          </cell>
          <cell r="G765">
            <v>712.80964600000004</v>
          </cell>
          <cell r="H765">
            <v>125.44938800000001</v>
          </cell>
          <cell r="I765">
            <v>542.05787700000008</v>
          </cell>
        </row>
        <row r="766">
          <cell r="B766">
            <v>5080</v>
          </cell>
          <cell r="C766" t="str">
            <v>Washington, WI</v>
          </cell>
          <cell r="E766">
            <v>1.0499000000000001</v>
          </cell>
          <cell r="F766">
            <v>122.128387</v>
          </cell>
          <cell r="G766">
            <v>712.80964600000004</v>
          </cell>
          <cell r="H766">
            <v>125.44938800000001</v>
          </cell>
          <cell r="I766">
            <v>542.05787700000008</v>
          </cell>
        </row>
        <row r="767">
          <cell r="B767">
            <v>5080</v>
          </cell>
          <cell r="C767" t="str">
            <v>Waukesha, WI</v>
          </cell>
          <cell r="E767">
            <v>1.0499000000000001</v>
          </cell>
          <cell r="F767">
            <v>122.128387</v>
          </cell>
          <cell r="G767">
            <v>712.80964600000004</v>
          </cell>
          <cell r="H767">
            <v>125.44938800000001</v>
          </cell>
          <cell r="I767">
            <v>542.05787700000008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763.57313399999998</v>
          </cell>
          <cell r="H768">
            <v>132.537452</v>
          </cell>
          <cell r="I768">
            <v>578.10173299999997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763.57313399999998</v>
          </cell>
          <cell r="H769">
            <v>132.537452</v>
          </cell>
          <cell r="I769">
            <v>578.10173299999997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763.57313399999998</v>
          </cell>
          <cell r="H770">
            <v>132.537452</v>
          </cell>
          <cell r="I770">
            <v>578.10173299999997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763.57313399999998</v>
          </cell>
          <cell r="H771">
            <v>132.537452</v>
          </cell>
          <cell r="I771">
            <v>578.10173299999997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763.57313399999998</v>
          </cell>
          <cell r="H772">
            <v>132.537452</v>
          </cell>
          <cell r="I772">
            <v>578.10173299999997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763.57313399999998</v>
          </cell>
          <cell r="H773">
            <v>132.537452</v>
          </cell>
          <cell r="I773">
            <v>578.10173299999997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763.57313399999998</v>
          </cell>
          <cell r="H774">
            <v>132.537452</v>
          </cell>
          <cell r="I774">
            <v>578.10173299999997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763.57313399999998</v>
          </cell>
          <cell r="H775">
            <v>132.537452</v>
          </cell>
          <cell r="I775">
            <v>578.10173299999997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763.57313399999998</v>
          </cell>
          <cell r="H776">
            <v>132.537452</v>
          </cell>
          <cell r="I776">
            <v>578.10173299999997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763.57313399999998</v>
          </cell>
          <cell r="H777">
            <v>132.537452</v>
          </cell>
          <cell r="I777">
            <v>578.10173299999997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763.57313399999998</v>
          </cell>
          <cell r="H778">
            <v>132.537452</v>
          </cell>
          <cell r="I778">
            <v>578.10173299999997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763.57313399999998</v>
          </cell>
          <cell r="H779">
            <v>132.537452</v>
          </cell>
          <cell r="I779">
            <v>578.10173299999997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763.57313399999998</v>
          </cell>
          <cell r="H780">
            <v>132.537452</v>
          </cell>
          <cell r="I780">
            <v>578.10173299999997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763.57313399999998</v>
          </cell>
          <cell r="H781">
            <v>132.537452</v>
          </cell>
          <cell r="I781">
            <v>578.10173299999997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675.82617200000004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675.82617200000004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0.86050000000000004</v>
          </cell>
          <cell r="F784">
            <v>106.762365</v>
          </cell>
          <cell r="G784">
            <v>623.12117000000001</v>
          </cell>
          <cell r="H784">
            <v>112.92626000000001</v>
          </cell>
          <cell r="I784">
            <v>478.37591500000002</v>
          </cell>
        </row>
        <row r="785">
          <cell r="B785">
            <v>5160</v>
          </cell>
          <cell r="C785" t="str">
            <v>Baldwin, AL</v>
          </cell>
          <cell r="E785">
            <v>0.86050000000000004</v>
          </cell>
          <cell r="F785">
            <v>106.762365</v>
          </cell>
          <cell r="G785">
            <v>623.12117000000001</v>
          </cell>
          <cell r="H785">
            <v>112.92626000000001</v>
          </cell>
          <cell r="I785">
            <v>478.37591500000002</v>
          </cell>
        </row>
        <row r="786">
          <cell r="B786">
            <v>5160</v>
          </cell>
          <cell r="C786" t="str">
            <v>Mobile, AL</v>
          </cell>
          <cell r="E786">
            <v>0.86050000000000004</v>
          </cell>
          <cell r="F786">
            <v>106.762365</v>
          </cell>
          <cell r="G786">
            <v>623.12117000000001</v>
          </cell>
          <cell r="H786">
            <v>112.92626000000001</v>
          </cell>
          <cell r="I786">
            <v>478.37591500000002</v>
          </cell>
        </row>
        <row r="787">
          <cell r="B787">
            <v>5170</v>
          </cell>
          <cell r="C787" t="str">
            <v>Modesto, CA</v>
          </cell>
          <cell r="E787">
            <v>1.1141000000000001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563.64384300000006</v>
          </cell>
        </row>
        <row r="788">
          <cell r="B788">
            <v>5170</v>
          </cell>
          <cell r="C788" t="str">
            <v>Stanislaus, CA</v>
          </cell>
          <cell r="E788">
            <v>1.1141000000000001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563.64384300000006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128.85406399999999</v>
          </cell>
          <cell r="G789">
            <v>752.06611199999998</v>
          </cell>
          <cell r="H789">
            <v>130.93073600000002</v>
          </cell>
          <cell r="I789">
            <v>569.93134400000008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128.85406399999999</v>
          </cell>
          <cell r="G790">
            <v>752.06611199999998</v>
          </cell>
          <cell r="H790">
            <v>130.93073600000002</v>
          </cell>
          <cell r="I790">
            <v>569.93134400000008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128.85406399999999</v>
          </cell>
          <cell r="G791">
            <v>752.06611199999998</v>
          </cell>
          <cell r="H791">
            <v>130.93073600000002</v>
          </cell>
          <cell r="I791">
            <v>569.93134400000008</v>
          </cell>
        </row>
        <row r="792">
          <cell r="B792">
            <v>5200</v>
          </cell>
          <cell r="C792" t="str">
            <v>Monroe, LA</v>
          </cell>
          <cell r="E792">
            <v>0.86350000000000005</v>
          </cell>
          <cell r="F792">
            <v>107.00575500000001</v>
          </cell>
          <cell r="G792">
            <v>624.54178999999999</v>
          </cell>
          <cell r="H792">
            <v>113.12462000000001</v>
          </cell>
          <cell r="I792">
            <v>479.38460500000002</v>
          </cell>
        </row>
        <row r="793">
          <cell r="B793">
            <v>5200</v>
          </cell>
          <cell r="C793" t="str">
            <v>Ouachita, LA</v>
          </cell>
          <cell r="E793">
            <v>0.86350000000000005</v>
          </cell>
          <cell r="F793">
            <v>107.00575500000001</v>
          </cell>
          <cell r="G793">
            <v>624.54178999999999</v>
          </cell>
          <cell r="H793">
            <v>113.12462000000001</v>
          </cell>
          <cell r="I793">
            <v>479.38460500000002</v>
          </cell>
        </row>
        <row r="794">
          <cell r="B794">
            <v>5240</v>
          </cell>
          <cell r="C794" t="str">
            <v xml:space="preserve">Montgomery, AL </v>
          </cell>
          <cell r="E794">
            <v>0.82079999999999997</v>
          </cell>
          <cell r="F794">
            <v>103.541504</v>
          </cell>
          <cell r="G794">
            <v>604.32163199999991</v>
          </cell>
          <cell r="H794">
            <v>110.30129600000001</v>
          </cell>
          <cell r="I794">
            <v>465.02758399999999</v>
          </cell>
        </row>
        <row r="795">
          <cell r="B795">
            <v>5240</v>
          </cell>
          <cell r="C795" t="str">
            <v>Autauga, AL</v>
          </cell>
          <cell r="E795">
            <v>0.82079999999999997</v>
          </cell>
          <cell r="F795">
            <v>103.541504</v>
          </cell>
          <cell r="G795">
            <v>604.32163199999991</v>
          </cell>
          <cell r="H795">
            <v>110.30129600000001</v>
          </cell>
          <cell r="I795">
            <v>465.02758399999999</v>
          </cell>
        </row>
        <row r="796">
          <cell r="B796">
            <v>5240</v>
          </cell>
          <cell r="C796" t="str">
            <v>Elmore, AL</v>
          </cell>
          <cell r="E796">
            <v>0.82079999999999997</v>
          </cell>
          <cell r="F796">
            <v>103.541504</v>
          </cell>
          <cell r="G796">
            <v>604.32163199999991</v>
          </cell>
          <cell r="H796">
            <v>110.30129600000001</v>
          </cell>
          <cell r="I796">
            <v>465.02758399999999</v>
          </cell>
        </row>
        <row r="797">
          <cell r="B797">
            <v>5240</v>
          </cell>
          <cell r="C797" t="str">
            <v>Montgomery, AL</v>
          </cell>
          <cell r="E797">
            <v>0.82079999999999997</v>
          </cell>
          <cell r="F797">
            <v>103.541504</v>
          </cell>
          <cell r="G797">
            <v>604.32163199999991</v>
          </cell>
          <cell r="H797">
            <v>110.30129600000001</v>
          </cell>
          <cell r="I797">
            <v>465.02758399999999</v>
          </cell>
        </row>
        <row r="798">
          <cell r="B798">
            <v>5280</v>
          </cell>
          <cell r="C798" t="str">
            <v xml:space="preserve">Muncie, IN </v>
          </cell>
          <cell r="E798">
            <v>0.98529999999999995</v>
          </cell>
          <cell r="F798">
            <v>116.887389</v>
          </cell>
          <cell r="G798">
            <v>682.21896199999992</v>
          </cell>
          <cell r="H798">
            <v>121.17803600000001</v>
          </cell>
          <cell r="I798">
            <v>520.33741899999995</v>
          </cell>
        </row>
        <row r="799">
          <cell r="B799">
            <v>5280</v>
          </cell>
          <cell r="C799" t="str">
            <v>Delaware, IN</v>
          </cell>
          <cell r="E799">
            <v>0.98529999999999995</v>
          </cell>
          <cell r="F799">
            <v>116.887389</v>
          </cell>
          <cell r="G799">
            <v>682.21896199999992</v>
          </cell>
          <cell r="H799">
            <v>121.17803600000001</v>
          </cell>
          <cell r="I799">
            <v>520.33741899999995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666.73420400000009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666.73420400000009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1.0350999999999999</v>
          </cell>
          <cell r="F802">
            <v>120.927663</v>
          </cell>
          <cell r="G802">
            <v>705.80125399999997</v>
          </cell>
          <cell r="H802">
            <v>124.470812</v>
          </cell>
          <cell r="I802">
            <v>537.08167300000002</v>
          </cell>
        </row>
        <row r="803">
          <cell r="B803">
            <v>5345</v>
          </cell>
          <cell r="C803" t="str">
            <v>Collier, FL</v>
          </cell>
          <cell r="E803">
            <v>1.0350999999999999</v>
          </cell>
          <cell r="F803">
            <v>120.927663</v>
          </cell>
          <cell r="G803">
            <v>705.80125399999997</v>
          </cell>
          <cell r="H803">
            <v>124.470812</v>
          </cell>
          <cell r="I803">
            <v>537.08167300000002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696.99341000000004</v>
          </cell>
          <cell r="H804">
            <v>123.24098000000001</v>
          </cell>
          <cell r="I804">
            <v>530.82779500000004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696.99341000000004</v>
          </cell>
          <cell r="H805">
            <v>123.24098000000001</v>
          </cell>
          <cell r="I805">
            <v>530.82779500000004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696.99341000000004</v>
          </cell>
          <cell r="H806">
            <v>123.24098000000001</v>
          </cell>
          <cell r="I806">
            <v>530.82779500000004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696.99341000000004</v>
          </cell>
          <cell r="H807">
            <v>123.24098000000001</v>
          </cell>
          <cell r="I807">
            <v>530.82779500000004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696.99341000000004</v>
          </cell>
          <cell r="H808">
            <v>123.24098000000001</v>
          </cell>
          <cell r="I808">
            <v>530.82779500000004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696.99341000000004</v>
          </cell>
          <cell r="H809">
            <v>123.24098000000001</v>
          </cell>
          <cell r="I809">
            <v>530.82779500000004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696.99341000000004</v>
          </cell>
          <cell r="H810">
            <v>123.24098000000001</v>
          </cell>
          <cell r="I810">
            <v>530.82779500000004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696.99341000000004</v>
          </cell>
          <cell r="H811">
            <v>123.24098000000001</v>
          </cell>
          <cell r="I811">
            <v>530.82779500000004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696.99341000000004</v>
          </cell>
          <cell r="H812">
            <v>123.24098000000001</v>
          </cell>
          <cell r="I812">
            <v>530.82779500000004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886.88295000000005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886.88295000000005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886.88295000000005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143.78198399999999</v>
          </cell>
          <cell r="G816">
            <v>839.19747199999995</v>
          </cell>
          <cell r="H816">
            <v>143.09681599999999</v>
          </cell>
          <cell r="I816">
            <v>631.79766399999994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143.78198399999999</v>
          </cell>
          <cell r="G817">
            <v>839.19747199999995</v>
          </cell>
          <cell r="H817">
            <v>143.09681599999999</v>
          </cell>
          <cell r="I817">
            <v>631.79766399999994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143.78198399999999</v>
          </cell>
          <cell r="G818">
            <v>839.19747199999995</v>
          </cell>
          <cell r="H818">
            <v>143.09681599999999</v>
          </cell>
          <cell r="I818">
            <v>631.79766399999994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143.78198399999999</v>
          </cell>
          <cell r="G819">
            <v>839.19747199999995</v>
          </cell>
          <cell r="H819">
            <v>143.09681599999999</v>
          </cell>
          <cell r="I819">
            <v>631.79766399999994</v>
          </cell>
        </row>
        <row r="820">
          <cell r="B820">
            <v>5523</v>
          </cell>
          <cell r="C820" t="str">
            <v>New London-Norwich, CT</v>
          </cell>
          <cell r="E820">
            <v>1.2487999999999999</v>
          </cell>
          <cell r="F820">
            <v>138.26514399999999</v>
          </cell>
          <cell r="G820">
            <v>806.99675200000001</v>
          </cell>
          <cell r="H820">
            <v>138.60065600000001</v>
          </cell>
          <cell r="I820">
            <v>608.93402400000002</v>
          </cell>
        </row>
        <row r="821">
          <cell r="B821">
            <v>5523</v>
          </cell>
          <cell r="C821" t="str">
            <v>New London, CT</v>
          </cell>
          <cell r="E821">
            <v>1.2487999999999999</v>
          </cell>
          <cell r="F821">
            <v>138.26514399999999</v>
          </cell>
          <cell r="G821">
            <v>806.99675200000001</v>
          </cell>
          <cell r="H821">
            <v>138.60065600000001</v>
          </cell>
          <cell r="I821">
            <v>608.93402400000002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670.23839999999996</v>
          </cell>
          <cell r="H822">
            <v>119.5052</v>
          </cell>
          <cell r="I822">
            <v>511.83080000000001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670.23839999999996</v>
          </cell>
          <cell r="H823">
            <v>119.5052</v>
          </cell>
          <cell r="I823">
            <v>511.83080000000001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670.23839999999996</v>
          </cell>
          <cell r="H824">
            <v>119.5052</v>
          </cell>
          <cell r="I824">
            <v>511.83080000000001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670.23839999999996</v>
          </cell>
          <cell r="H825">
            <v>119.5052</v>
          </cell>
          <cell r="I825">
            <v>511.83080000000001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670.23839999999996</v>
          </cell>
          <cell r="H826">
            <v>119.5052</v>
          </cell>
          <cell r="I826">
            <v>511.83080000000001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670.23839999999996</v>
          </cell>
          <cell r="H827">
            <v>119.5052</v>
          </cell>
          <cell r="I827">
            <v>511.83080000000001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670.23839999999996</v>
          </cell>
          <cell r="H828">
            <v>119.5052</v>
          </cell>
          <cell r="I828">
            <v>511.83080000000001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670.23839999999996</v>
          </cell>
          <cell r="H829">
            <v>119.5052</v>
          </cell>
          <cell r="I829">
            <v>511.83080000000001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670.23839999999996</v>
          </cell>
          <cell r="H830">
            <v>119.5052</v>
          </cell>
          <cell r="I830">
            <v>511.83080000000001</v>
          </cell>
        </row>
        <row r="831">
          <cell r="B831">
            <v>5600</v>
          </cell>
          <cell r="C831" t="str">
            <v>New York, NY</v>
          </cell>
          <cell r="E831">
            <v>1.5297000000000001</v>
          </cell>
          <cell r="F831">
            <v>161.05456100000001</v>
          </cell>
          <cell r="G831">
            <v>940.014138</v>
          </cell>
          <cell r="H831">
            <v>157.17376400000001</v>
          </cell>
          <cell r="I831">
            <v>703.38103100000012</v>
          </cell>
        </row>
        <row r="832">
          <cell r="B832">
            <v>5600</v>
          </cell>
          <cell r="C832" t="str">
            <v>Bronx, NY</v>
          </cell>
          <cell r="E832">
            <v>1.5297000000000001</v>
          </cell>
          <cell r="F832">
            <v>161.05456100000001</v>
          </cell>
          <cell r="G832">
            <v>940.014138</v>
          </cell>
          <cell r="H832">
            <v>157.17376400000001</v>
          </cell>
          <cell r="I832">
            <v>703.38103100000012</v>
          </cell>
        </row>
        <row r="833">
          <cell r="B833">
            <v>5600</v>
          </cell>
          <cell r="C833" t="str">
            <v>Kings, NY</v>
          </cell>
          <cell r="E833">
            <v>1.5297000000000001</v>
          </cell>
          <cell r="F833">
            <v>161.05456100000001</v>
          </cell>
          <cell r="G833">
            <v>940.014138</v>
          </cell>
          <cell r="H833">
            <v>157.17376400000001</v>
          </cell>
          <cell r="I833">
            <v>703.38103100000012</v>
          </cell>
        </row>
        <row r="834">
          <cell r="B834">
            <v>5600</v>
          </cell>
          <cell r="C834" t="str">
            <v>New York, NY</v>
          </cell>
          <cell r="E834">
            <v>1.5297000000000001</v>
          </cell>
          <cell r="F834">
            <v>161.05456100000001</v>
          </cell>
          <cell r="G834">
            <v>940.014138</v>
          </cell>
          <cell r="H834">
            <v>157.17376400000001</v>
          </cell>
          <cell r="I834">
            <v>703.38103100000012</v>
          </cell>
        </row>
        <row r="835">
          <cell r="B835">
            <v>5600</v>
          </cell>
          <cell r="C835" t="str">
            <v>Putnam, NY</v>
          </cell>
          <cell r="E835">
            <v>1.5297000000000001</v>
          </cell>
          <cell r="F835">
            <v>161.05456100000001</v>
          </cell>
          <cell r="G835">
            <v>940.014138</v>
          </cell>
          <cell r="H835">
            <v>157.17376400000001</v>
          </cell>
          <cell r="I835">
            <v>703.38103100000012</v>
          </cell>
        </row>
        <row r="836">
          <cell r="B836">
            <v>5600</v>
          </cell>
          <cell r="C836" t="str">
            <v>Queens, NY</v>
          </cell>
          <cell r="E836">
            <v>1.5297000000000001</v>
          </cell>
          <cell r="F836">
            <v>161.05456100000001</v>
          </cell>
          <cell r="G836">
            <v>940.014138</v>
          </cell>
          <cell r="H836">
            <v>157.17376400000001</v>
          </cell>
          <cell r="I836">
            <v>703.38103100000012</v>
          </cell>
        </row>
        <row r="837">
          <cell r="B837">
            <v>5600</v>
          </cell>
          <cell r="C837" t="str">
            <v>Richmond, NY</v>
          </cell>
          <cell r="E837">
            <v>1.5297000000000001</v>
          </cell>
          <cell r="F837">
            <v>161.05456100000001</v>
          </cell>
          <cell r="G837">
            <v>940.014138</v>
          </cell>
          <cell r="H837">
            <v>157.17376400000001</v>
          </cell>
          <cell r="I837">
            <v>703.38103100000012</v>
          </cell>
        </row>
        <row r="838">
          <cell r="B838">
            <v>5600</v>
          </cell>
          <cell r="C838" t="str">
            <v>Rockland, NY</v>
          </cell>
          <cell r="E838">
            <v>1.5297000000000001</v>
          </cell>
          <cell r="F838">
            <v>161.05456100000001</v>
          </cell>
          <cell r="G838">
            <v>940.014138</v>
          </cell>
          <cell r="H838">
            <v>157.17376400000001</v>
          </cell>
          <cell r="I838">
            <v>703.38103100000012</v>
          </cell>
        </row>
        <row r="839">
          <cell r="B839">
            <v>5600</v>
          </cell>
          <cell r="C839" t="str">
            <v>Westchester, NY</v>
          </cell>
          <cell r="E839">
            <v>1.5297000000000001</v>
          </cell>
          <cell r="F839">
            <v>161.05456100000001</v>
          </cell>
          <cell r="G839">
            <v>940.014138</v>
          </cell>
          <cell r="H839">
            <v>157.17376400000001</v>
          </cell>
          <cell r="I839">
            <v>703.38103100000012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787.58161199999995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787.58161199999995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787.58161199999995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787.58161199999995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787.58161199999995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787.58161199999995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1.2083999999999999</v>
          </cell>
          <cell r="F846">
            <v>134.98749199999997</v>
          </cell>
          <cell r="G846">
            <v>787.86573599999997</v>
          </cell>
          <cell r="H846">
            <v>135.929408</v>
          </cell>
          <cell r="I846">
            <v>595.35033199999998</v>
          </cell>
        </row>
        <row r="847">
          <cell r="B847">
            <v>5660</v>
          </cell>
          <cell r="C847" t="str">
            <v>Orange, NY</v>
          </cell>
          <cell r="E847">
            <v>1.2083999999999999</v>
          </cell>
          <cell r="F847">
            <v>134.98749199999997</v>
          </cell>
          <cell r="G847">
            <v>787.86573599999997</v>
          </cell>
          <cell r="H847">
            <v>135.929408</v>
          </cell>
          <cell r="I847">
            <v>595.35033199999998</v>
          </cell>
        </row>
        <row r="848">
          <cell r="B848">
            <v>5660</v>
          </cell>
          <cell r="C848" t="str">
            <v>Pike, PA</v>
          </cell>
          <cell r="E848">
            <v>1.2083999999999999</v>
          </cell>
          <cell r="F848">
            <v>134.98749199999997</v>
          </cell>
          <cell r="G848">
            <v>787.86573599999997</v>
          </cell>
          <cell r="H848">
            <v>135.929408</v>
          </cell>
          <cell r="I848">
            <v>595.35033199999998</v>
          </cell>
        </row>
        <row r="849">
          <cell r="B849">
            <v>5720</v>
          </cell>
          <cell r="C849" t="str">
            <v>Norfolk-Virginia Beach-</v>
          </cell>
          <cell r="E849">
            <v>0.90990000000000004</v>
          </cell>
          <cell r="F849">
            <v>110.77018700000001</v>
          </cell>
          <cell r="G849">
            <v>646.51404600000001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0.90990000000000004</v>
          </cell>
          <cell r="F850">
            <v>110.77018700000001</v>
          </cell>
          <cell r="G850">
            <v>646.51404600000001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0.90990000000000004</v>
          </cell>
          <cell r="F851">
            <v>110.77018700000001</v>
          </cell>
          <cell r="G851">
            <v>646.51404600000001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0.90990000000000004</v>
          </cell>
          <cell r="F852">
            <v>110.77018700000001</v>
          </cell>
          <cell r="G852">
            <v>646.51404600000001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0.90990000000000004</v>
          </cell>
          <cell r="F853">
            <v>110.77018700000001</v>
          </cell>
          <cell r="G853">
            <v>646.51404600000001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0.90990000000000004</v>
          </cell>
          <cell r="F854">
            <v>110.77018700000001</v>
          </cell>
          <cell r="G854">
            <v>646.51404600000001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0.90990000000000004</v>
          </cell>
          <cell r="F855">
            <v>110.77018700000001</v>
          </cell>
          <cell r="G855">
            <v>646.51404600000001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0.90990000000000004</v>
          </cell>
          <cell r="F856">
            <v>110.77018700000001</v>
          </cell>
          <cell r="G856">
            <v>646.51404600000001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0.90990000000000004</v>
          </cell>
          <cell r="F857">
            <v>110.77018700000001</v>
          </cell>
          <cell r="G857">
            <v>646.51404600000001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0.90990000000000004</v>
          </cell>
          <cell r="F858">
            <v>110.77018700000001</v>
          </cell>
          <cell r="G858">
            <v>646.51404600000001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0.90990000000000004</v>
          </cell>
          <cell r="F859">
            <v>110.77018700000001</v>
          </cell>
          <cell r="G859">
            <v>646.51404600000001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0.90990000000000004</v>
          </cell>
          <cell r="F860">
            <v>110.77018700000001</v>
          </cell>
          <cell r="G860">
            <v>646.51404600000001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0.90990000000000004</v>
          </cell>
          <cell r="F861">
            <v>110.77018700000001</v>
          </cell>
          <cell r="G861">
            <v>646.51404600000001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0.90990000000000004</v>
          </cell>
          <cell r="F862">
            <v>110.77018700000001</v>
          </cell>
          <cell r="G862">
            <v>646.51404600000001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0.90990000000000004</v>
          </cell>
          <cell r="F863">
            <v>110.77018700000001</v>
          </cell>
          <cell r="G863">
            <v>646.51404600000001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0.90990000000000004</v>
          </cell>
          <cell r="F864">
            <v>110.77018700000001</v>
          </cell>
          <cell r="G864">
            <v>646.51404600000001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0.90990000000000004</v>
          </cell>
          <cell r="F865">
            <v>110.77018700000001</v>
          </cell>
          <cell r="G865">
            <v>646.51404600000001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1.5994999999999999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726.84988500000009</v>
          </cell>
        </row>
        <row r="867">
          <cell r="B867">
            <v>5775</v>
          </cell>
          <cell r="C867" t="str">
            <v>Alameda, CA</v>
          </cell>
          <cell r="E867">
            <v>1.5994999999999999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726.84988500000009</v>
          </cell>
        </row>
        <row r="868">
          <cell r="B868">
            <v>5775</v>
          </cell>
          <cell r="C868" t="str">
            <v>Contra Costa, CA</v>
          </cell>
          <cell r="E868">
            <v>1.5994999999999999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726.84988500000009</v>
          </cell>
        </row>
        <row r="869">
          <cell r="B869">
            <v>5790</v>
          </cell>
          <cell r="C869" t="str">
            <v>Ocala, FL</v>
          </cell>
          <cell r="E869">
            <v>0.99780000000000002</v>
          </cell>
          <cell r="F869">
            <v>117.90151400000001</v>
          </cell>
          <cell r="G869">
            <v>688.13821200000007</v>
          </cell>
          <cell r="H869">
            <v>122.004536</v>
          </cell>
          <cell r="I869">
            <v>524.54029400000002</v>
          </cell>
        </row>
        <row r="870">
          <cell r="B870">
            <v>5790</v>
          </cell>
          <cell r="C870" t="str">
            <v xml:space="preserve">Marion, FL </v>
          </cell>
          <cell r="E870">
            <v>0.99780000000000002</v>
          </cell>
          <cell r="F870">
            <v>117.90151400000001</v>
          </cell>
          <cell r="G870">
            <v>688.13821200000007</v>
          </cell>
          <cell r="H870">
            <v>122.004536</v>
          </cell>
          <cell r="I870">
            <v>524.54029400000002</v>
          </cell>
        </row>
        <row r="871">
          <cell r="B871">
            <v>5800</v>
          </cell>
          <cell r="C871" t="str">
            <v>Odessa-Midland, TX</v>
          </cell>
          <cell r="E871">
            <v>0.99719999999999998</v>
          </cell>
          <cell r="F871">
            <v>117.852836</v>
          </cell>
          <cell r="G871">
            <v>687.85408800000005</v>
          </cell>
          <cell r="H871">
            <v>121.96486400000001</v>
          </cell>
          <cell r="I871">
            <v>524.33855600000004</v>
          </cell>
        </row>
        <row r="872">
          <cell r="B872">
            <v>5800</v>
          </cell>
          <cell r="C872" t="str">
            <v>Ector, TX</v>
          </cell>
          <cell r="E872">
            <v>0.99719999999999998</v>
          </cell>
          <cell r="F872">
            <v>117.852836</v>
          </cell>
          <cell r="G872">
            <v>687.85408800000005</v>
          </cell>
          <cell r="H872">
            <v>121.96486400000001</v>
          </cell>
          <cell r="I872">
            <v>524.33855600000004</v>
          </cell>
        </row>
        <row r="873">
          <cell r="B873">
            <v>5800</v>
          </cell>
          <cell r="C873" t="str">
            <v>Midland, TX</v>
          </cell>
          <cell r="E873">
            <v>0.99719999999999998</v>
          </cell>
          <cell r="F873">
            <v>117.852836</v>
          </cell>
          <cell r="G873">
            <v>687.85408800000005</v>
          </cell>
          <cell r="H873">
            <v>121.96486400000001</v>
          </cell>
          <cell r="I873">
            <v>524.33855600000004</v>
          </cell>
        </row>
        <row r="874">
          <cell r="B874">
            <v>5880</v>
          </cell>
          <cell r="C874" t="str">
            <v>Oklahoma City, OK</v>
          </cell>
          <cell r="E874">
            <v>0.94450000000000001</v>
          </cell>
          <cell r="F874">
            <v>113.577285</v>
          </cell>
          <cell r="G874">
            <v>662.89852999999994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0.94450000000000001</v>
          </cell>
          <cell r="F875">
            <v>113.577285</v>
          </cell>
          <cell r="G875">
            <v>662.89852999999994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0.94450000000000001</v>
          </cell>
          <cell r="F876">
            <v>113.577285</v>
          </cell>
          <cell r="G876">
            <v>662.89852999999994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0.94450000000000001</v>
          </cell>
          <cell r="F877">
            <v>113.577285</v>
          </cell>
          <cell r="G877">
            <v>662.89852999999994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0.94450000000000001</v>
          </cell>
          <cell r="F878">
            <v>113.577285</v>
          </cell>
          <cell r="G878">
            <v>662.89852999999994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0.94450000000000001</v>
          </cell>
          <cell r="F879">
            <v>113.577285</v>
          </cell>
          <cell r="G879">
            <v>662.89852999999994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0.94450000000000001</v>
          </cell>
          <cell r="F880">
            <v>113.577285</v>
          </cell>
          <cell r="G880">
            <v>662.89852999999994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 xml:space="preserve">Olympia, WA  </v>
          </cell>
          <cell r="E881">
            <v>1.1631</v>
          </cell>
          <cell r="F881">
            <v>131.31230299999999</v>
          </cell>
          <cell r="G881">
            <v>766.41437400000007</v>
          </cell>
          <cell r="H881">
            <v>132.93417199999999</v>
          </cell>
          <cell r="I881">
            <v>580.11911299999997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766.41437400000007</v>
          </cell>
          <cell r="H882">
            <v>132.93417199999999</v>
          </cell>
          <cell r="I882">
            <v>580.11911299999997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545.08394700000008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545.08394700000008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545.08394700000008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545.08394700000008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545.08394700000008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545.08394700000008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792.26965800000005</v>
          </cell>
          <cell r="H889">
            <v>136.54432400000002</v>
          </cell>
          <cell r="I889">
            <v>598.47727099999997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792.26965800000005</v>
          </cell>
          <cell r="H890">
            <v>136.54432400000002</v>
          </cell>
          <cell r="I890">
            <v>598.47727099999997</v>
          </cell>
        </row>
        <row r="891">
          <cell r="B891">
            <v>5960</v>
          </cell>
          <cell r="C891" t="str">
            <v>Orlando, FL</v>
          </cell>
          <cell r="E891">
            <v>1.0229999999999999</v>
          </cell>
          <cell r="F891">
            <v>119.94598999999999</v>
          </cell>
          <cell r="G891">
            <v>700.07141999999999</v>
          </cell>
          <cell r="H891">
            <v>123.67076</v>
          </cell>
          <cell r="I891">
            <v>533.01328999999998</v>
          </cell>
        </row>
        <row r="892">
          <cell r="B892">
            <v>5960</v>
          </cell>
          <cell r="C892" t="str">
            <v>Lake, FL</v>
          </cell>
          <cell r="E892">
            <v>1.0229999999999999</v>
          </cell>
          <cell r="F892">
            <v>119.94598999999999</v>
          </cell>
          <cell r="G892">
            <v>700.07141999999999</v>
          </cell>
          <cell r="H892">
            <v>123.67076</v>
          </cell>
          <cell r="I892">
            <v>533.01328999999998</v>
          </cell>
        </row>
        <row r="893">
          <cell r="B893">
            <v>5960</v>
          </cell>
          <cell r="C893" t="str">
            <v>Orange, FL</v>
          </cell>
          <cell r="E893">
            <v>1.0229999999999999</v>
          </cell>
          <cell r="F893">
            <v>119.94598999999999</v>
          </cell>
          <cell r="G893">
            <v>700.07141999999999</v>
          </cell>
          <cell r="H893">
            <v>123.67076</v>
          </cell>
          <cell r="I893">
            <v>533.01328999999998</v>
          </cell>
        </row>
        <row r="894">
          <cell r="B894">
            <v>5960</v>
          </cell>
          <cell r="C894" t="str">
            <v>Osceola, FL</v>
          </cell>
          <cell r="E894">
            <v>1.0229999999999999</v>
          </cell>
          <cell r="F894">
            <v>119.94598999999999</v>
          </cell>
          <cell r="G894">
            <v>700.07141999999999</v>
          </cell>
          <cell r="H894">
            <v>123.67076</v>
          </cell>
          <cell r="I894">
            <v>533.01328999999998</v>
          </cell>
        </row>
        <row r="895">
          <cell r="B895">
            <v>5960</v>
          </cell>
          <cell r="C895" t="str">
            <v>Seminole, FL</v>
          </cell>
          <cell r="E895">
            <v>1.0229999999999999</v>
          </cell>
          <cell r="F895">
            <v>119.94598999999999</v>
          </cell>
          <cell r="G895">
            <v>700.07141999999999</v>
          </cell>
          <cell r="H895">
            <v>123.67076</v>
          </cell>
          <cell r="I895">
            <v>533.01328999999998</v>
          </cell>
        </row>
        <row r="896">
          <cell r="B896">
            <v>5990</v>
          </cell>
          <cell r="C896" t="str">
            <v>Owensboro, KY</v>
          </cell>
          <cell r="E896">
            <v>0.88549999999999995</v>
          </cell>
          <cell r="F896">
            <v>108.79061499999999</v>
          </cell>
          <cell r="G896">
            <v>634.95966999999996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0.88549999999999995</v>
          </cell>
          <cell r="F897">
            <v>108.79061499999999</v>
          </cell>
          <cell r="G897">
            <v>634.95966999999996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0.94079999999999997</v>
          </cell>
          <cell r="F898">
            <v>113.27710399999999</v>
          </cell>
          <cell r="G898">
            <v>661.146432</v>
          </cell>
          <cell r="H898">
            <v>118.235696</v>
          </cell>
          <cell r="I898">
            <v>505.37518399999999</v>
          </cell>
        </row>
        <row r="899">
          <cell r="B899">
            <v>6015</v>
          </cell>
          <cell r="C899" t="str">
            <v>Bay, FL</v>
          </cell>
          <cell r="E899">
            <v>0.94079999999999997</v>
          </cell>
          <cell r="F899">
            <v>113.27710399999999</v>
          </cell>
          <cell r="G899">
            <v>661.146432</v>
          </cell>
          <cell r="H899">
            <v>118.235696</v>
          </cell>
          <cell r="I899">
            <v>505.37518399999999</v>
          </cell>
        </row>
        <row r="900">
          <cell r="B900">
            <v>6020</v>
          </cell>
          <cell r="C900" t="str">
            <v>Parkersburg-Marietta, WV-OH</v>
          </cell>
          <cell r="E900">
            <v>0.86250000000000004</v>
          </cell>
          <cell r="F900">
            <v>106.92462500000001</v>
          </cell>
          <cell r="G900">
            <v>624.06825000000003</v>
          </cell>
          <cell r="H900">
            <v>113.05850000000001</v>
          </cell>
          <cell r="I900">
            <v>479.04837500000002</v>
          </cell>
        </row>
        <row r="901">
          <cell r="B901">
            <v>6020</v>
          </cell>
          <cell r="C901" t="str">
            <v>Washington, OH</v>
          </cell>
          <cell r="E901">
            <v>0.86250000000000004</v>
          </cell>
          <cell r="F901">
            <v>106.92462500000001</v>
          </cell>
          <cell r="G901">
            <v>624.06825000000003</v>
          </cell>
          <cell r="H901">
            <v>113.05850000000001</v>
          </cell>
          <cell r="I901">
            <v>479.04837500000002</v>
          </cell>
        </row>
        <row r="902">
          <cell r="B902">
            <v>6020</v>
          </cell>
          <cell r="C902" t="str">
            <v>Wood, WV</v>
          </cell>
          <cell r="E902">
            <v>0.86250000000000004</v>
          </cell>
          <cell r="F902">
            <v>106.92462500000001</v>
          </cell>
          <cell r="G902">
            <v>624.06825000000003</v>
          </cell>
          <cell r="H902">
            <v>113.05850000000001</v>
          </cell>
          <cell r="I902">
            <v>479.04837500000002</v>
          </cell>
        </row>
        <row r="903">
          <cell r="B903">
            <v>6080</v>
          </cell>
          <cell r="C903" t="str">
            <v>Pensacola, FL</v>
          </cell>
          <cell r="E903">
            <v>0.91739999999999999</v>
          </cell>
          <cell r="F903">
            <v>111.37866199999999</v>
          </cell>
          <cell r="G903">
            <v>650.06559600000003</v>
          </cell>
          <cell r="H903">
            <v>116.68848800000001</v>
          </cell>
          <cell r="I903">
            <v>497.50740200000001</v>
          </cell>
        </row>
        <row r="904">
          <cell r="B904">
            <v>6080</v>
          </cell>
          <cell r="C904" t="str">
            <v>Escambia, FL</v>
          </cell>
          <cell r="E904">
            <v>0.91739999999999999</v>
          </cell>
          <cell r="F904">
            <v>111.37866199999999</v>
          </cell>
          <cell r="G904">
            <v>650.06559600000003</v>
          </cell>
          <cell r="H904">
            <v>116.68848800000001</v>
          </cell>
          <cell r="I904">
            <v>497.50740200000001</v>
          </cell>
        </row>
        <row r="905">
          <cell r="B905">
            <v>6080</v>
          </cell>
          <cell r="C905" t="str">
            <v>Santa Rosa, FL</v>
          </cell>
          <cell r="E905">
            <v>0.91739999999999999</v>
          </cell>
          <cell r="F905">
            <v>111.37866199999999</v>
          </cell>
          <cell r="G905">
            <v>650.06559600000003</v>
          </cell>
          <cell r="H905">
            <v>116.68848800000001</v>
          </cell>
          <cell r="I905">
            <v>497.50740200000001</v>
          </cell>
        </row>
        <row r="906">
          <cell r="B906">
            <v>6120</v>
          </cell>
          <cell r="C906" t="str">
            <v xml:space="preserve">Peoria-Pekin, IL  </v>
          </cell>
          <cell r="E906">
            <v>0.9274</v>
          </cell>
          <cell r="F906">
            <v>112.18996199999999</v>
          </cell>
          <cell r="G906">
            <v>654.80099599999994</v>
          </cell>
          <cell r="H906">
            <v>117.34968800000001</v>
          </cell>
          <cell r="I906">
            <v>500.86970200000002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112.18996199999999</v>
          </cell>
          <cell r="G907">
            <v>654.80099599999994</v>
          </cell>
          <cell r="H907">
            <v>117.34968800000001</v>
          </cell>
          <cell r="I907">
            <v>500.86970200000002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112.18996199999999</v>
          </cell>
          <cell r="G908">
            <v>654.80099599999994</v>
          </cell>
          <cell r="H908">
            <v>117.34968800000001</v>
          </cell>
          <cell r="I908">
            <v>500.86970200000002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112.18996199999999</v>
          </cell>
          <cell r="G909">
            <v>654.80099599999994</v>
          </cell>
          <cell r="H909">
            <v>117.34968800000001</v>
          </cell>
          <cell r="I909">
            <v>500.86970200000002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754.00762600000007</v>
          </cell>
          <cell r="H910">
            <v>131.20182800000001</v>
          </cell>
          <cell r="I910">
            <v>571.30988700000012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754.00762600000007</v>
          </cell>
          <cell r="H911">
            <v>131.20182800000001</v>
          </cell>
          <cell r="I911">
            <v>571.30988700000012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754.00762600000007</v>
          </cell>
          <cell r="H912">
            <v>131.20182800000001</v>
          </cell>
          <cell r="I912">
            <v>571.30988700000012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754.00762600000007</v>
          </cell>
          <cell r="H913">
            <v>131.20182800000001</v>
          </cell>
          <cell r="I913">
            <v>571.30988700000012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754.00762600000007</v>
          </cell>
          <cell r="H914">
            <v>131.20182800000001</v>
          </cell>
          <cell r="I914">
            <v>571.30988700000012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754.00762600000007</v>
          </cell>
          <cell r="H915">
            <v>131.20182800000001</v>
          </cell>
          <cell r="I915">
            <v>571.30988700000012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754.00762600000007</v>
          </cell>
          <cell r="H916">
            <v>131.20182800000001</v>
          </cell>
          <cell r="I916">
            <v>571.30988700000012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754.00762600000007</v>
          </cell>
          <cell r="H917">
            <v>131.20182800000001</v>
          </cell>
          <cell r="I917">
            <v>571.30988700000012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754.00762600000007</v>
          </cell>
          <cell r="H918">
            <v>131.20182800000001</v>
          </cell>
          <cell r="I918">
            <v>571.30988700000012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754.00762600000007</v>
          </cell>
          <cell r="H919">
            <v>131.20182800000001</v>
          </cell>
          <cell r="I919">
            <v>571.30988700000012</v>
          </cell>
        </row>
        <row r="920">
          <cell r="B920">
            <v>6200</v>
          </cell>
          <cell r="C920" t="str">
            <v xml:space="preserve">Phoenix-Mesa, AZ  </v>
          </cell>
          <cell r="E920">
            <v>1.0421</v>
          </cell>
          <cell r="F920">
            <v>121.49557299999999</v>
          </cell>
          <cell r="G920">
            <v>709.11603400000001</v>
          </cell>
          <cell r="H920">
            <v>124.93365200000001</v>
          </cell>
          <cell r="I920">
            <v>539.43528300000003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121.49557299999999</v>
          </cell>
          <cell r="G921">
            <v>709.11603400000001</v>
          </cell>
          <cell r="H921">
            <v>124.93365200000001</v>
          </cell>
          <cell r="I921">
            <v>539.43528300000003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121.49557299999999</v>
          </cell>
          <cell r="G922">
            <v>709.11603400000001</v>
          </cell>
          <cell r="H922">
            <v>124.93365200000001</v>
          </cell>
          <cell r="I922">
            <v>539.43528300000003</v>
          </cell>
        </row>
        <row r="923">
          <cell r="B923">
            <v>6240</v>
          </cell>
          <cell r="C923" t="str">
            <v>Pine Bluff, AR</v>
          </cell>
          <cell r="E923">
            <v>0.84499999999999997</v>
          </cell>
          <cell r="F923">
            <v>105.50484999999999</v>
          </cell>
          <cell r="G923">
            <v>615.78129999999999</v>
          </cell>
          <cell r="H923">
            <v>111.9014</v>
          </cell>
          <cell r="I923">
            <v>473.16435000000001</v>
          </cell>
        </row>
        <row r="924">
          <cell r="B924">
            <v>6240</v>
          </cell>
          <cell r="C924" t="str">
            <v>Jefferson, AR</v>
          </cell>
          <cell r="E924">
            <v>0.84499999999999997</v>
          </cell>
          <cell r="F924">
            <v>105.50484999999999</v>
          </cell>
          <cell r="G924">
            <v>615.78129999999999</v>
          </cell>
          <cell r="H924">
            <v>111.9014</v>
          </cell>
          <cell r="I924">
            <v>473.16435000000001</v>
          </cell>
        </row>
        <row r="925">
          <cell r="B925">
            <v>6280</v>
          </cell>
          <cell r="C925" t="str">
            <v xml:space="preserve">Pittsburgh, PA </v>
          </cell>
          <cell r="E925">
            <v>0.99380000000000002</v>
          </cell>
          <cell r="F925">
            <v>117.576994</v>
          </cell>
          <cell r="G925">
            <v>686.24405200000001</v>
          </cell>
          <cell r="H925">
            <v>121.74005600000001</v>
          </cell>
          <cell r="I925">
            <v>523.19537400000002</v>
          </cell>
        </row>
        <row r="926">
          <cell r="B926">
            <v>6280</v>
          </cell>
          <cell r="C926" t="str">
            <v>Allegheny, PA</v>
          </cell>
          <cell r="E926">
            <v>0.99380000000000002</v>
          </cell>
          <cell r="F926">
            <v>117.576994</v>
          </cell>
          <cell r="G926">
            <v>686.24405200000001</v>
          </cell>
          <cell r="H926">
            <v>121.74005600000001</v>
          </cell>
          <cell r="I926">
            <v>523.19537400000002</v>
          </cell>
        </row>
        <row r="927">
          <cell r="B927">
            <v>6280</v>
          </cell>
          <cell r="C927" t="str">
            <v>Beaver, PA</v>
          </cell>
          <cell r="E927">
            <v>0.99380000000000002</v>
          </cell>
          <cell r="F927">
            <v>117.576994</v>
          </cell>
          <cell r="G927">
            <v>686.24405200000001</v>
          </cell>
          <cell r="H927">
            <v>121.74005600000001</v>
          </cell>
          <cell r="I927">
            <v>523.19537400000002</v>
          </cell>
        </row>
        <row r="928">
          <cell r="B928">
            <v>6280</v>
          </cell>
          <cell r="C928" t="str">
            <v>Butler, PA</v>
          </cell>
          <cell r="E928">
            <v>0.99380000000000002</v>
          </cell>
          <cell r="F928">
            <v>117.576994</v>
          </cell>
          <cell r="G928">
            <v>686.24405200000001</v>
          </cell>
          <cell r="H928">
            <v>121.74005600000001</v>
          </cell>
          <cell r="I928">
            <v>523.19537400000002</v>
          </cell>
        </row>
        <row r="929">
          <cell r="B929">
            <v>6280</v>
          </cell>
          <cell r="C929" t="str">
            <v xml:space="preserve">Fayette, PA        </v>
          </cell>
          <cell r="E929">
            <v>0.99380000000000002</v>
          </cell>
          <cell r="F929">
            <v>117.576994</v>
          </cell>
          <cell r="G929">
            <v>686.24405200000001</v>
          </cell>
          <cell r="H929">
            <v>121.74005600000001</v>
          </cell>
          <cell r="I929">
            <v>523.19537400000002</v>
          </cell>
        </row>
        <row r="930">
          <cell r="B930">
            <v>6280</v>
          </cell>
          <cell r="C930" t="str">
            <v>Washington, PA</v>
          </cell>
          <cell r="E930">
            <v>0.99380000000000002</v>
          </cell>
          <cell r="F930">
            <v>117.576994</v>
          </cell>
          <cell r="G930">
            <v>686.24405200000001</v>
          </cell>
          <cell r="H930">
            <v>121.74005600000001</v>
          </cell>
          <cell r="I930">
            <v>523.19537400000002</v>
          </cell>
        </row>
        <row r="931">
          <cell r="B931">
            <v>6280</v>
          </cell>
          <cell r="C931" t="str">
            <v>Westmoreland, PA</v>
          </cell>
          <cell r="E931">
            <v>0.99380000000000002</v>
          </cell>
          <cell r="F931">
            <v>117.576994</v>
          </cell>
          <cell r="G931">
            <v>686.24405200000001</v>
          </cell>
          <cell r="H931">
            <v>121.74005600000001</v>
          </cell>
          <cell r="I931">
            <v>523.19537400000002</v>
          </cell>
        </row>
        <row r="932">
          <cell r="B932">
            <v>6323</v>
          </cell>
          <cell r="C932" t="str">
            <v>Pittsfield, MA</v>
          </cell>
          <cell r="E932">
            <v>1.0862000000000001</v>
          </cell>
          <cell r="F932">
            <v>125.07340600000001</v>
          </cell>
          <cell r="G932">
            <v>729.99914799999999</v>
          </cell>
          <cell r="H932">
            <v>127.84954400000001</v>
          </cell>
          <cell r="I932">
            <v>554.26302600000008</v>
          </cell>
        </row>
        <row r="933">
          <cell r="B933">
            <v>6323</v>
          </cell>
          <cell r="C933" t="str">
            <v>Berkshire, MA</v>
          </cell>
          <cell r="E933">
            <v>1.0862000000000001</v>
          </cell>
          <cell r="F933">
            <v>125.07340600000001</v>
          </cell>
          <cell r="G933">
            <v>729.99914799999999</v>
          </cell>
          <cell r="H933">
            <v>127.84954400000001</v>
          </cell>
          <cell r="I933">
            <v>554.26302600000008</v>
          </cell>
        </row>
        <row r="934">
          <cell r="B934">
            <v>6340</v>
          </cell>
          <cell r="C934" t="str">
            <v>Pocatello, ID</v>
          </cell>
          <cell r="E934">
            <v>0.99460000000000004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523.46435800000006</v>
          </cell>
        </row>
        <row r="935">
          <cell r="B935">
            <v>6340</v>
          </cell>
          <cell r="C935" t="str">
            <v>Bannock, ID</v>
          </cell>
          <cell r="E935">
            <v>0.99460000000000004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523.46435800000006</v>
          </cell>
        </row>
        <row r="936">
          <cell r="B936">
            <v>6360</v>
          </cell>
          <cell r="C936" t="str">
            <v>Ponce, PR</v>
          </cell>
          <cell r="E936">
            <v>0.59440000000000004</v>
          </cell>
          <cell r="F936">
            <v>85.17367200000001</v>
          </cell>
          <cell r="G936">
            <v>497.11217600000003</v>
          </cell>
          <cell r="H936">
            <v>95.331727999999998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0.59440000000000004</v>
          </cell>
          <cell r="F937">
            <v>85.17367200000001</v>
          </cell>
          <cell r="G937">
            <v>497.11217600000003</v>
          </cell>
          <cell r="H937">
            <v>95.331727999999998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0.59440000000000004</v>
          </cell>
          <cell r="F938">
            <v>85.17367200000001</v>
          </cell>
          <cell r="G938">
            <v>497.11217600000003</v>
          </cell>
          <cell r="H938">
            <v>95.331727999999998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0.59440000000000004</v>
          </cell>
          <cell r="F939">
            <v>85.17367200000001</v>
          </cell>
          <cell r="G939">
            <v>497.11217600000003</v>
          </cell>
          <cell r="H939">
            <v>95.331727999999998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0.59440000000000004</v>
          </cell>
          <cell r="F940">
            <v>85.17367200000001</v>
          </cell>
          <cell r="G940">
            <v>497.11217600000003</v>
          </cell>
          <cell r="H940">
            <v>95.331727999999998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0.59440000000000004</v>
          </cell>
          <cell r="F941">
            <v>85.17367200000001</v>
          </cell>
          <cell r="G941">
            <v>497.11217600000003</v>
          </cell>
          <cell r="H941">
            <v>95.331727999999998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0.59440000000000004</v>
          </cell>
          <cell r="F942">
            <v>85.17367200000001</v>
          </cell>
          <cell r="G942">
            <v>497.11217600000003</v>
          </cell>
          <cell r="H942">
            <v>95.331727999999998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1.0394000000000001</v>
          </cell>
          <cell r="F943">
            <v>121.276522</v>
          </cell>
          <cell r="G943">
            <v>707.83747600000004</v>
          </cell>
          <cell r="H943">
            <v>124.75512800000001</v>
          </cell>
          <cell r="I943">
            <v>538.52746200000001</v>
          </cell>
        </row>
        <row r="944">
          <cell r="B944">
            <v>6403</v>
          </cell>
          <cell r="C944" t="str">
            <v>Cumberland, ME</v>
          </cell>
          <cell r="E944">
            <v>1.0394000000000001</v>
          </cell>
          <cell r="F944">
            <v>121.276522</v>
          </cell>
          <cell r="G944">
            <v>707.83747600000004</v>
          </cell>
          <cell r="H944">
            <v>124.75512800000001</v>
          </cell>
          <cell r="I944">
            <v>538.52746200000001</v>
          </cell>
        </row>
        <row r="945">
          <cell r="B945">
            <v>6403</v>
          </cell>
          <cell r="C945" t="str">
            <v>Sagadahoc, ME</v>
          </cell>
          <cell r="E945">
            <v>1.0394000000000001</v>
          </cell>
          <cell r="F945">
            <v>121.276522</v>
          </cell>
          <cell r="G945">
            <v>707.83747600000004</v>
          </cell>
          <cell r="H945">
            <v>124.75512800000001</v>
          </cell>
          <cell r="I945">
            <v>538.52746200000001</v>
          </cell>
        </row>
        <row r="946">
          <cell r="B946">
            <v>6403</v>
          </cell>
          <cell r="C946" t="str">
            <v>York, ME</v>
          </cell>
          <cell r="E946">
            <v>1.0394000000000001</v>
          </cell>
          <cell r="F946">
            <v>121.276522</v>
          </cell>
          <cell r="G946">
            <v>707.83747600000004</v>
          </cell>
          <cell r="H946">
            <v>124.75512800000001</v>
          </cell>
          <cell r="I946">
            <v>538.52746200000001</v>
          </cell>
        </row>
        <row r="947">
          <cell r="B947">
            <v>6440</v>
          </cell>
          <cell r="C947" t="str">
            <v>Portland-Vancouver, OR-WA</v>
          </cell>
          <cell r="E947">
            <v>1.1319999999999999</v>
          </cell>
          <cell r="F947">
            <v>128.78915999999998</v>
          </cell>
          <cell r="G947">
            <v>751.68727999999999</v>
          </cell>
          <cell r="H947">
            <v>130.87783999999999</v>
          </cell>
          <cell r="I947">
            <v>569.66236000000004</v>
          </cell>
        </row>
        <row r="948">
          <cell r="B948">
            <v>6440</v>
          </cell>
          <cell r="C948" t="str">
            <v>Clackamas, OR</v>
          </cell>
          <cell r="E948">
            <v>1.1319999999999999</v>
          </cell>
          <cell r="F948">
            <v>128.78915999999998</v>
          </cell>
          <cell r="G948">
            <v>751.68727999999999</v>
          </cell>
          <cell r="H948">
            <v>130.87783999999999</v>
          </cell>
          <cell r="I948">
            <v>569.66236000000004</v>
          </cell>
        </row>
        <row r="949">
          <cell r="B949">
            <v>6440</v>
          </cell>
          <cell r="C949" t="str">
            <v>Columbia, OR</v>
          </cell>
          <cell r="E949">
            <v>1.1319999999999999</v>
          </cell>
          <cell r="F949">
            <v>128.78915999999998</v>
          </cell>
          <cell r="G949">
            <v>751.68727999999999</v>
          </cell>
          <cell r="H949">
            <v>130.87783999999999</v>
          </cell>
          <cell r="I949">
            <v>569.66236000000004</v>
          </cell>
        </row>
        <row r="950">
          <cell r="B950">
            <v>6440</v>
          </cell>
          <cell r="C950" t="str">
            <v>Multnomah, OR</v>
          </cell>
          <cell r="E950">
            <v>1.1319999999999999</v>
          </cell>
          <cell r="F950">
            <v>128.78915999999998</v>
          </cell>
          <cell r="G950">
            <v>751.68727999999999</v>
          </cell>
          <cell r="H950">
            <v>130.87783999999999</v>
          </cell>
          <cell r="I950">
            <v>569.66236000000004</v>
          </cell>
        </row>
        <row r="951">
          <cell r="B951">
            <v>6440</v>
          </cell>
          <cell r="C951" t="str">
            <v>Washington, OR</v>
          </cell>
          <cell r="E951">
            <v>1.1319999999999999</v>
          </cell>
          <cell r="F951">
            <v>128.78915999999998</v>
          </cell>
          <cell r="G951">
            <v>751.68727999999999</v>
          </cell>
          <cell r="H951">
            <v>130.87783999999999</v>
          </cell>
          <cell r="I951">
            <v>569.66236000000004</v>
          </cell>
        </row>
        <row r="952">
          <cell r="B952">
            <v>6440</v>
          </cell>
          <cell r="C952" t="str">
            <v>Yamhill, OR</v>
          </cell>
          <cell r="E952">
            <v>1.1319999999999999</v>
          </cell>
          <cell r="F952">
            <v>128.78915999999998</v>
          </cell>
          <cell r="G952">
            <v>751.68727999999999</v>
          </cell>
          <cell r="H952">
            <v>130.87783999999999</v>
          </cell>
          <cell r="I952">
            <v>569.66236000000004</v>
          </cell>
        </row>
        <row r="953">
          <cell r="B953">
            <v>6440</v>
          </cell>
          <cell r="C953" t="str">
            <v>Clark, WA</v>
          </cell>
          <cell r="E953">
            <v>1.1319999999999999</v>
          </cell>
          <cell r="F953">
            <v>128.78915999999998</v>
          </cell>
          <cell r="G953">
            <v>751.68727999999999</v>
          </cell>
          <cell r="H953">
            <v>130.87783999999999</v>
          </cell>
          <cell r="I953">
            <v>569.66236000000004</v>
          </cell>
        </row>
        <row r="954">
          <cell r="B954">
            <v>6483</v>
          </cell>
          <cell r="C954" t="str">
            <v>Providence-Warwick-</v>
          </cell>
          <cell r="E954">
            <v>1.1518999999999999</v>
          </cell>
          <cell r="F954">
            <v>130.40364699999998</v>
          </cell>
          <cell r="G954">
            <v>761.110726</v>
          </cell>
          <cell r="H954">
            <v>132.19362799999999</v>
          </cell>
          <cell r="I954">
            <v>576.35333700000001</v>
          </cell>
        </row>
        <row r="955">
          <cell r="B955">
            <v>6483</v>
          </cell>
          <cell r="C955" t="str">
            <v>Pawtucket, RI</v>
          </cell>
          <cell r="E955">
            <v>1.1518999999999999</v>
          </cell>
          <cell r="F955">
            <v>130.40364699999998</v>
          </cell>
          <cell r="G955">
            <v>761.110726</v>
          </cell>
          <cell r="H955">
            <v>132.19362799999999</v>
          </cell>
          <cell r="I955">
            <v>576.35333700000001</v>
          </cell>
        </row>
        <row r="956">
          <cell r="B956">
            <v>6483</v>
          </cell>
          <cell r="C956" t="str">
            <v>Bristol, RI</v>
          </cell>
          <cell r="E956">
            <v>1.1518999999999999</v>
          </cell>
          <cell r="F956">
            <v>130.40364699999998</v>
          </cell>
          <cell r="G956">
            <v>761.110726</v>
          </cell>
          <cell r="H956">
            <v>132.19362799999999</v>
          </cell>
          <cell r="I956">
            <v>576.35333700000001</v>
          </cell>
        </row>
        <row r="957">
          <cell r="B957">
            <v>6483</v>
          </cell>
          <cell r="C957" t="str">
            <v>Kent, RI</v>
          </cell>
          <cell r="E957">
            <v>1.1518999999999999</v>
          </cell>
          <cell r="F957">
            <v>130.40364699999998</v>
          </cell>
          <cell r="G957">
            <v>761.110726</v>
          </cell>
          <cell r="H957">
            <v>132.19362799999999</v>
          </cell>
          <cell r="I957">
            <v>576.35333700000001</v>
          </cell>
        </row>
        <row r="958">
          <cell r="B958">
            <v>6483</v>
          </cell>
          <cell r="C958" t="str">
            <v>Newport, RI</v>
          </cell>
          <cell r="E958">
            <v>1.1518999999999999</v>
          </cell>
          <cell r="F958">
            <v>130.40364699999998</v>
          </cell>
          <cell r="G958">
            <v>761.110726</v>
          </cell>
          <cell r="H958">
            <v>132.19362799999999</v>
          </cell>
          <cell r="I958">
            <v>576.35333700000001</v>
          </cell>
        </row>
        <row r="959">
          <cell r="B959">
            <v>6483</v>
          </cell>
          <cell r="C959" t="str">
            <v>Providence, RI</v>
          </cell>
          <cell r="E959">
            <v>1.1518999999999999</v>
          </cell>
          <cell r="F959">
            <v>130.40364699999998</v>
          </cell>
          <cell r="G959">
            <v>761.110726</v>
          </cell>
          <cell r="H959">
            <v>132.19362799999999</v>
          </cell>
          <cell r="I959">
            <v>576.35333700000001</v>
          </cell>
        </row>
        <row r="960">
          <cell r="B960">
            <v>6483</v>
          </cell>
          <cell r="C960" t="str">
            <v>Washington, RI</v>
          </cell>
          <cell r="E960">
            <v>1.1518999999999999</v>
          </cell>
          <cell r="F960">
            <v>130.40364699999998</v>
          </cell>
          <cell r="G960">
            <v>761.110726</v>
          </cell>
          <cell r="H960">
            <v>132.19362799999999</v>
          </cell>
          <cell r="I960">
            <v>576.35333700000001</v>
          </cell>
        </row>
        <row r="961">
          <cell r="B961">
            <v>6520</v>
          </cell>
          <cell r="C961" t="str">
            <v xml:space="preserve">Provo-Orem, UT  </v>
          </cell>
          <cell r="E961">
            <v>1.0595000000000001</v>
          </cell>
          <cell r="F961">
            <v>122.907235</v>
          </cell>
          <cell r="G961">
            <v>717.35563000000002</v>
          </cell>
          <cell r="H961">
            <v>126.08414000000002</v>
          </cell>
          <cell r="I961">
            <v>545.28568500000006</v>
          </cell>
        </row>
        <row r="962">
          <cell r="B962">
            <v>6520</v>
          </cell>
          <cell r="C962" t="str">
            <v>Utah, UT</v>
          </cell>
          <cell r="E962">
            <v>1.0595000000000001</v>
          </cell>
          <cell r="F962">
            <v>122.907235</v>
          </cell>
          <cell r="G962">
            <v>717.35563000000002</v>
          </cell>
          <cell r="H962">
            <v>126.08414000000002</v>
          </cell>
          <cell r="I962">
            <v>545.28568500000006</v>
          </cell>
        </row>
        <row r="963">
          <cell r="B963">
            <v>6560</v>
          </cell>
          <cell r="C963" t="str">
            <v xml:space="preserve">Pueblo, CO </v>
          </cell>
          <cell r="E963">
            <v>0.93600000000000005</v>
          </cell>
          <cell r="F963">
            <v>112.88768</v>
          </cell>
          <cell r="G963">
            <v>658.87344000000007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0.93600000000000005</v>
          </cell>
          <cell r="F964">
            <v>112.88768</v>
          </cell>
          <cell r="G964">
            <v>658.87344000000007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 xml:space="preserve">Punta Gorda, FL  </v>
          </cell>
          <cell r="E965">
            <v>0.97829999999999995</v>
          </cell>
          <cell r="F965">
            <v>116.319479</v>
          </cell>
          <cell r="G965">
            <v>678.90418199999999</v>
          </cell>
          <cell r="H965">
            <v>120.71519600000001</v>
          </cell>
          <cell r="I965">
            <v>517.98380900000006</v>
          </cell>
        </row>
        <row r="966">
          <cell r="B966">
            <v>6580</v>
          </cell>
          <cell r="C966" t="str">
            <v>Charlotte, FL</v>
          </cell>
          <cell r="E966">
            <v>0.97829999999999995</v>
          </cell>
          <cell r="F966">
            <v>116.319479</v>
          </cell>
          <cell r="G966">
            <v>678.90418199999999</v>
          </cell>
          <cell r="H966">
            <v>120.71519600000001</v>
          </cell>
          <cell r="I966">
            <v>517.98380900000006</v>
          </cell>
        </row>
        <row r="967">
          <cell r="B967">
            <v>6600</v>
          </cell>
          <cell r="C967" t="str">
            <v>Racine, WI</v>
          </cell>
          <cell r="E967">
            <v>0.99060000000000004</v>
          </cell>
          <cell r="F967">
            <v>117.31737800000001</v>
          </cell>
          <cell r="G967">
            <v>684.72872400000006</v>
          </cell>
          <cell r="H967">
            <v>121.52847200000001</v>
          </cell>
          <cell r="I967">
            <v>522.11943800000006</v>
          </cell>
        </row>
        <row r="968">
          <cell r="B968">
            <v>6600</v>
          </cell>
          <cell r="C968" t="str">
            <v>Racine, WI</v>
          </cell>
          <cell r="E968">
            <v>0.99060000000000004</v>
          </cell>
          <cell r="F968">
            <v>117.31737800000001</v>
          </cell>
          <cell r="G968">
            <v>684.72872400000006</v>
          </cell>
          <cell r="H968">
            <v>121.52847200000001</v>
          </cell>
          <cell r="I968">
            <v>522.11943800000006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717.68710800000008</v>
          </cell>
          <cell r="H969">
            <v>126.130424</v>
          </cell>
          <cell r="I969">
            <v>545.52104600000007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717.68710800000008</v>
          </cell>
          <cell r="H970">
            <v>126.130424</v>
          </cell>
          <cell r="I970">
            <v>545.52104600000007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717.68710800000008</v>
          </cell>
          <cell r="H971">
            <v>126.130424</v>
          </cell>
          <cell r="I971">
            <v>545.52104600000007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717.68710800000008</v>
          </cell>
          <cell r="H972">
            <v>126.130424</v>
          </cell>
          <cell r="I972">
            <v>545.52104600000007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717.68710800000008</v>
          </cell>
          <cell r="H973">
            <v>126.130424</v>
          </cell>
          <cell r="I973">
            <v>545.52104600000007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717.68710800000008</v>
          </cell>
          <cell r="H974">
            <v>126.130424</v>
          </cell>
          <cell r="I974">
            <v>545.52104600000007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717.68710800000008</v>
          </cell>
          <cell r="H975">
            <v>126.130424</v>
          </cell>
          <cell r="I975">
            <v>545.52104600000007</v>
          </cell>
        </row>
        <row r="976">
          <cell r="B976">
            <v>6660</v>
          </cell>
          <cell r="C976" t="str">
            <v>Rapid City, SD</v>
          </cell>
          <cell r="E976">
            <v>0.93879999999999997</v>
          </cell>
          <cell r="F976">
            <v>113.11484399999999</v>
          </cell>
          <cell r="G976">
            <v>660.19935199999998</v>
          </cell>
          <cell r="H976">
            <v>118.10345599999999</v>
          </cell>
          <cell r="I976">
            <v>504.70272399999999</v>
          </cell>
        </row>
        <row r="977">
          <cell r="B977">
            <v>6660</v>
          </cell>
          <cell r="C977" t="str">
            <v>Pennington, SD</v>
          </cell>
          <cell r="E977">
            <v>0.93879999999999997</v>
          </cell>
          <cell r="F977">
            <v>113.11484399999999</v>
          </cell>
          <cell r="G977">
            <v>660.19935199999998</v>
          </cell>
          <cell r="H977">
            <v>118.10345599999999</v>
          </cell>
          <cell r="I977">
            <v>504.70272399999999</v>
          </cell>
        </row>
        <row r="978">
          <cell r="B978">
            <v>6680</v>
          </cell>
          <cell r="C978" t="str">
            <v>Reading, PA</v>
          </cell>
          <cell r="E978">
            <v>0.98640000000000005</v>
          </cell>
          <cell r="F978">
            <v>116.97663200000001</v>
          </cell>
          <cell r="G978">
            <v>682.73985600000003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0.98640000000000005</v>
          </cell>
          <cell r="F979">
            <v>116.97663200000001</v>
          </cell>
          <cell r="G979">
            <v>682.73985600000003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 xml:space="preserve">Redding, CA  </v>
          </cell>
          <cell r="E980">
            <v>1.1817</v>
          </cell>
          <cell r="F980">
            <v>132.82132100000001</v>
          </cell>
          <cell r="G980">
            <v>775.222218</v>
          </cell>
          <cell r="H980">
            <v>134.16400400000001</v>
          </cell>
          <cell r="I980">
            <v>586.37299099999996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132.82132100000001</v>
          </cell>
          <cell r="G981">
            <v>775.222218</v>
          </cell>
          <cell r="H981">
            <v>134.16400400000001</v>
          </cell>
          <cell r="I981">
            <v>586.37299099999996</v>
          </cell>
        </row>
        <row r="982">
          <cell r="B982">
            <v>6720</v>
          </cell>
          <cell r="C982" t="str">
            <v xml:space="preserve">Reno, NV  </v>
          </cell>
          <cell r="E982">
            <v>1.1299999999999999</v>
          </cell>
          <cell r="F982">
            <v>128.62689999999998</v>
          </cell>
          <cell r="G982">
            <v>750.74019999999996</v>
          </cell>
          <cell r="H982">
            <v>130.7456</v>
          </cell>
          <cell r="I982">
            <v>568.98990000000003</v>
          </cell>
        </row>
        <row r="983">
          <cell r="B983">
            <v>6720</v>
          </cell>
          <cell r="C983" t="str">
            <v>Washoe, NV</v>
          </cell>
          <cell r="E983">
            <v>1.1299999999999999</v>
          </cell>
          <cell r="F983">
            <v>128.62689999999998</v>
          </cell>
          <cell r="G983">
            <v>750.74019999999996</v>
          </cell>
          <cell r="H983">
            <v>130.7456</v>
          </cell>
          <cell r="I983">
            <v>568.98990000000003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136.66334000000001</v>
          </cell>
          <cell r="I984">
            <v>599.08248500000002</v>
          </cell>
        </row>
        <row r="985">
          <cell r="B985">
            <v>6740</v>
          </cell>
          <cell r="C985" t="str">
            <v xml:space="preserve"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136.66334000000001</v>
          </cell>
          <cell r="I985">
            <v>599.08248500000002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136.66334000000001</v>
          </cell>
          <cell r="I986">
            <v>599.08248500000002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136.66334000000001</v>
          </cell>
          <cell r="I987">
            <v>599.08248500000002</v>
          </cell>
        </row>
        <row r="988">
          <cell r="B988">
            <v>6760</v>
          </cell>
          <cell r="C988" t="str">
            <v xml:space="preserve">Richmond-Petersburg, VA  </v>
          </cell>
          <cell r="E988">
            <v>1.0057</v>
          </cell>
          <cell r="F988">
            <v>118.542441</v>
          </cell>
          <cell r="G988">
            <v>691.87917800000002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691.87917800000002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691.87917800000002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691.87917800000002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691.87917800000002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691.87917800000002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691.87917800000002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691.87917800000002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691.87917800000002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691.87917800000002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691.87917800000002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691.87917800000002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691.87917800000002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691.87917800000002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 xml:space="preserve">Riverside-San Bernardino, CA  </v>
          </cell>
          <cell r="E1002">
            <v>1.2060999999999999</v>
          </cell>
          <cell r="F1002">
            <v>134.80089299999997</v>
          </cell>
          <cell r="G1002">
            <v>786.77659399999993</v>
          </cell>
          <cell r="H1002">
            <v>135.777332</v>
          </cell>
          <cell r="I1002">
            <v>594.57700299999999</v>
          </cell>
        </row>
        <row r="1003">
          <cell r="B1003">
            <v>6780</v>
          </cell>
          <cell r="C1003" t="str">
            <v>Riverside, CA</v>
          </cell>
          <cell r="E1003">
            <v>1.2060999999999999</v>
          </cell>
          <cell r="F1003">
            <v>134.80089299999997</v>
          </cell>
          <cell r="G1003">
            <v>786.77659399999993</v>
          </cell>
          <cell r="H1003">
            <v>135.777332</v>
          </cell>
          <cell r="I1003">
            <v>594.57700299999999</v>
          </cell>
        </row>
        <row r="1004">
          <cell r="B1004">
            <v>6780</v>
          </cell>
          <cell r="C1004" t="str">
            <v>San Bernardino, CA</v>
          </cell>
          <cell r="E1004">
            <v>1.2060999999999999</v>
          </cell>
          <cell r="F1004">
            <v>134.80089299999997</v>
          </cell>
          <cell r="G1004">
            <v>786.77659399999993</v>
          </cell>
          <cell r="H1004">
            <v>135.777332</v>
          </cell>
          <cell r="I1004">
            <v>594.57700299999999</v>
          </cell>
        </row>
        <row r="1005">
          <cell r="B1005">
            <v>6800</v>
          </cell>
          <cell r="C1005" t="str">
            <v xml:space="preserve">Roanoke, VA  </v>
          </cell>
          <cell r="E1005">
            <v>0.91420000000000001</v>
          </cell>
          <cell r="F1005">
            <v>111.119046</v>
          </cell>
          <cell r="G1005">
            <v>648.55026799999996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0.91420000000000001</v>
          </cell>
          <cell r="F1006">
            <v>111.119046</v>
          </cell>
          <cell r="G1006">
            <v>648.55026799999996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0.91420000000000001</v>
          </cell>
          <cell r="F1007">
            <v>111.119046</v>
          </cell>
          <cell r="G1007">
            <v>648.55026799999996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0.91420000000000001</v>
          </cell>
          <cell r="F1008">
            <v>111.119046</v>
          </cell>
          <cell r="G1008">
            <v>648.55026799999996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0.91420000000000001</v>
          </cell>
          <cell r="F1009">
            <v>111.119046</v>
          </cell>
          <cell r="G1009">
            <v>648.55026799999996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825.65422799999999</v>
          </cell>
          <cell r="H1010">
            <v>141.20578399999999</v>
          </cell>
          <cell r="I1010">
            <v>622.18148600000006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825.65422799999999</v>
          </cell>
          <cell r="H1011">
            <v>141.20578399999999</v>
          </cell>
          <cell r="I1011">
            <v>622.18148600000006</v>
          </cell>
        </row>
        <row r="1012">
          <cell r="B1012">
            <v>6840</v>
          </cell>
          <cell r="C1012" t="str">
            <v>Rochester, NY</v>
          </cell>
          <cell r="E1012">
            <v>0.97570000000000001</v>
          </cell>
          <cell r="F1012">
            <v>116.108541</v>
          </cell>
          <cell r="G1012">
            <v>677.67297800000006</v>
          </cell>
          <cell r="H1012">
            <v>120.543284</v>
          </cell>
          <cell r="I1012">
            <v>517.10961100000009</v>
          </cell>
        </row>
        <row r="1013">
          <cell r="B1013">
            <v>6840</v>
          </cell>
          <cell r="C1013" t="str">
            <v>Genesee, NY</v>
          </cell>
          <cell r="E1013">
            <v>0.97570000000000001</v>
          </cell>
          <cell r="F1013">
            <v>116.108541</v>
          </cell>
          <cell r="G1013">
            <v>677.67297800000006</v>
          </cell>
          <cell r="H1013">
            <v>120.543284</v>
          </cell>
          <cell r="I1013">
            <v>517.10961100000009</v>
          </cell>
        </row>
        <row r="1014">
          <cell r="B1014">
            <v>6840</v>
          </cell>
          <cell r="C1014" t="str">
            <v>Livingston, NY</v>
          </cell>
          <cell r="E1014">
            <v>0.97570000000000001</v>
          </cell>
          <cell r="F1014">
            <v>116.108541</v>
          </cell>
          <cell r="G1014">
            <v>677.67297800000006</v>
          </cell>
          <cell r="H1014">
            <v>120.543284</v>
          </cell>
          <cell r="I1014">
            <v>517.10961100000009</v>
          </cell>
        </row>
        <row r="1015">
          <cell r="B1015">
            <v>6840</v>
          </cell>
          <cell r="C1015" t="str">
            <v>Monroe, NY</v>
          </cell>
          <cell r="E1015">
            <v>0.97570000000000001</v>
          </cell>
          <cell r="F1015">
            <v>116.108541</v>
          </cell>
          <cell r="G1015">
            <v>677.67297800000006</v>
          </cell>
          <cell r="H1015">
            <v>120.543284</v>
          </cell>
          <cell r="I1015">
            <v>517.10961100000009</v>
          </cell>
        </row>
        <row r="1016">
          <cell r="B1016">
            <v>6840</v>
          </cell>
          <cell r="C1016" t="str">
            <v>Ontario, NY</v>
          </cell>
          <cell r="E1016">
            <v>0.97570000000000001</v>
          </cell>
          <cell r="F1016">
            <v>116.108541</v>
          </cell>
          <cell r="G1016">
            <v>677.67297800000006</v>
          </cell>
          <cell r="H1016">
            <v>120.543284</v>
          </cell>
          <cell r="I1016">
            <v>517.10961100000009</v>
          </cell>
        </row>
        <row r="1017">
          <cell r="B1017">
            <v>6840</v>
          </cell>
          <cell r="C1017" t="str">
            <v>Orleans, NY</v>
          </cell>
          <cell r="E1017">
            <v>0.97570000000000001</v>
          </cell>
          <cell r="F1017">
            <v>116.108541</v>
          </cell>
          <cell r="G1017">
            <v>677.67297800000006</v>
          </cell>
          <cell r="H1017">
            <v>120.543284</v>
          </cell>
          <cell r="I1017">
            <v>517.10961100000009</v>
          </cell>
        </row>
        <row r="1018">
          <cell r="B1018">
            <v>6840</v>
          </cell>
          <cell r="C1018" t="str">
            <v>Wayne, NY</v>
          </cell>
          <cell r="E1018">
            <v>0.97570000000000001</v>
          </cell>
          <cell r="F1018">
            <v>116.108541</v>
          </cell>
          <cell r="G1018">
            <v>677.67297800000006</v>
          </cell>
          <cell r="H1018">
            <v>120.543284</v>
          </cell>
          <cell r="I1018">
            <v>517.10961100000009</v>
          </cell>
        </row>
        <row r="1019">
          <cell r="B1019">
            <v>6880</v>
          </cell>
          <cell r="C1019" t="str">
            <v>Rockford, IL</v>
          </cell>
          <cell r="E1019">
            <v>1.0214000000000001</v>
          </cell>
          <cell r="F1019">
            <v>119.81618200000001</v>
          </cell>
          <cell r="G1019">
            <v>699.31375600000001</v>
          </cell>
          <cell r="H1019">
            <v>123.56496800000001</v>
          </cell>
          <cell r="I1019">
            <v>532.47532200000001</v>
          </cell>
        </row>
        <row r="1020">
          <cell r="B1020">
            <v>6880</v>
          </cell>
          <cell r="C1020" t="str">
            <v>Boone, IL</v>
          </cell>
          <cell r="E1020">
            <v>1.0214000000000001</v>
          </cell>
          <cell r="F1020">
            <v>119.81618200000001</v>
          </cell>
          <cell r="G1020">
            <v>699.31375600000001</v>
          </cell>
          <cell r="H1020">
            <v>123.56496800000001</v>
          </cell>
          <cell r="I1020">
            <v>532.47532200000001</v>
          </cell>
        </row>
        <row r="1021">
          <cell r="B1021">
            <v>6880</v>
          </cell>
          <cell r="C1021" t="str">
            <v>Ogle, IL</v>
          </cell>
          <cell r="E1021">
            <v>1.0214000000000001</v>
          </cell>
          <cell r="F1021">
            <v>119.81618200000001</v>
          </cell>
          <cell r="G1021">
            <v>699.31375600000001</v>
          </cell>
          <cell r="H1021">
            <v>123.56496800000001</v>
          </cell>
          <cell r="I1021">
            <v>532.47532200000001</v>
          </cell>
        </row>
        <row r="1022">
          <cell r="B1022">
            <v>6880</v>
          </cell>
          <cell r="C1022" t="str">
            <v>Winnebago, IL</v>
          </cell>
          <cell r="E1022">
            <v>1.0214000000000001</v>
          </cell>
          <cell r="F1022">
            <v>119.81618200000001</v>
          </cell>
          <cell r="G1022">
            <v>699.31375600000001</v>
          </cell>
          <cell r="H1022">
            <v>123.56496800000001</v>
          </cell>
          <cell r="I1022">
            <v>532.47532200000001</v>
          </cell>
        </row>
        <row r="1023">
          <cell r="B1023">
            <v>6895</v>
          </cell>
          <cell r="C1023" t="str">
            <v xml:space="preserve">Rocky Mount, NC  </v>
          </cell>
          <cell r="E1023">
            <v>0.97929999999999995</v>
          </cell>
          <cell r="F1023">
            <v>116.40060899999999</v>
          </cell>
          <cell r="G1023">
            <v>679.37772199999995</v>
          </cell>
          <cell r="H1023">
            <v>120.781316</v>
          </cell>
          <cell r="I1023">
            <v>518.32003899999995</v>
          </cell>
        </row>
        <row r="1024">
          <cell r="B1024">
            <v>6895</v>
          </cell>
          <cell r="C1024" t="str">
            <v>Edgecombe, NC</v>
          </cell>
          <cell r="E1024">
            <v>0.97929999999999995</v>
          </cell>
          <cell r="F1024">
            <v>116.40060899999999</v>
          </cell>
          <cell r="G1024">
            <v>679.37772199999995</v>
          </cell>
          <cell r="H1024">
            <v>120.781316</v>
          </cell>
          <cell r="I1024">
            <v>518.32003899999995</v>
          </cell>
        </row>
        <row r="1025">
          <cell r="B1025">
            <v>6895</v>
          </cell>
          <cell r="C1025" t="str">
            <v>Nash, NC</v>
          </cell>
          <cell r="E1025">
            <v>0.97929999999999995</v>
          </cell>
          <cell r="F1025">
            <v>116.40060899999999</v>
          </cell>
          <cell r="G1025">
            <v>679.37772199999995</v>
          </cell>
          <cell r="H1025">
            <v>120.781316</v>
          </cell>
          <cell r="I1025">
            <v>518.32003899999995</v>
          </cell>
        </row>
        <row r="1026">
          <cell r="B1026">
            <v>6920</v>
          </cell>
          <cell r="C1026" t="str">
            <v>Sacramento, CA</v>
          </cell>
          <cell r="E1026">
            <v>1.2203999999999999</v>
          </cell>
          <cell r="F1026">
            <v>135.961052</v>
          </cell>
          <cell r="G1026">
            <v>793.54821600000002</v>
          </cell>
          <cell r="H1026">
            <v>136.722848</v>
          </cell>
          <cell r="I1026">
            <v>599.38509199999999</v>
          </cell>
        </row>
        <row r="1027">
          <cell r="B1027">
            <v>6920</v>
          </cell>
          <cell r="C1027" t="str">
            <v>El Dorado, CA</v>
          </cell>
          <cell r="E1027">
            <v>1.2203999999999999</v>
          </cell>
          <cell r="F1027">
            <v>135.961052</v>
          </cell>
          <cell r="G1027">
            <v>793.54821600000002</v>
          </cell>
          <cell r="H1027">
            <v>136.722848</v>
          </cell>
          <cell r="I1027">
            <v>599.38509199999999</v>
          </cell>
        </row>
        <row r="1028">
          <cell r="B1028">
            <v>6920</v>
          </cell>
          <cell r="C1028" t="str">
            <v>Placer, CA</v>
          </cell>
          <cell r="E1028">
            <v>1.2203999999999999</v>
          </cell>
          <cell r="F1028">
            <v>135.961052</v>
          </cell>
          <cell r="G1028">
            <v>793.54821600000002</v>
          </cell>
          <cell r="H1028">
            <v>136.722848</v>
          </cell>
          <cell r="I1028">
            <v>599.38509199999999</v>
          </cell>
        </row>
        <row r="1029">
          <cell r="B1029">
            <v>6920</v>
          </cell>
          <cell r="C1029" t="str">
            <v>Sacramento, CA</v>
          </cell>
          <cell r="E1029">
            <v>1.2203999999999999</v>
          </cell>
          <cell r="F1029">
            <v>135.961052</v>
          </cell>
          <cell r="G1029">
            <v>793.54821600000002</v>
          </cell>
          <cell r="H1029">
            <v>136.722848</v>
          </cell>
          <cell r="I1029">
            <v>599.38509199999999</v>
          </cell>
        </row>
        <row r="1030">
          <cell r="B1030">
            <v>6960</v>
          </cell>
          <cell r="C1030" t="str">
            <v xml:space="preserve">Saginaw-Bay City-Midland, MI  </v>
          </cell>
          <cell r="E1030">
            <v>1.0241</v>
          </cell>
          <cell r="F1030">
            <v>120.03523300000001</v>
          </cell>
          <cell r="G1030">
            <v>700.59231399999999</v>
          </cell>
          <cell r="H1030">
            <v>123.743492</v>
          </cell>
          <cell r="I1030">
            <v>533.38314300000002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120.03523300000001</v>
          </cell>
          <cell r="G1031">
            <v>700.59231399999999</v>
          </cell>
          <cell r="H1031">
            <v>123.743492</v>
          </cell>
          <cell r="I1031">
            <v>533.38314300000002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120.03523300000001</v>
          </cell>
          <cell r="G1032">
            <v>700.59231399999999</v>
          </cell>
          <cell r="H1032">
            <v>123.743492</v>
          </cell>
          <cell r="I1032">
            <v>533.38314300000002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120.03523300000001</v>
          </cell>
          <cell r="G1033">
            <v>700.59231399999999</v>
          </cell>
          <cell r="H1033">
            <v>123.743492</v>
          </cell>
          <cell r="I1033">
            <v>533.38314300000002</v>
          </cell>
        </row>
        <row r="1034">
          <cell r="B1034">
            <v>6980</v>
          </cell>
          <cell r="C1034" t="str">
            <v xml:space="preserve">St. Cloud, MN  </v>
          </cell>
          <cell r="E1034">
            <v>1.0294000000000001</v>
          </cell>
          <cell r="F1034">
            <v>120.46522200000001</v>
          </cell>
          <cell r="G1034">
            <v>703.10207600000012</v>
          </cell>
          <cell r="H1034">
            <v>124.09392800000001</v>
          </cell>
          <cell r="I1034">
            <v>535.16516200000001</v>
          </cell>
        </row>
        <row r="1035">
          <cell r="B1035">
            <v>6980</v>
          </cell>
          <cell r="C1035" t="str">
            <v>Benton, MN</v>
          </cell>
          <cell r="E1035">
            <v>1.0294000000000001</v>
          </cell>
          <cell r="F1035">
            <v>120.46522200000001</v>
          </cell>
          <cell r="G1035">
            <v>703.10207600000012</v>
          </cell>
          <cell r="H1035">
            <v>124.09392800000001</v>
          </cell>
          <cell r="I1035">
            <v>535.16516200000001</v>
          </cell>
        </row>
        <row r="1036">
          <cell r="B1036">
            <v>6980</v>
          </cell>
          <cell r="C1036" t="str">
            <v>Stearns, MN</v>
          </cell>
          <cell r="E1036">
            <v>1.0294000000000001</v>
          </cell>
          <cell r="F1036">
            <v>120.46522200000001</v>
          </cell>
          <cell r="G1036">
            <v>703.10207600000012</v>
          </cell>
          <cell r="H1036">
            <v>124.09392800000001</v>
          </cell>
          <cell r="I1036">
            <v>535.16516200000001</v>
          </cell>
        </row>
        <row r="1037">
          <cell r="B1037">
            <v>7000</v>
          </cell>
          <cell r="C1037" t="str">
            <v xml:space="preserve">St. Joseph, MO  </v>
          </cell>
          <cell r="E1037">
            <v>0.85119999999999996</v>
          </cell>
          <cell r="F1037">
            <v>106.00785599999999</v>
          </cell>
          <cell r="G1037">
            <v>618.71724799999993</v>
          </cell>
          <cell r="H1037">
            <v>112.31134400000001</v>
          </cell>
          <cell r="I1037">
            <v>475.24897600000003</v>
          </cell>
        </row>
        <row r="1038">
          <cell r="B1038">
            <v>7000</v>
          </cell>
          <cell r="C1038" t="str">
            <v>Andrew, MO</v>
          </cell>
          <cell r="E1038">
            <v>0.85119999999999996</v>
          </cell>
          <cell r="F1038">
            <v>106.00785599999999</v>
          </cell>
          <cell r="G1038">
            <v>618.71724799999993</v>
          </cell>
          <cell r="H1038">
            <v>112.31134400000001</v>
          </cell>
          <cell r="I1038">
            <v>475.24897600000003</v>
          </cell>
        </row>
        <row r="1039">
          <cell r="B1039">
            <v>7000</v>
          </cell>
          <cell r="C1039" t="str">
            <v>Buchanan, MO</v>
          </cell>
          <cell r="E1039">
            <v>0.85119999999999996</v>
          </cell>
          <cell r="F1039">
            <v>106.00785599999999</v>
          </cell>
          <cell r="G1039">
            <v>618.71724799999993</v>
          </cell>
          <cell r="H1039">
            <v>112.31134400000001</v>
          </cell>
          <cell r="I1039">
            <v>475.24897600000003</v>
          </cell>
        </row>
        <row r="1040">
          <cell r="B1040">
            <v>7040</v>
          </cell>
          <cell r="C1040" t="str">
            <v>St. Louis, MO-IL</v>
          </cell>
          <cell r="E1040">
            <v>0.93969999999999998</v>
          </cell>
          <cell r="F1040">
            <v>113.187861</v>
          </cell>
          <cell r="G1040">
            <v>660.62553800000001</v>
          </cell>
          <cell r="H1040">
            <v>118.162964</v>
          </cell>
          <cell r="I1040">
            <v>505.00533100000001</v>
          </cell>
        </row>
        <row r="1041">
          <cell r="B1041">
            <v>7040</v>
          </cell>
          <cell r="C1041" t="str">
            <v>Franklin, MO</v>
          </cell>
          <cell r="E1041">
            <v>0.93969999999999998</v>
          </cell>
          <cell r="F1041">
            <v>113.187861</v>
          </cell>
          <cell r="G1041">
            <v>660.62553800000001</v>
          </cell>
          <cell r="H1041">
            <v>118.162964</v>
          </cell>
          <cell r="I1041">
            <v>505.00533100000001</v>
          </cell>
        </row>
        <row r="1042">
          <cell r="B1042">
            <v>7040</v>
          </cell>
          <cell r="C1042" t="str">
            <v>Jefferson, MO</v>
          </cell>
          <cell r="E1042">
            <v>0.93969999999999998</v>
          </cell>
          <cell r="F1042">
            <v>113.187861</v>
          </cell>
          <cell r="G1042">
            <v>660.62553800000001</v>
          </cell>
          <cell r="H1042">
            <v>118.162964</v>
          </cell>
          <cell r="I1042">
            <v>505.00533100000001</v>
          </cell>
        </row>
        <row r="1043">
          <cell r="B1043">
            <v>7040</v>
          </cell>
          <cell r="C1043" t="str">
            <v>Lincoln, MO</v>
          </cell>
          <cell r="E1043">
            <v>0.93969999999999998</v>
          </cell>
          <cell r="F1043">
            <v>113.187861</v>
          </cell>
          <cell r="G1043">
            <v>660.62553800000001</v>
          </cell>
          <cell r="H1043">
            <v>118.162964</v>
          </cell>
          <cell r="I1043">
            <v>505.00533100000001</v>
          </cell>
        </row>
        <row r="1044">
          <cell r="B1044">
            <v>7040</v>
          </cell>
          <cell r="C1044" t="str">
            <v>St. Charles, MO</v>
          </cell>
          <cell r="E1044">
            <v>0.93969999999999998</v>
          </cell>
          <cell r="F1044">
            <v>113.187861</v>
          </cell>
          <cell r="G1044">
            <v>660.62553800000001</v>
          </cell>
          <cell r="H1044">
            <v>118.162964</v>
          </cell>
          <cell r="I1044">
            <v>505.00533100000001</v>
          </cell>
        </row>
        <row r="1045">
          <cell r="B1045">
            <v>7040</v>
          </cell>
          <cell r="C1045" t="str">
            <v>St. Louis, MO</v>
          </cell>
          <cell r="E1045">
            <v>0.93969999999999998</v>
          </cell>
          <cell r="F1045">
            <v>113.187861</v>
          </cell>
          <cell r="G1045">
            <v>660.62553800000001</v>
          </cell>
          <cell r="H1045">
            <v>118.162964</v>
          </cell>
          <cell r="I1045">
            <v>505.00533100000001</v>
          </cell>
        </row>
        <row r="1046">
          <cell r="B1046">
            <v>7040</v>
          </cell>
          <cell r="C1046" t="str">
            <v>St. Louis City, MO</v>
          </cell>
          <cell r="E1046">
            <v>0.93969999999999998</v>
          </cell>
          <cell r="F1046">
            <v>113.187861</v>
          </cell>
          <cell r="G1046">
            <v>660.62553800000001</v>
          </cell>
          <cell r="H1046">
            <v>118.162964</v>
          </cell>
          <cell r="I1046">
            <v>505.00533100000001</v>
          </cell>
        </row>
        <row r="1047">
          <cell r="B1047">
            <v>7040</v>
          </cell>
          <cell r="C1047" t="str">
            <v>Warren, MO</v>
          </cell>
          <cell r="E1047">
            <v>0.93969999999999998</v>
          </cell>
          <cell r="F1047">
            <v>113.187861</v>
          </cell>
          <cell r="G1047">
            <v>660.62553800000001</v>
          </cell>
          <cell r="H1047">
            <v>118.162964</v>
          </cell>
          <cell r="I1047">
            <v>505.00533100000001</v>
          </cell>
        </row>
        <row r="1048">
          <cell r="B1048">
            <v>7040</v>
          </cell>
          <cell r="C1048" t="str">
            <v>Clinton, IL</v>
          </cell>
          <cell r="E1048">
            <v>0.93969999999999998</v>
          </cell>
          <cell r="F1048">
            <v>113.187861</v>
          </cell>
          <cell r="G1048">
            <v>660.62553800000001</v>
          </cell>
          <cell r="H1048">
            <v>118.162964</v>
          </cell>
          <cell r="I1048">
            <v>505.00533100000001</v>
          </cell>
        </row>
        <row r="1049">
          <cell r="B1049">
            <v>7040</v>
          </cell>
          <cell r="C1049" t="str">
            <v>Jersey, IL</v>
          </cell>
          <cell r="E1049">
            <v>0.93969999999999998</v>
          </cell>
          <cell r="F1049">
            <v>113.187861</v>
          </cell>
          <cell r="G1049">
            <v>660.62553800000001</v>
          </cell>
          <cell r="H1049">
            <v>118.162964</v>
          </cell>
          <cell r="I1049">
            <v>505.00533100000001</v>
          </cell>
        </row>
        <row r="1050">
          <cell r="B1050">
            <v>7040</v>
          </cell>
          <cell r="C1050" t="str">
            <v>Madison, IL</v>
          </cell>
          <cell r="E1050">
            <v>0.93969999999999998</v>
          </cell>
          <cell r="F1050">
            <v>113.187861</v>
          </cell>
          <cell r="G1050">
            <v>660.62553800000001</v>
          </cell>
          <cell r="H1050">
            <v>118.162964</v>
          </cell>
          <cell r="I1050">
            <v>505.00533100000001</v>
          </cell>
        </row>
        <row r="1051">
          <cell r="B1051">
            <v>7040</v>
          </cell>
          <cell r="C1051" t="str">
            <v>Monroe, IL</v>
          </cell>
          <cell r="E1051">
            <v>0.93969999999999998</v>
          </cell>
          <cell r="F1051">
            <v>113.187861</v>
          </cell>
          <cell r="G1051">
            <v>660.62553800000001</v>
          </cell>
          <cell r="H1051">
            <v>118.162964</v>
          </cell>
          <cell r="I1051">
            <v>505.00533100000001</v>
          </cell>
        </row>
        <row r="1052">
          <cell r="B1052">
            <v>7040</v>
          </cell>
          <cell r="C1052" t="str">
            <v>St. Clair, IL</v>
          </cell>
          <cell r="E1052">
            <v>0.93969999999999998</v>
          </cell>
          <cell r="F1052">
            <v>113.187861</v>
          </cell>
          <cell r="G1052">
            <v>660.62553800000001</v>
          </cell>
          <cell r="H1052">
            <v>118.162964</v>
          </cell>
          <cell r="I1052">
            <v>505.00533100000001</v>
          </cell>
        </row>
        <row r="1053">
          <cell r="B1053">
            <v>7080</v>
          </cell>
          <cell r="C1053" t="str">
            <v xml:space="preserve">Salem, OR  </v>
          </cell>
          <cell r="E1053">
            <v>1.1002000000000001</v>
          </cell>
          <cell r="F1053">
            <v>126.209226</v>
          </cell>
          <cell r="G1053">
            <v>736.62870800000007</v>
          </cell>
          <cell r="H1053">
            <v>128.77522400000001</v>
          </cell>
          <cell r="I1053">
            <v>558.97024600000009</v>
          </cell>
        </row>
        <row r="1054">
          <cell r="B1054">
            <v>7080</v>
          </cell>
          <cell r="C1054" t="str">
            <v>Marion, OR</v>
          </cell>
          <cell r="E1054">
            <v>1.1002000000000001</v>
          </cell>
          <cell r="F1054">
            <v>126.209226</v>
          </cell>
          <cell r="G1054">
            <v>736.62870800000007</v>
          </cell>
          <cell r="H1054">
            <v>128.77522400000001</v>
          </cell>
          <cell r="I1054">
            <v>558.97024600000009</v>
          </cell>
        </row>
        <row r="1055">
          <cell r="B1055">
            <v>7080</v>
          </cell>
          <cell r="C1055" t="str">
            <v>Polk, OR</v>
          </cell>
          <cell r="E1055">
            <v>1.1002000000000001</v>
          </cell>
          <cell r="F1055">
            <v>126.209226</v>
          </cell>
          <cell r="G1055">
            <v>736.62870800000007</v>
          </cell>
          <cell r="H1055">
            <v>128.77522400000001</v>
          </cell>
          <cell r="I1055">
            <v>558.97024600000009</v>
          </cell>
        </row>
        <row r="1056">
          <cell r="B1056">
            <v>7120</v>
          </cell>
          <cell r="C1056" t="str">
            <v>Salinas, CA</v>
          </cell>
          <cell r="E1056">
            <v>1.5518000000000001</v>
          </cell>
          <cell r="F1056">
            <v>162.847534</v>
          </cell>
          <cell r="G1056">
            <v>950.47937200000001</v>
          </cell>
          <cell r="H1056">
            <v>158.63501600000001</v>
          </cell>
          <cell r="I1056">
            <v>710.81171400000017</v>
          </cell>
        </row>
        <row r="1057">
          <cell r="B1057">
            <v>7120</v>
          </cell>
          <cell r="C1057" t="str">
            <v>Monterey, CA</v>
          </cell>
          <cell r="E1057">
            <v>1.5518000000000001</v>
          </cell>
          <cell r="F1057">
            <v>162.847534</v>
          </cell>
          <cell r="G1057">
            <v>950.47937200000001</v>
          </cell>
          <cell r="H1057">
            <v>158.63501600000001</v>
          </cell>
          <cell r="I1057">
            <v>710.81171400000017</v>
          </cell>
        </row>
        <row r="1058">
          <cell r="B1058">
            <v>7160</v>
          </cell>
          <cell r="C1058" t="str">
            <v>Salt Lake City-Ogden, UT</v>
          </cell>
          <cell r="E1058">
            <v>1.0553999999999999</v>
          </cell>
          <cell r="F1058">
            <v>122.57460199999998</v>
          </cell>
          <cell r="G1058">
            <v>715.41411599999992</v>
          </cell>
          <cell r="H1058">
            <v>125.81304799999999</v>
          </cell>
          <cell r="I1058">
            <v>543.90714200000002</v>
          </cell>
        </row>
        <row r="1059">
          <cell r="B1059">
            <v>7160</v>
          </cell>
          <cell r="C1059" t="str">
            <v>Davis, UT</v>
          </cell>
          <cell r="E1059">
            <v>1.0553999999999999</v>
          </cell>
          <cell r="F1059">
            <v>122.57460199999998</v>
          </cell>
          <cell r="G1059">
            <v>715.41411599999992</v>
          </cell>
          <cell r="H1059">
            <v>125.81304799999999</v>
          </cell>
          <cell r="I1059">
            <v>543.90714200000002</v>
          </cell>
        </row>
        <row r="1060">
          <cell r="B1060">
            <v>7160</v>
          </cell>
          <cell r="C1060" t="str">
            <v>Salt Lake, UT</v>
          </cell>
          <cell r="E1060">
            <v>1.0553999999999999</v>
          </cell>
          <cell r="F1060">
            <v>122.57460199999998</v>
          </cell>
          <cell r="G1060">
            <v>715.41411599999992</v>
          </cell>
          <cell r="H1060">
            <v>125.81304799999999</v>
          </cell>
          <cell r="I1060">
            <v>543.90714200000002</v>
          </cell>
        </row>
        <row r="1061">
          <cell r="B1061">
            <v>7160</v>
          </cell>
          <cell r="C1061" t="str">
            <v>Weber, UT</v>
          </cell>
          <cell r="E1061">
            <v>1.0553999999999999</v>
          </cell>
          <cell r="F1061">
            <v>122.57460199999998</v>
          </cell>
          <cell r="G1061">
            <v>715.41411599999992</v>
          </cell>
          <cell r="H1061">
            <v>125.81304799999999</v>
          </cell>
          <cell r="I1061">
            <v>543.90714200000002</v>
          </cell>
        </row>
        <row r="1062">
          <cell r="B1062">
            <v>7200</v>
          </cell>
          <cell r="C1062" t="str">
            <v xml:space="preserve">San Angelo, TX </v>
          </cell>
          <cell r="E1062">
            <v>0.88870000000000005</v>
          </cell>
          <cell r="F1062">
            <v>109.050231</v>
          </cell>
          <cell r="G1062">
            <v>636.47499800000003</v>
          </cell>
          <cell r="H1062">
            <v>114.79084400000001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0.88870000000000005</v>
          </cell>
          <cell r="F1063">
            <v>109.050231</v>
          </cell>
          <cell r="G1063">
            <v>636.47499800000003</v>
          </cell>
          <cell r="H1063">
            <v>114.79084400000001</v>
          </cell>
          <cell r="I1063">
            <v>487.85760100000005</v>
          </cell>
        </row>
        <row r="1064">
          <cell r="B1064">
            <v>7240</v>
          </cell>
          <cell r="C1064" t="str">
            <v xml:space="preserve">San Antonio, TX  </v>
          </cell>
          <cell r="E1064">
            <v>0.92889999999999995</v>
          </cell>
          <cell r="F1064">
            <v>112.311657</v>
          </cell>
          <cell r="G1064">
            <v>655.51130599999999</v>
          </cell>
          <cell r="H1064">
            <v>117.448868</v>
          </cell>
          <cell r="I1064">
            <v>501.37404700000002</v>
          </cell>
        </row>
        <row r="1065">
          <cell r="B1065">
            <v>7240</v>
          </cell>
          <cell r="C1065" t="str">
            <v>Bexar, TX</v>
          </cell>
          <cell r="E1065">
            <v>0.92889999999999995</v>
          </cell>
          <cell r="F1065">
            <v>112.311657</v>
          </cell>
          <cell r="G1065">
            <v>655.51130599999999</v>
          </cell>
          <cell r="H1065">
            <v>117.448868</v>
          </cell>
          <cell r="I1065">
            <v>501.37404700000002</v>
          </cell>
        </row>
        <row r="1066">
          <cell r="B1066">
            <v>7240</v>
          </cell>
          <cell r="C1066" t="str">
            <v>Comal, TX</v>
          </cell>
          <cell r="E1066">
            <v>0.92889999999999995</v>
          </cell>
          <cell r="F1066">
            <v>112.311657</v>
          </cell>
          <cell r="G1066">
            <v>655.51130599999999</v>
          </cell>
          <cell r="H1066">
            <v>117.448868</v>
          </cell>
          <cell r="I1066">
            <v>501.37404700000002</v>
          </cell>
        </row>
        <row r="1067">
          <cell r="B1067">
            <v>7240</v>
          </cell>
          <cell r="C1067" t="str">
            <v>Guadalupe, TX</v>
          </cell>
          <cell r="E1067">
            <v>0.92889999999999995</v>
          </cell>
          <cell r="F1067">
            <v>112.311657</v>
          </cell>
          <cell r="G1067">
            <v>655.51130599999999</v>
          </cell>
          <cell r="H1067">
            <v>117.448868</v>
          </cell>
          <cell r="I1067">
            <v>501.37404700000002</v>
          </cell>
        </row>
        <row r="1068">
          <cell r="B1068">
            <v>7240</v>
          </cell>
          <cell r="C1068" t="str">
            <v>Wilson, TX</v>
          </cell>
          <cell r="E1068">
            <v>0.92889999999999995</v>
          </cell>
          <cell r="F1068">
            <v>112.311657</v>
          </cell>
          <cell r="G1068">
            <v>655.51130599999999</v>
          </cell>
          <cell r="H1068">
            <v>117.448868</v>
          </cell>
          <cell r="I1068">
            <v>501.37404700000002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132.78886900000001</v>
          </cell>
          <cell r="G1069">
            <v>775.03280200000006</v>
          </cell>
          <cell r="H1069">
            <v>134.13755600000002</v>
          </cell>
          <cell r="I1069">
            <v>586.23849900000005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132.78886900000001</v>
          </cell>
          <cell r="G1070">
            <v>775.03280200000006</v>
          </cell>
          <cell r="H1070">
            <v>134.13755600000002</v>
          </cell>
          <cell r="I1070">
            <v>586.23849900000005</v>
          </cell>
        </row>
        <row r="1071">
          <cell r="B1071">
            <v>7360</v>
          </cell>
          <cell r="C1071" t="str">
            <v xml:space="preserve">San Francisco, CA  </v>
          </cell>
          <cell r="E1071">
            <v>1.5007999999999999</v>
          </cell>
          <cell r="F1071">
            <v>158.70990399999999</v>
          </cell>
          <cell r="G1071">
            <v>926.32883199999992</v>
          </cell>
          <cell r="H1071">
            <v>155.26289600000001</v>
          </cell>
          <cell r="I1071">
            <v>693.66398400000003</v>
          </cell>
        </row>
        <row r="1072">
          <cell r="B1072">
            <v>7360</v>
          </cell>
          <cell r="C1072" t="str">
            <v>Marin, CA</v>
          </cell>
          <cell r="E1072">
            <v>1.5007999999999999</v>
          </cell>
          <cell r="F1072">
            <v>158.70990399999999</v>
          </cell>
          <cell r="G1072">
            <v>926.32883199999992</v>
          </cell>
          <cell r="H1072">
            <v>155.26289600000001</v>
          </cell>
          <cell r="I1072">
            <v>693.66398400000003</v>
          </cell>
        </row>
        <row r="1073">
          <cell r="B1073">
            <v>7360</v>
          </cell>
          <cell r="C1073" t="str">
            <v>San Francisco, CA</v>
          </cell>
          <cell r="E1073">
            <v>1.5007999999999999</v>
          </cell>
          <cell r="F1073">
            <v>158.70990399999999</v>
          </cell>
          <cell r="G1073">
            <v>926.32883199999992</v>
          </cell>
          <cell r="H1073">
            <v>155.26289600000001</v>
          </cell>
          <cell r="I1073">
            <v>693.66398400000003</v>
          </cell>
        </row>
        <row r="1074">
          <cell r="B1074">
            <v>7360</v>
          </cell>
          <cell r="C1074" t="str">
            <v>San Mateo, CA</v>
          </cell>
          <cell r="E1074">
            <v>1.5007999999999999</v>
          </cell>
          <cell r="F1074">
            <v>158.70990399999999</v>
          </cell>
          <cell r="G1074">
            <v>926.32883199999992</v>
          </cell>
          <cell r="H1074">
            <v>155.26289600000001</v>
          </cell>
          <cell r="I1074">
            <v>693.66398400000003</v>
          </cell>
        </row>
        <row r="1075">
          <cell r="B1075">
            <v>7400</v>
          </cell>
          <cell r="C1075" t="str">
            <v xml:space="preserve">San Jose, CA  </v>
          </cell>
          <cell r="E1075">
            <v>1.5011000000000001</v>
          </cell>
          <cell r="F1075">
            <v>158.73424299999999</v>
          </cell>
          <cell r="G1075">
            <v>926.47089400000004</v>
          </cell>
          <cell r="H1075">
            <v>155.28273200000001</v>
          </cell>
          <cell r="I1075">
            <v>693.76485300000013</v>
          </cell>
        </row>
        <row r="1076">
          <cell r="B1076">
            <v>7400</v>
          </cell>
          <cell r="C1076" t="str">
            <v>Santa Clara, CA</v>
          </cell>
          <cell r="E1076">
            <v>1.5011000000000001</v>
          </cell>
          <cell r="F1076">
            <v>158.73424299999999</v>
          </cell>
          <cell r="G1076">
            <v>926.47089400000004</v>
          </cell>
          <cell r="H1076">
            <v>155.28273200000001</v>
          </cell>
          <cell r="I1076">
            <v>693.76485300000013</v>
          </cell>
        </row>
        <row r="1077">
          <cell r="B1077">
            <v>7440</v>
          </cell>
          <cell r="C1077" t="str">
            <v xml:space="preserve">San Juan-Bayamon, PR  </v>
          </cell>
          <cell r="E1077">
            <v>0.54520000000000002</v>
          </cell>
          <cell r="F1077">
            <v>81.182075999999995</v>
          </cell>
          <cell r="G1077">
            <v>473.814008</v>
          </cell>
          <cell r="H1077">
            <v>92.078624000000005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0.54520000000000002</v>
          </cell>
          <cell r="F1078">
            <v>81.182075999999995</v>
          </cell>
          <cell r="G1078">
            <v>473.814008</v>
          </cell>
          <cell r="H1078">
            <v>92.078624000000005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0.54520000000000002</v>
          </cell>
          <cell r="F1079">
            <v>81.182075999999995</v>
          </cell>
          <cell r="G1079">
            <v>473.814008</v>
          </cell>
          <cell r="H1079">
            <v>92.078624000000005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0.54520000000000002</v>
          </cell>
          <cell r="F1080">
            <v>81.182075999999995</v>
          </cell>
          <cell r="G1080">
            <v>473.814008</v>
          </cell>
          <cell r="H1080">
            <v>92.078624000000005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0.54520000000000002</v>
          </cell>
          <cell r="F1081">
            <v>81.182075999999995</v>
          </cell>
          <cell r="G1081">
            <v>473.814008</v>
          </cell>
          <cell r="H1081">
            <v>92.078624000000005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0.54520000000000002</v>
          </cell>
          <cell r="F1082">
            <v>81.182075999999995</v>
          </cell>
          <cell r="G1082">
            <v>473.814008</v>
          </cell>
          <cell r="H1082">
            <v>92.078624000000005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0.54520000000000002</v>
          </cell>
          <cell r="F1083">
            <v>81.182075999999995</v>
          </cell>
          <cell r="G1083">
            <v>473.814008</v>
          </cell>
          <cell r="H1083">
            <v>92.078624000000005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0.54520000000000002</v>
          </cell>
          <cell r="F1084">
            <v>81.182075999999995</v>
          </cell>
          <cell r="G1084">
            <v>473.814008</v>
          </cell>
          <cell r="H1084">
            <v>92.078624000000005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0.54520000000000002</v>
          </cell>
          <cell r="F1085">
            <v>81.182075999999995</v>
          </cell>
          <cell r="G1085">
            <v>473.814008</v>
          </cell>
          <cell r="H1085">
            <v>92.078624000000005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0.54520000000000002</v>
          </cell>
          <cell r="F1086">
            <v>81.182075999999995</v>
          </cell>
          <cell r="G1086">
            <v>473.814008</v>
          </cell>
          <cell r="H1086">
            <v>92.078624000000005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0.54520000000000002</v>
          </cell>
          <cell r="F1087">
            <v>81.182075999999995</v>
          </cell>
          <cell r="G1087">
            <v>473.814008</v>
          </cell>
          <cell r="H1087">
            <v>92.078624000000005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0.54520000000000002</v>
          </cell>
          <cell r="F1088">
            <v>81.182075999999995</v>
          </cell>
          <cell r="G1088">
            <v>473.814008</v>
          </cell>
          <cell r="H1088">
            <v>92.078624000000005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0.54520000000000002</v>
          </cell>
          <cell r="F1089">
            <v>81.182075999999995</v>
          </cell>
          <cell r="G1089">
            <v>473.814008</v>
          </cell>
          <cell r="H1089">
            <v>92.078624000000005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0.54520000000000002</v>
          </cell>
          <cell r="F1090">
            <v>81.182075999999995</v>
          </cell>
          <cell r="G1090">
            <v>473.814008</v>
          </cell>
          <cell r="H1090">
            <v>92.078624000000005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0.54520000000000002</v>
          </cell>
          <cell r="F1091">
            <v>81.182075999999995</v>
          </cell>
          <cell r="G1091">
            <v>473.814008</v>
          </cell>
          <cell r="H1091">
            <v>92.078624000000005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0.54520000000000002</v>
          </cell>
          <cell r="F1092">
            <v>81.182075999999995</v>
          </cell>
          <cell r="G1092">
            <v>473.814008</v>
          </cell>
          <cell r="H1092">
            <v>92.078624000000005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0.54520000000000002</v>
          </cell>
          <cell r="F1093">
            <v>81.182075999999995</v>
          </cell>
          <cell r="G1093">
            <v>473.814008</v>
          </cell>
          <cell r="H1093">
            <v>92.078624000000005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0.54520000000000002</v>
          </cell>
          <cell r="F1094">
            <v>81.182075999999995</v>
          </cell>
          <cell r="G1094">
            <v>473.814008</v>
          </cell>
          <cell r="H1094">
            <v>92.078624000000005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0.54520000000000002</v>
          </cell>
          <cell r="F1095">
            <v>81.182075999999995</v>
          </cell>
          <cell r="G1095">
            <v>473.814008</v>
          </cell>
          <cell r="H1095">
            <v>92.078624000000005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0.54520000000000002</v>
          </cell>
          <cell r="F1096">
            <v>81.182075999999995</v>
          </cell>
          <cell r="G1096">
            <v>473.814008</v>
          </cell>
          <cell r="H1096">
            <v>92.078624000000005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0.54520000000000002</v>
          </cell>
          <cell r="F1097">
            <v>81.182075999999995</v>
          </cell>
          <cell r="G1097">
            <v>473.814008</v>
          </cell>
          <cell r="H1097">
            <v>92.078624000000005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0.54520000000000002</v>
          </cell>
          <cell r="F1098">
            <v>81.182075999999995</v>
          </cell>
          <cell r="G1098">
            <v>473.814008</v>
          </cell>
          <cell r="H1098">
            <v>92.078624000000005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0.54520000000000002</v>
          </cell>
          <cell r="F1099">
            <v>81.182075999999995</v>
          </cell>
          <cell r="G1099">
            <v>473.814008</v>
          </cell>
          <cell r="H1099">
            <v>92.078624000000005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0.54520000000000002</v>
          </cell>
          <cell r="F1100">
            <v>81.182075999999995</v>
          </cell>
          <cell r="G1100">
            <v>473.814008</v>
          </cell>
          <cell r="H1100">
            <v>92.078624000000005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0.54520000000000002</v>
          </cell>
          <cell r="F1101">
            <v>81.182075999999995</v>
          </cell>
          <cell r="G1101">
            <v>473.814008</v>
          </cell>
          <cell r="H1101">
            <v>92.078624000000005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0.54520000000000002</v>
          </cell>
          <cell r="F1102">
            <v>81.182075999999995</v>
          </cell>
          <cell r="G1102">
            <v>473.814008</v>
          </cell>
          <cell r="H1102">
            <v>92.078624000000005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0.54520000000000002</v>
          </cell>
          <cell r="F1103">
            <v>81.182075999999995</v>
          </cell>
          <cell r="G1103">
            <v>473.814008</v>
          </cell>
          <cell r="H1103">
            <v>92.078624000000005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0.54520000000000002</v>
          </cell>
          <cell r="F1104">
            <v>81.182075999999995</v>
          </cell>
          <cell r="G1104">
            <v>473.814008</v>
          </cell>
          <cell r="H1104">
            <v>92.078624000000005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0.54520000000000002</v>
          </cell>
          <cell r="F1105">
            <v>81.182075999999995</v>
          </cell>
          <cell r="G1105">
            <v>473.814008</v>
          </cell>
          <cell r="H1105">
            <v>92.078624000000005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0.54520000000000002</v>
          </cell>
          <cell r="F1106">
            <v>81.182075999999995</v>
          </cell>
          <cell r="G1106">
            <v>473.814008</v>
          </cell>
          <cell r="H1106">
            <v>92.078624000000005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0.54520000000000002</v>
          </cell>
          <cell r="F1107">
            <v>81.182075999999995</v>
          </cell>
          <cell r="G1107">
            <v>473.814008</v>
          </cell>
          <cell r="H1107">
            <v>92.078624000000005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1.1960999999999999</v>
          </cell>
          <cell r="F1108">
            <v>133.98959300000001</v>
          </cell>
          <cell r="G1108">
            <v>782.04119400000002</v>
          </cell>
          <cell r="H1108">
            <v>135.11613199999999</v>
          </cell>
          <cell r="I1108">
            <v>591.21470299999999</v>
          </cell>
        </row>
        <row r="1109">
          <cell r="B1109">
            <v>7460</v>
          </cell>
          <cell r="C1109" t="str">
            <v>San Luis Obispo, CA</v>
          </cell>
          <cell r="E1109">
            <v>1.1960999999999999</v>
          </cell>
          <cell r="F1109">
            <v>133.98959300000001</v>
          </cell>
          <cell r="G1109">
            <v>782.04119400000002</v>
          </cell>
          <cell r="H1109">
            <v>135.11613199999999</v>
          </cell>
          <cell r="I1109">
            <v>591.21470299999999</v>
          </cell>
        </row>
        <row r="1110">
          <cell r="B1110">
            <v>7480</v>
          </cell>
          <cell r="C1110" t="str">
            <v>Santa Barbara-Santa Maria</v>
          </cell>
          <cell r="E1110">
            <v>1.1123000000000001</v>
          </cell>
          <cell r="F1110">
            <v>127.190899</v>
          </cell>
          <cell r="G1110">
            <v>742.35854200000006</v>
          </cell>
          <cell r="H1110">
            <v>129.57527600000003</v>
          </cell>
          <cell r="I1110">
            <v>563.03862900000013</v>
          </cell>
        </row>
        <row r="1111">
          <cell r="B1111">
            <v>7480</v>
          </cell>
          <cell r="C1111" t="str">
            <v>Lompoc, CA</v>
          </cell>
          <cell r="E1111">
            <v>1.1123000000000001</v>
          </cell>
          <cell r="F1111">
            <v>127.190899</v>
          </cell>
          <cell r="G1111">
            <v>742.35854200000006</v>
          </cell>
          <cell r="H1111">
            <v>129.57527600000003</v>
          </cell>
          <cell r="I1111">
            <v>563.03862900000013</v>
          </cell>
        </row>
        <row r="1112">
          <cell r="B1112">
            <v>7480</v>
          </cell>
          <cell r="C1112" t="str">
            <v>Santa Barbara, CA</v>
          </cell>
          <cell r="E1112">
            <v>1.1123000000000001</v>
          </cell>
          <cell r="F1112">
            <v>127.190899</v>
          </cell>
          <cell r="G1112">
            <v>742.35854200000006</v>
          </cell>
          <cell r="H1112">
            <v>129.57527600000003</v>
          </cell>
          <cell r="I1112">
            <v>563.03862900000013</v>
          </cell>
        </row>
        <row r="1113">
          <cell r="B1113">
            <v>7485</v>
          </cell>
          <cell r="C1113" t="str">
            <v>Santa Cruz-Watsonville, CA</v>
          </cell>
          <cell r="E1113">
            <v>1.4481999999999999</v>
          </cell>
          <cell r="F1113">
            <v>154.442466</v>
          </cell>
          <cell r="G1113">
            <v>901.42062799999997</v>
          </cell>
          <cell r="H1113">
            <v>151.78498400000001</v>
          </cell>
          <cell r="I1113">
            <v>675.97828600000003</v>
          </cell>
        </row>
        <row r="1114">
          <cell r="B1114">
            <v>7485</v>
          </cell>
          <cell r="C1114" t="str">
            <v>Santa Cruz, CA</v>
          </cell>
          <cell r="E1114">
            <v>1.4481999999999999</v>
          </cell>
          <cell r="F1114">
            <v>154.442466</v>
          </cell>
          <cell r="G1114">
            <v>901.42062799999997</v>
          </cell>
          <cell r="H1114">
            <v>151.78498400000001</v>
          </cell>
          <cell r="I1114">
            <v>675.97828600000003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753.96027200000003</v>
          </cell>
          <cell r="H1115">
            <v>131.19521600000002</v>
          </cell>
          <cell r="I1115">
            <v>571.27626400000008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753.96027200000003</v>
          </cell>
          <cell r="H1116">
            <v>131.19521600000002</v>
          </cell>
          <cell r="I1116">
            <v>571.27626400000008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753.96027200000003</v>
          </cell>
          <cell r="H1117">
            <v>131.19521600000002</v>
          </cell>
          <cell r="I1117">
            <v>571.27626400000008</v>
          </cell>
        </row>
        <row r="1118">
          <cell r="B1118">
            <v>7500</v>
          </cell>
          <cell r="C1118" t="str">
            <v>Santa Rosa, CA</v>
          </cell>
          <cell r="E1118">
            <v>1.3845000000000001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1.3845000000000001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689.27470799999992</v>
          </cell>
          <cell r="H1120">
            <v>122.163224</v>
          </cell>
          <cell r="I1120">
            <v>525.34724600000004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689.27470799999992</v>
          </cell>
          <cell r="H1121">
            <v>122.163224</v>
          </cell>
          <cell r="I1121">
            <v>525.34724600000004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689.27470799999992</v>
          </cell>
          <cell r="H1122">
            <v>122.163224</v>
          </cell>
          <cell r="I1122">
            <v>525.34724600000004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686.81230000000005</v>
          </cell>
          <cell r="H1123">
            <v>121.8194</v>
          </cell>
          <cell r="I1123">
            <v>523.59885000000008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686.81230000000005</v>
          </cell>
          <cell r="H1124">
            <v>121.8194</v>
          </cell>
          <cell r="I1124">
            <v>523.59885000000008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686.81230000000005</v>
          </cell>
          <cell r="H1125">
            <v>121.8194</v>
          </cell>
          <cell r="I1125">
            <v>523.59885000000008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686.81230000000005</v>
          </cell>
          <cell r="H1126">
            <v>121.8194</v>
          </cell>
          <cell r="I1126">
            <v>523.59885000000008</v>
          </cell>
        </row>
        <row r="1127">
          <cell r="B1127">
            <v>7560</v>
          </cell>
          <cell r="C1127" t="str">
            <v>Scranton--Wilkes-Barre--</v>
          </cell>
          <cell r="E1127">
            <v>0.91259999999999997</v>
          </cell>
          <cell r="F1127">
            <v>110.989238</v>
          </cell>
          <cell r="G1127">
            <v>647.79260399999998</v>
          </cell>
          <cell r="H1127">
            <v>116.37111200000001</v>
          </cell>
          <cell r="I1127">
            <v>495.89349800000002</v>
          </cell>
        </row>
        <row r="1128">
          <cell r="B1128">
            <v>7560</v>
          </cell>
          <cell r="C1128" t="str">
            <v>Hazleton, PA</v>
          </cell>
          <cell r="E1128">
            <v>0.91259999999999997</v>
          </cell>
          <cell r="F1128">
            <v>110.989238</v>
          </cell>
          <cell r="G1128">
            <v>647.79260399999998</v>
          </cell>
          <cell r="H1128">
            <v>116.37111200000001</v>
          </cell>
          <cell r="I1128">
            <v>495.89349800000002</v>
          </cell>
        </row>
        <row r="1129">
          <cell r="B1129">
            <v>7560</v>
          </cell>
          <cell r="C1129" t="str">
            <v>Columbia, PA</v>
          </cell>
          <cell r="E1129">
            <v>0.91259999999999997</v>
          </cell>
          <cell r="F1129">
            <v>110.989238</v>
          </cell>
          <cell r="G1129">
            <v>647.79260399999998</v>
          </cell>
          <cell r="H1129">
            <v>116.37111200000001</v>
          </cell>
          <cell r="I1129">
            <v>495.89349800000002</v>
          </cell>
        </row>
        <row r="1130">
          <cell r="B1130">
            <v>7560</v>
          </cell>
          <cell r="C1130" t="str">
            <v>Lackawanna, PA</v>
          </cell>
          <cell r="E1130">
            <v>0.91259999999999997</v>
          </cell>
          <cell r="F1130">
            <v>110.989238</v>
          </cell>
          <cell r="G1130">
            <v>647.79260399999998</v>
          </cell>
          <cell r="H1130">
            <v>116.37111200000001</v>
          </cell>
          <cell r="I1130">
            <v>495.89349800000002</v>
          </cell>
        </row>
        <row r="1131">
          <cell r="B1131">
            <v>7560</v>
          </cell>
          <cell r="C1131" t="str">
            <v>Luzerne, PA</v>
          </cell>
          <cell r="E1131">
            <v>0.91259999999999997</v>
          </cell>
          <cell r="F1131">
            <v>110.989238</v>
          </cell>
          <cell r="G1131">
            <v>647.79260399999998</v>
          </cell>
          <cell r="H1131">
            <v>116.37111200000001</v>
          </cell>
          <cell r="I1131">
            <v>495.89349800000002</v>
          </cell>
        </row>
        <row r="1132">
          <cell r="B1132">
            <v>7560</v>
          </cell>
          <cell r="C1132" t="str">
            <v>Wyoming, PA</v>
          </cell>
          <cell r="E1132">
            <v>0.91259999999999997</v>
          </cell>
          <cell r="F1132">
            <v>110.989238</v>
          </cell>
          <cell r="G1132">
            <v>647.79260399999998</v>
          </cell>
          <cell r="H1132">
            <v>116.37111200000001</v>
          </cell>
          <cell r="I1132">
            <v>495.89349800000002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792.26965800000005</v>
          </cell>
          <cell r="H1133">
            <v>136.54432400000002</v>
          </cell>
          <cell r="I1133">
            <v>598.47727099999997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792.26965800000005</v>
          </cell>
          <cell r="H1134">
            <v>136.54432400000002</v>
          </cell>
          <cell r="I1134">
            <v>598.47727099999997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792.26965800000005</v>
          </cell>
          <cell r="H1135">
            <v>136.54432400000002</v>
          </cell>
          <cell r="I1135">
            <v>598.47727099999997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792.26965800000005</v>
          </cell>
          <cell r="H1136">
            <v>136.54432400000002</v>
          </cell>
          <cell r="I1136">
            <v>598.47727099999997</v>
          </cell>
        </row>
        <row r="1137">
          <cell r="B1137">
            <v>7610</v>
          </cell>
          <cell r="C1137" t="str">
            <v>Sharon, PA</v>
          </cell>
          <cell r="E1137">
            <v>0.83509999999999995</v>
          </cell>
          <cell r="F1137">
            <v>104.701663</v>
          </cell>
          <cell r="G1137">
            <v>611.093254</v>
          </cell>
          <cell r="H1137">
            <v>111.24681200000001</v>
          </cell>
          <cell r="I1137">
            <v>469.83567299999999</v>
          </cell>
        </row>
        <row r="1138">
          <cell r="B1138">
            <v>7610</v>
          </cell>
          <cell r="C1138" t="str">
            <v>Mercer, PA</v>
          </cell>
          <cell r="E1138">
            <v>0.83509999999999995</v>
          </cell>
          <cell r="F1138">
            <v>104.701663</v>
          </cell>
          <cell r="G1138">
            <v>611.093254</v>
          </cell>
          <cell r="H1138">
            <v>111.24681200000001</v>
          </cell>
          <cell r="I1138">
            <v>469.83567299999999</v>
          </cell>
        </row>
        <row r="1139">
          <cell r="B1139">
            <v>7620</v>
          </cell>
          <cell r="C1139" t="str">
            <v>Sheboygan, WI</v>
          </cell>
          <cell r="E1139">
            <v>0.92300000000000004</v>
          </cell>
          <cell r="F1139">
            <v>111.83299</v>
          </cell>
          <cell r="G1139">
            <v>652.71741999999995</v>
          </cell>
          <cell r="H1139">
            <v>117.05876000000001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0.92300000000000004</v>
          </cell>
          <cell r="F1140">
            <v>111.83299</v>
          </cell>
          <cell r="G1140">
            <v>652.71741999999995</v>
          </cell>
          <cell r="H1140">
            <v>117.05876000000001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0.98219999999999996</v>
          </cell>
          <cell r="F1141">
            <v>116.635886</v>
          </cell>
          <cell r="G1141">
            <v>680.75098800000001</v>
          </cell>
          <cell r="H1141">
            <v>120.97306400000001</v>
          </cell>
          <cell r="I1141">
            <v>519.29510600000003</v>
          </cell>
        </row>
        <row r="1142">
          <cell r="B1142">
            <v>7640</v>
          </cell>
          <cell r="C1142" t="str">
            <v>Grayson, TX</v>
          </cell>
          <cell r="E1142">
            <v>0.98219999999999996</v>
          </cell>
          <cell r="F1142">
            <v>116.635886</v>
          </cell>
          <cell r="G1142">
            <v>680.75098800000001</v>
          </cell>
          <cell r="H1142">
            <v>120.97306400000001</v>
          </cell>
          <cell r="I1142">
            <v>519.29510600000003</v>
          </cell>
        </row>
        <row r="1143">
          <cell r="B1143">
            <v>7680</v>
          </cell>
          <cell r="C1143" t="str">
            <v>Shreveport-Bossier City, LA</v>
          </cell>
          <cell r="E1143">
            <v>0.95369999999999999</v>
          </cell>
          <cell r="F1143">
            <v>114.32368099999999</v>
          </cell>
          <cell r="G1143">
            <v>667.25509799999998</v>
          </cell>
          <cell r="H1143">
            <v>119.088644</v>
          </cell>
          <cell r="I1143">
            <v>509.71255100000002</v>
          </cell>
        </row>
        <row r="1144">
          <cell r="B1144">
            <v>7680</v>
          </cell>
          <cell r="C1144" t="str">
            <v>Bossier, LA</v>
          </cell>
          <cell r="E1144">
            <v>0.95369999999999999</v>
          </cell>
          <cell r="F1144">
            <v>114.32368099999999</v>
          </cell>
          <cell r="G1144">
            <v>667.25509799999998</v>
          </cell>
          <cell r="H1144">
            <v>119.088644</v>
          </cell>
          <cell r="I1144">
            <v>509.71255100000002</v>
          </cell>
        </row>
        <row r="1145">
          <cell r="B1145">
            <v>7680</v>
          </cell>
          <cell r="C1145" t="str">
            <v>Caddo, LA</v>
          </cell>
          <cell r="E1145">
            <v>0.95369999999999999</v>
          </cell>
          <cell r="F1145">
            <v>114.32368099999999</v>
          </cell>
          <cell r="G1145">
            <v>667.25509799999998</v>
          </cell>
          <cell r="H1145">
            <v>119.088644</v>
          </cell>
          <cell r="I1145">
            <v>509.71255100000002</v>
          </cell>
        </row>
        <row r="1146">
          <cell r="B1146">
            <v>7680</v>
          </cell>
          <cell r="C1146" t="str">
            <v>Webster, LA</v>
          </cell>
          <cell r="E1146">
            <v>0.95369999999999999</v>
          </cell>
          <cell r="F1146">
            <v>114.32368099999999</v>
          </cell>
          <cell r="G1146">
            <v>667.25509799999998</v>
          </cell>
          <cell r="H1146">
            <v>119.088644</v>
          </cell>
          <cell r="I1146">
            <v>509.71255100000002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670.23839999999996</v>
          </cell>
          <cell r="H1147">
            <v>119.5052</v>
          </cell>
          <cell r="I1147">
            <v>511.83080000000001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670.23839999999996</v>
          </cell>
          <cell r="H1148">
            <v>119.5052</v>
          </cell>
          <cell r="I1148">
            <v>511.83080000000001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670.23839999999996</v>
          </cell>
          <cell r="H1149">
            <v>119.5052</v>
          </cell>
          <cell r="I1149">
            <v>511.83080000000001</v>
          </cell>
        </row>
        <row r="1150">
          <cell r="B1150">
            <v>7760</v>
          </cell>
          <cell r="C1150" t="str">
            <v>Sioux Falls, SD</v>
          </cell>
          <cell r="E1150">
            <v>0.98240000000000005</v>
          </cell>
          <cell r="F1150">
            <v>116.652112</v>
          </cell>
          <cell r="G1150">
            <v>680.84569600000009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0.98240000000000005</v>
          </cell>
          <cell r="F1151">
            <v>116.652112</v>
          </cell>
          <cell r="G1151">
            <v>680.84569600000009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0.98240000000000005</v>
          </cell>
          <cell r="F1152">
            <v>116.652112</v>
          </cell>
          <cell r="G1152">
            <v>680.84569600000009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708.21630800000003</v>
          </cell>
          <cell r="H1153">
            <v>124.808024</v>
          </cell>
          <cell r="I1153">
            <v>538.79644600000006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708.21630800000003</v>
          </cell>
          <cell r="H1154">
            <v>124.808024</v>
          </cell>
          <cell r="I1154">
            <v>538.79644600000006</v>
          </cell>
        </row>
        <row r="1155">
          <cell r="B1155">
            <v>7840</v>
          </cell>
          <cell r="C1155" t="str">
            <v>Spokane, WA</v>
          </cell>
          <cell r="E1155">
            <v>1.1516999999999999</v>
          </cell>
          <cell r="F1155">
            <v>130.38742099999999</v>
          </cell>
          <cell r="G1155">
            <v>761.01601800000003</v>
          </cell>
          <cell r="H1155">
            <v>132.18040400000001</v>
          </cell>
          <cell r="I1155">
            <v>576.28609099999994</v>
          </cell>
        </row>
        <row r="1156">
          <cell r="B1156">
            <v>7840</v>
          </cell>
          <cell r="C1156" t="str">
            <v>Spokane, WA</v>
          </cell>
          <cell r="E1156">
            <v>1.1516999999999999</v>
          </cell>
          <cell r="F1156">
            <v>130.38742099999999</v>
          </cell>
          <cell r="G1156">
            <v>761.01601800000003</v>
          </cell>
          <cell r="H1156">
            <v>132.18040400000001</v>
          </cell>
          <cell r="I1156">
            <v>576.28609099999994</v>
          </cell>
        </row>
        <row r="1157">
          <cell r="B1157">
            <v>7880</v>
          </cell>
          <cell r="C1157" t="str">
            <v>Springfield, IL</v>
          </cell>
          <cell r="E1157">
            <v>0.91890000000000005</v>
          </cell>
          <cell r="F1157">
            <v>111.50035700000001</v>
          </cell>
          <cell r="G1157">
            <v>650.77590600000008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0.91890000000000005</v>
          </cell>
          <cell r="F1158">
            <v>111.50035700000001</v>
          </cell>
          <cell r="G1158">
            <v>650.77590600000008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0.91890000000000005</v>
          </cell>
          <cell r="F1159">
            <v>111.50035700000001</v>
          </cell>
          <cell r="G1159">
            <v>650.77590600000008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0.89400000000000002</v>
          </cell>
          <cell r="F1160">
            <v>109.48022</v>
          </cell>
          <cell r="G1160">
            <v>638.98476000000005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0.89400000000000002</v>
          </cell>
          <cell r="F1161">
            <v>109.48022</v>
          </cell>
          <cell r="G1161">
            <v>638.98476000000005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0.89400000000000002</v>
          </cell>
          <cell r="F1162">
            <v>109.48022</v>
          </cell>
          <cell r="G1162">
            <v>638.98476000000005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0.89400000000000002</v>
          </cell>
          <cell r="F1163">
            <v>109.48022</v>
          </cell>
          <cell r="G1163">
            <v>638.98476000000005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131.02834799999999</v>
          </cell>
          <cell r="G1164">
            <v>764.75698399999999</v>
          </cell>
          <cell r="H1164">
            <v>132.702752</v>
          </cell>
          <cell r="I1164">
            <v>578.94230800000003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131.02834799999999</v>
          </cell>
          <cell r="G1165">
            <v>764.75698399999999</v>
          </cell>
          <cell r="H1165">
            <v>132.702752</v>
          </cell>
          <cell r="I1165">
            <v>578.94230800000003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131.02834799999999</v>
          </cell>
          <cell r="G1166">
            <v>764.75698399999999</v>
          </cell>
          <cell r="H1166">
            <v>132.702752</v>
          </cell>
          <cell r="I1166">
            <v>578.94230800000003</v>
          </cell>
        </row>
        <row r="1167">
          <cell r="B1167">
            <v>8050</v>
          </cell>
          <cell r="C1167" t="str">
            <v>State College, PA</v>
          </cell>
          <cell r="E1167">
            <v>0.94889999999999997</v>
          </cell>
          <cell r="F1167">
            <v>113.934257</v>
          </cell>
          <cell r="G1167">
            <v>664.98210599999993</v>
          </cell>
          <cell r="H1167">
            <v>118.77126800000001</v>
          </cell>
          <cell r="I1167">
            <v>508.09864700000003</v>
          </cell>
        </row>
        <row r="1168">
          <cell r="B1168">
            <v>8050</v>
          </cell>
          <cell r="C1168" t="str">
            <v>Centre, PA</v>
          </cell>
          <cell r="E1168">
            <v>0.94889999999999997</v>
          </cell>
          <cell r="F1168">
            <v>113.934257</v>
          </cell>
          <cell r="G1168">
            <v>664.98210599999993</v>
          </cell>
          <cell r="H1168">
            <v>118.77126800000001</v>
          </cell>
          <cell r="I1168">
            <v>508.09864700000003</v>
          </cell>
        </row>
        <row r="1169">
          <cell r="B1169">
            <v>8080</v>
          </cell>
          <cell r="C1169" t="str">
            <v>Steubenville-Weirton, OH-WV</v>
          </cell>
          <cell r="E1169">
            <v>0.93430000000000002</v>
          </cell>
          <cell r="F1169">
            <v>112.749759</v>
          </cell>
          <cell r="G1169">
            <v>658.06842200000006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0.93430000000000002</v>
          </cell>
          <cell r="F1170">
            <v>112.749759</v>
          </cell>
          <cell r="G1170">
            <v>658.06842200000006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0.93430000000000002</v>
          </cell>
          <cell r="F1171">
            <v>112.749759</v>
          </cell>
          <cell r="G1171">
            <v>658.06842200000006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0.93430000000000002</v>
          </cell>
          <cell r="F1172">
            <v>112.749759</v>
          </cell>
          <cell r="G1172">
            <v>658.06842200000006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743.58974599999999</v>
          </cell>
          <cell r="H1173">
            <v>129.74718799999999</v>
          </cell>
          <cell r="I1173">
            <v>563.91282700000011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743.58974599999999</v>
          </cell>
          <cell r="H1174">
            <v>129.74718799999999</v>
          </cell>
          <cell r="I1174">
            <v>563.91282700000011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631.40812000000005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631.40812000000005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1.0308999999999999</v>
          </cell>
          <cell r="F1177">
            <v>120.58691699999999</v>
          </cell>
          <cell r="G1177">
            <v>703.81238599999995</v>
          </cell>
          <cell r="H1177">
            <v>124.193108</v>
          </cell>
          <cell r="I1177">
            <v>535.66950700000007</v>
          </cell>
        </row>
        <row r="1178">
          <cell r="B1178">
            <v>8160</v>
          </cell>
          <cell r="C1178" t="str">
            <v>Cayuga, NY</v>
          </cell>
          <cell r="E1178">
            <v>1.0308999999999999</v>
          </cell>
          <cell r="F1178">
            <v>120.58691699999999</v>
          </cell>
          <cell r="G1178">
            <v>703.81238599999995</v>
          </cell>
          <cell r="H1178">
            <v>124.193108</v>
          </cell>
          <cell r="I1178">
            <v>535.66950700000007</v>
          </cell>
        </row>
        <row r="1179">
          <cell r="B1179">
            <v>8160</v>
          </cell>
          <cell r="C1179" t="str">
            <v>Madison, NY</v>
          </cell>
          <cell r="E1179">
            <v>1.0308999999999999</v>
          </cell>
          <cell r="F1179">
            <v>120.58691699999999</v>
          </cell>
          <cell r="G1179">
            <v>703.81238599999995</v>
          </cell>
          <cell r="H1179">
            <v>124.193108</v>
          </cell>
          <cell r="I1179">
            <v>535.66950700000007</v>
          </cell>
        </row>
        <row r="1180">
          <cell r="B1180">
            <v>8160</v>
          </cell>
          <cell r="C1180" t="str">
            <v>Onondaga, NY</v>
          </cell>
          <cell r="E1180">
            <v>1.0308999999999999</v>
          </cell>
          <cell r="F1180">
            <v>120.58691699999999</v>
          </cell>
          <cell r="G1180">
            <v>703.81238599999995</v>
          </cell>
          <cell r="H1180">
            <v>124.193108</v>
          </cell>
          <cell r="I1180">
            <v>535.66950700000007</v>
          </cell>
        </row>
        <row r="1181">
          <cell r="B1181">
            <v>8160</v>
          </cell>
          <cell r="C1181" t="str">
            <v>Oswego, NY</v>
          </cell>
          <cell r="E1181">
            <v>1.0308999999999999</v>
          </cell>
          <cell r="F1181">
            <v>120.58691699999999</v>
          </cell>
          <cell r="G1181">
            <v>703.81238599999995</v>
          </cell>
          <cell r="H1181">
            <v>124.193108</v>
          </cell>
          <cell r="I1181">
            <v>535.66950700000007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579.41303000000005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579.41303000000005</v>
          </cell>
        </row>
        <row r="1184">
          <cell r="B1184">
            <v>8240</v>
          </cell>
          <cell r="C1184" t="str">
            <v>Tallahassee, FL</v>
          </cell>
          <cell r="E1184">
            <v>0.90249999999999997</v>
          </cell>
          <cell r="F1184">
            <v>110.169825</v>
          </cell>
          <cell r="G1184">
            <v>643.00984999999991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0.90249999999999997</v>
          </cell>
          <cell r="F1185">
            <v>110.169825</v>
          </cell>
          <cell r="G1185">
            <v>643.00984999999991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0.90249999999999997</v>
          </cell>
          <cell r="F1186">
            <v>110.169825</v>
          </cell>
          <cell r="G1186">
            <v>643.00984999999991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 xml:space="preserve">Tampa-St. Petersburg-    </v>
          </cell>
          <cell r="E1187">
            <v>0.96199999999999997</v>
          </cell>
          <cell r="F1187">
            <v>114.99705999999999</v>
          </cell>
          <cell r="G1187">
            <v>671.18547999999998</v>
          </cell>
          <cell r="H1187">
            <v>119.63744</v>
          </cell>
          <cell r="I1187">
            <v>512.50325999999995</v>
          </cell>
        </row>
        <row r="1188">
          <cell r="B1188">
            <v>8280</v>
          </cell>
          <cell r="C1188" t="str">
            <v>Clearwater, FL</v>
          </cell>
          <cell r="E1188">
            <v>0.96199999999999997</v>
          </cell>
          <cell r="F1188">
            <v>114.99705999999999</v>
          </cell>
          <cell r="G1188">
            <v>671.18547999999998</v>
          </cell>
          <cell r="H1188">
            <v>119.63744</v>
          </cell>
          <cell r="I1188">
            <v>512.50325999999995</v>
          </cell>
        </row>
        <row r="1189">
          <cell r="B1189">
            <v>8280</v>
          </cell>
          <cell r="C1189" t="str">
            <v>Hernando, FL</v>
          </cell>
          <cell r="E1189">
            <v>0.96199999999999997</v>
          </cell>
          <cell r="F1189">
            <v>114.99705999999999</v>
          </cell>
          <cell r="G1189">
            <v>671.18547999999998</v>
          </cell>
          <cell r="H1189">
            <v>119.63744</v>
          </cell>
          <cell r="I1189">
            <v>512.50325999999995</v>
          </cell>
        </row>
        <row r="1190">
          <cell r="B1190">
            <v>8280</v>
          </cell>
          <cell r="C1190" t="str">
            <v>Hillsborough, FL</v>
          </cell>
          <cell r="E1190">
            <v>0.96199999999999997</v>
          </cell>
          <cell r="F1190">
            <v>114.99705999999999</v>
          </cell>
          <cell r="G1190">
            <v>671.18547999999998</v>
          </cell>
          <cell r="H1190">
            <v>119.63744</v>
          </cell>
          <cell r="I1190">
            <v>512.50325999999995</v>
          </cell>
        </row>
        <row r="1191">
          <cell r="B1191">
            <v>8280</v>
          </cell>
          <cell r="C1191" t="str">
            <v>Pasco, FL</v>
          </cell>
          <cell r="E1191">
            <v>0.96199999999999997</v>
          </cell>
          <cell r="F1191">
            <v>114.99705999999999</v>
          </cell>
          <cell r="G1191">
            <v>671.18547999999998</v>
          </cell>
          <cell r="H1191">
            <v>119.63744</v>
          </cell>
          <cell r="I1191">
            <v>512.50325999999995</v>
          </cell>
        </row>
        <row r="1192">
          <cell r="B1192">
            <v>8280</v>
          </cell>
          <cell r="C1192" t="str">
            <v>Pinellas, FL</v>
          </cell>
          <cell r="E1192">
            <v>0.96199999999999997</v>
          </cell>
          <cell r="F1192">
            <v>114.99705999999999</v>
          </cell>
          <cell r="G1192">
            <v>671.18547999999998</v>
          </cell>
          <cell r="H1192">
            <v>119.63744</v>
          </cell>
          <cell r="I1192">
            <v>512.50325999999995</v>
          </cell>
        </row>
        <row r="1193">
          <cell r="B1193">
            <v>8320</v>
          </cell>
          <cell r="C1193" t="str">
            <v>Terre Haute, IN</v>
          </cell>
          <cell r="E1193">
            <v>0.91259999999999997</v>
          </cell>
          <cell r="F1193">
            <v>110.989238</v>
          </cell>
          <cell r="G1193">
            <v>647.79260399999998</v>
          </cell>
          <cell r="H1193">
            <v>116.37111200000001</v>
          </cell>
          <cell r="I1193">
            <v>495.89349800000002</v>
          </cell>
        </row>
        <row r="1194">
          <cell r="B1194">
            <v>8320</v>
          </cell>
          <cell r="C1194" t="str">
            <v>Clay, IN</v>
          </cell>
          <cell r="E1194">
            <v>0.91259999999999997</v>
          </cell>
          <cell r="F1194">
            <v>110.989238</v>
          </cell>
          <cell r="G1194">
            <v>647.79260399999998</v>
          </cell>
          <cell r="H1194">
            <v>116.37111200000001</v>
          </cell>
          <cell r="I1194">
            <v>495.89349800000002</v>
          </cell>
        </row>
        <row r="1195">
          <cell r="B1195">
            <v>8320</v>
          </cell>
          <cell r="C1195" t="str">
            <v>Vermillion, IN</v>
          </cell>
          <cell r="E1195">
            <v>0.91259999999999997</v>
          </cell>
          <cell r="F1195">
            <v>110.989238</v>
          </cell>
          <cell r="G1195">
            <v>647.79260399999998</v>
          </cell>
          <cell r="H1195">
            <v>116.37111200000001</v>
          </cell>
          <cell r="I1195">
            <v>495.89349800000002</v>
          </cell>
        </row>
        <row r="1196">
          <cell r="B1196">
            <v>8320</v>
          </cell>
          <cell r="C1196" t="str">
            <v>Vigo, IN</v>
          </cell>
          <cell r="E1196">
            <v>0.91259999999999997</v>
          </cell>
          <cell r="F1196">
            <v>110.989238</v>
          </cell>
          <cell r="G1196">
            <v>647.79260399999998</v>
          </cell>
          <cell r="H1196">
            <v>116.37111200000001</v>
          </cell>
          <cell r="I1196">
            <v>495.89349800000002</v>
          </cell>
        </row>
        <row r="1197">
          <cell r="B1197">
            <v>8360</v>
          </cell>
          <cell r="C1197" t="str">
            <v>Texarkana,AR-Texarkana, TX</v>
          </cell>
          <cell r="E1197">
            <v>0.85829999999999995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477.63620900000001</v>
          </cell>
        </row>
        <row r="1198">
          <cell r="B1198">
            <v>8360</v>
          </cell>
          <cell r="C1198" t="str">
            <v>Miller, AR</v>
          </cell>
          <cell r="E1198">
            <v>0.85829999999999995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477.63620900000001</v>
          </cell>
        </row>
        <row r="1199">
          <cell r="B1199">
            <v>8360</v>
          </cell>
          <cell r="C1199" t="str">
            <v>Bowie, TX</v>
          </cell>
          <cell r="E1199">
            <v>0.85829999999999995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477.63620900000001</v>
          </cell>
        </row>
        <row r="1200">
          <cell r="B1200">
            <v>8400</v>
          </cell>
          <cell r="C1200" t="str">
            <v xml:space="preserve">Toledo, OH </v>
          </cell>
          <cell r="E1200">
            <v>1.0410999999999999</v>
          </cell>
          <cell r="F1200">
            <v>121.41444299999999</v>
          </cell>
          <cell r="G1200">
            <v>708.64249399999994</v>
          </cell>
          <cell r="H1200">
            <v>124.867532</v>
          </cell>
          <cell r="I1200">
            <v>539.09905300000003</v>
          </cell>
        </row>
        <row r="1201">
          <cell r="B1201">
            <v>8400</v>
          </cell>
          <cell r="C1201" t="str">
            <v>Fulton, OH</v>
          </cell>
          <cell r="E1201">
            <v>1.0410999999999999</v>
          </cell>
          <cell r="F1201">
            <v>121.41444299999999</v>
          </cell>
          <cell r="G1201">
            <v>708.64249399999994</v>
          </cell>
          <cell r="H1201">
            <v>124.867532</v>
          </cell>
          <cell r="I1201">
            <v>539.09905300000003</v>
          </cell>
        </row>
        <row r="1202">
          <cell r="B1202">
            <v>8400</v>
          </cell>
          <cell r="C1202" t="str">
            <v>Lucas, OH</v>
          </cell>
          <cell r="E1202">
            <v>1.0410999999999999</v>
          </cell>
          <cell r="F1202">
            <v>121.41444299999999</v>
          </cell>
          <cell r="G1202">
            <v>708.64249399999994</v>
          </cell>
          <cell r="H1202">
            <v>124.867532</v>
          </cell>
          <cell r="I1202">
            <v>539.09905300000003</v>
          </cell>
        </row>
        <row r="1203">
          <cell r="B1203">
            <v>8400</v>
          </cell>
          <cell r="C1203" t="str">
            <v>Wood, OH</v>
          </cell>
          <cell r="E1203">
            <v>1.0410999999999999</v>
          </cell>
          <cell r="F1203">
            <v>121.41444299999999</v>
          </cell>
          <cell r="G1203">
            <v>708.64249399999994</v>
          </cell>
          <cell r="H1203">
            <v>124.867532</v>
          </cell>
          <cell r="I1203">
            <v>539.09905300000003</v>
          </cell>
        </row>
        <row r="1204">
          <cell r="B1204">
            <v>8440</v>
          </cell>
          <cell r="C1204" t="str">
            <v>Topeka, KS</v>
          </cell>
          <cell r="E1204">
            <v>0.97619999999999996</v>
          </cell>
          <cell r="F1204">
            <v>116.14910599999999</v>
          </cell>
          <cell r="G1204">
            <v>677.90974800000004</v>
          </cell>
          <cell r="H1204">
            <v>120.57634400000001</v>
          </cell>
          <cell r="I1204">
            <v>517.27772600000003</v>
          </cell>
        </row>
        <row r="1205">
          <cell r="B1205">
            <v>8440</v>
          </cell>
          <cell r="C1205" t="str">
            <v>Shawnee, KS</v>
          </cell>
          <cell r="E1205">
            <v>0.97619999999999996</v>
          </cell>
          <cell r="F1205">
            <v>116.14910599999999</v>
          </cell>
          <cell r="G1205">
            <v>677.90974800000004</v>
          </cell>
          <cell r="H1205">
            <v>120.57634400000001</v>
          </cell>
          <cell r="I1205">
            <v>517.27772600000003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739.89613399999996</v>
          </cell>
          <cell r="H1206">
            <v>129.23145199999999</v>
          </cell>
          <cell r="I1206">
            <v>561.29023299999994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739.89613399999996</v>
          </cell>
          <cell r="H1207">
            <v>129.23145199999999</v>
          </cell>
          <cell r="I1207">
            <v>561.29023299999994</v>
          </cell>
        </row>
        <row r="1208">
          <cell r="B1208">
            <v>8520</v>
          </cell>
          <cell r="C1208" t="str">
            <v>Tucson, AZ</v>
          </cell>
          <cell r="E1208">
            <v>0.94569999999999999</v>
          </cell>
          <cell r="F1208">
            <v>113.67464099999999</v>
          </cell>
          <cell r="G1208">
            <v>663.46677799999998</v>
          </cell>
          <cell r="H1208">
            <v>118.559684</v>
          </cell>
          <cell r="I1208">
            <v>507.02271100000002</v>
          </cell>
        </row>
        <row r="1209">
          <cell r="B1209">
            <v>8520</v>
          </cell>
          <cell r="C1209" t="str">
            <v>Pima, AZ</v>
          </cell>
          <cell r="E1209">
            <v>0.94569999999999999</v>
          </cell>
          <cell r="F1209">
            <v>113.67464099999999</v>
          </cell>
          <cell r="G1209">
            <v>663.46677799999998</v>
          </cell>
          <cell r="H1209">
            <v>118.559684</v>
          </cell>
          <cell r="I1209">
            <v>507.02271100000002</v>
          </cell>
        </row>
        <row r="1210">
          <cell r="B1210">
            <v>8560</v>
          </cell>
          <cell r="C1210" t="str">
            <v>Tulsa, OK</v>
          </cell>
          <cell r="E1210">
            <v>0.88419999999999999</v>
          </cell>
          <cell r="F1210">
            <v>108.685146</v>
          </cell>
          <cell r="G1210">
            <v>634.34406799999999</v>
          </cell>
          <cell r="H1210">
            <v>114.49330399999999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0.88419999999999999</v>
          </cell>
          <cell r="F1211">
            <v>108.685146</v>
          </cell>
          <cell r="G1211">
            <v>634.34406799999999</v>
          </cell>
          <cell r="H1211">
            <v>114.49330399999999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0.88419999999999999</v>
          </cell>
          <cell r="F1212">
            <v>108.685146</v>
          </cell>
          <cell r="G1212">
            <v>634.34406799999999</v>
          </cell>
          <cell r="H1212">
            <v>114.49330399999999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0.88419999999999999</v>
          </cell>
          <cell r="F1213">
            <v>108.685146</v>
          </cell>
          <cell r="G1213">
            <v>634.34406799999999</v>
          </cell>
          <cell r="H1213">
            <v>114.49330399999999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0.88419999999999999</v>
          </cell>
          <cell r="F1214">
            <v>108.685146</v>
          </cell>
          <cell r="G1214">
            <v>634.34406799999999</v>
          </cell>
          <cell r="H1214">
            <v>114.49330399999999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0.88419999999999999</v>
          </cell>
          <cell r="F1215">
            <v>108.685146</v>
          </cell>
          <cell r="G1215">
            <v>634.34406799999999</v>
          </cell>
          <cell r="H1215">
            <v>114.49330399999999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0.86280000000000001</v>
          </cell>
          <cell r="F1216">
            <v>106.948964</v>
          </cell>
          <cell r="G1216">
            <v>624.21031199999993</v>
          </cell>
          <cell r="H1216">
            <v>113.07833600000001</v>
          </cell>
          <cell r="I1216">
            <v>479.14924400000001</v>
          </cell>
        </row>
        <row r="1217">
          <cell r="B1217">
            <v>8600</v>
          </cell>
          <cell r="C1217" t="str">
            <v>Tuscaloosa, AL</v>
          </cell>
          <cell r="E1217">
            <v>0.86280000000000001</v>
          </cell>
          <cell r="F1217">
            <v>106.948964</v>
          </cell>
          <cell r="G1217">
            <v>624.21031199999993</v>
          </cell>
          <cell r="H1217">
            <v>113.07833600000001</v>
          </cell>
          <cell r="I1217">
            <v>479.14924400000001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118.92375199999999</v>
          </cell>
          <cell r="G1218">
            <v>694.10481600000003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118.92375199999999</v>
          </cell>
          <cell r="G1219">
            <v>694.10481600000003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 xml:space="preserve">Utica-Rome, NY  </v>
          </cell>
          <cell r="E1220">
            <v>0.89829999999999999</v>
          </cell>
          <cell r="F1220">
            <v>109.82907899999999</v>
          </cell>
          <cell r="G1220">
            <v>641.020982</v>
          </cell>
          <cell r="H1220">
            <v>115.42559600000001</v>
          </cell>
          <cell r="I1220">
            <v>491.08540900000003</v>
          </cell>
        </row>
        <row r="1221">
          <cell r="B1221">
            <v>8680</v>
          </cell>
          <cell r="C1221" t="str">
            <v>Herkimer, NY</v>
          </cell>
          <cell r="E1221">
            <v>0.89829999999999999</v>
          </cell>
          <cell r="F1221">
            <v>109.82907899999999</v>
          </cell>
          <cell r="G1221">
            <v>641.020982</v>
          </cell>
          <cell r="H1221">
            <v>115.42559600000001</v>
          </cell>
          <cell r="I1221">
            <v>491.08540900000003</v>
          </cell>
        </row>
        <row r="1222">
          <cell r="B1222">
            <v>8680</v>
          </cell>
          <cell r="C1222" t="str">
            <v>Oneida, NY</v>
          </cell>
          <cell r="E1222">
            <v>0.89829999999999999</v>
          </cell>
          <cell r="F1222">
            <v>109.82907899999999</v>
          </cell>
          <cell r="G1222">
            <v>641.020982</v>
          </cell>
          <cell r="H1222">
            <v>115.42559600000001</v>
          </cell>
          <cell r="I1222">
            <v>491.08540900000003</v>
          </cell>
        </row>
        <row r="1223">
          <cell r="B1223">
            <v>8720</v>
          </cell>
          <cell r="C1223" t="str">
            <v xml:space="preserve">Vallejo-Fairfield-Napa, CA </v>
          </cell>
          <cell r="E1223">
            <v>1.4172</v>
          </cell>
          <cell r="F1223">
            <v>151.927436</v>
          </cell>
          <cell r="G1223">
            <v>886.74088800000004</v>
          </cell>
          <cell r="H1223">
            <v>149.73526400000003</v>
          </cell>
          <cell r="I1223">
            <v>665.55515600000012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886.74088800000004</v>
          </cell>
          <cell r="H1224">
            <v>149.73526400000003</v>
          </cell>
          <cell r="I1224">
            <v>665.55515600000012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886.74088800000004</v>
          </cell>
          <cell r="H1225">
            <v>149.73526400000003</v>
          </cell>
          <cell r="I1225">
            <v>665.55515600000012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773.28070400000001</v>
          </cell>
          <cell r="H1226">
            <v>133.89291200000002</v>
          </cell>
          <cell r="I1226">
            <v>584.99444800000003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773.28070400000001</v>
          </cell>
          <cell r="H1227">
            <v>133.89291200000002</v>
          </cell>
          <cell r="I1227">
            <v>584.99444800000003</v>
          </cell>
        </row>
        <row r="1228">
          <cell r="B1228">
            <v>8750</v>
          </cell>
          <cell r="C1228" t="str">
            <v>Victoria, TX</v>
          </cell>
          <cell r="E1228">
            <v>0.92920000000000003</v>
          </cell>
          <cell r="F1228">
            <v>112.33599599999999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0.92920000000000003</v>
          </cell>
          <cell r="F1229">
            <v>112.33599599999999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123.31288499999999</v>
          </cell>
          <cell r="G1230">
            <v>719.72333000000003</v>
          </cell>
          <cell r="H1230">
            <v>126.41474000000001</v>
          </cell>
          <cell r="I1230">
            <v>546.96683499999995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123.31288499999999</v>
          </cell>
          <cell r="G1231">
            <v>719.72333000000003</v>
          </cell>
          <cell r="H1231">
            <v>126.41474000000001</v>
          </cell>
          <cell r="I1231">
            <v>546.96683499999995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1.0005999999999999</v>
          </cell>
          <cell r="F1232">
            <v>118.12867799999999</v>
          </cell>
          <cell r="G1232">
            <v>689.46412399999997</v>
          </cell>
          <cell r="H1232">
            <v>122.189672</v>
          </cell>
          <cell r="I1232">
            <v>525.48173799999995</v>
          </cell>
        </row>
        <row r="1233">
          <cell r="B1233">
            <v>8780</v>
          </cell>
          <cell r="C1233" t="str">
            <v>Tulare, CA</v>
          </cell>
          <cell r="E1233">
            <v>1.0005999999999999</v>
          </cell>
          <cell r="F1233">
            <v>118.12867799999999</v>
          </cell>
          <cell r="G1233">
            <v>689.46412399999997</v>
          </cell>
          <cell r="H1233">
            <v>122.189672</v>
          </cell>
          <cell r="I1233">
            <v>525.48173799999995</v>
          </cell>
        </row>
        <row r="1234">
          <cell r="B1234">
            <v>8800</v>
          </cell>
          <cell r="C1234" t="str">
            <v xml:space="preserve">Waco, TX  </v>
          </cell>
          <cell r="E1234">
            <v>0.85670000000000002</v>
          </cell>
          <cell r="F1234">
            <v>106.454071</v>
          </cell>
          <cell r="G1234">
            <v>621.32171800000003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0.85670000000000002</v>
          </cell>
          <cell r="F1235">
            <v>106.454071</v>
          </cell>
          <cell r="G1235">
            <v>621.32171800000003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760.92130999999995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760.92130999999995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760.92130999999995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760.92130999999995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760.92130999999995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760.92130999999995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760.92130999999995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760.92130999999995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760.92130999999995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760.92130999999995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760.92130999999995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760.92130999999995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760.92130999999995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760.92130999999995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760.92130999999995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760.92130999999995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760.92130999999995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760.92130999999995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760.92130999999995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760.92130999999995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760.92130999999995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760.92130999999995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760.92130999999995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760.92130999999995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760.92130999999995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760.92130999999995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 xml:space="preserve">Waterloo-Cedar Falls, IA  </v>
          </cell>
          <cell r="E1262">
            <v>0.85629999999999995</v>
          </cell>
          <cell r="F1262">
            <v>106.42161899999999</v>
          </cell>
          <cell r="G1262">
            <v>621.13230199999998</v>
          </cell>
          <cell r="H1262">
            <v>112.648556</v>
          </cell>
          <cell r="I1262">
            <v>476.96374900000001</v>
          </cell>
        </row>
        <row r="1263">
          <cell r="B1263">
            <v>8920</v>
          </cell>
          <cell r="C1263" t="str">
            <v>Black Hawk, IA</v>
          </cell>
          <cell r="E1263">
            <v>0.85629999999999995</v>
          </cell>
          <cell r="F1263">
            <v>106.42161899999999</v>
          </cell>
          <cell r="G1263">
            <v>621.13230199999998</v>
          </cell>
          <cell r="H1263">
            <v>112.648556</v>
          </cell>
          <cell r="I1263">
            <v>476.96374900000001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707.22187400000007</v>
          </cell>
          <cell r="H1264">
            <v>124.669172</v>
          </cell>
          <cell r="I1264">
            <v>538.09036300000002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707.22187400000007</v>
          </cell>
          <cell r="H1265">
            <v>124.669172</v>
          </cell>
          <cell r="I1265">
            <v>538.09036300000002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715.12999200000002</v>
          </cell>
          <cell r="H1266">
            <v>125.773376</v>
          </cell>
          <cell r="I1266">
            <v>543.70540400000004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715.12999200000002</v>
          </cell>
          <cell r="H1267">
            <v>125.773376</v>
          </cell>
          <cell r="I1267">
            <v>543.70540400000004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715.12999200000002</v>
          </cell>
          <cell r="H1268">
            <v>125.773376</v>
          </cell>
          <cell r="I1268">
            <v>543.70540400000004</v>
          </cell>
        </row>
        <row r="1269">
          <cell r="B1269">
            <v>9000</v>
          </cell>
          <cell r="C1269" t="str">
            <v>Wheeling, WV-OH</v>
          </cell>
          <cell r="E1269">
            <v>0.81399999999999995</v>
          </cell>
          <cell r="F1269">
            <v>102.98981999999999</v>
          </cell>
          <cell r="G1269">
            <v>601.10155999999995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0.81399999999999995</v>
          </cell>
          <cell r="F1270">
            <v>102.98981999999999</v>
          </cell>
          <cell r="G1270">
            <v>601.10155999999995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0.81399999999999995</v>
          </cell>
          <cell r="F1271">
            <v>102.98981999999999</v>
          </cell>
          <cell r="G1271">
            <v>601.10155999999995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0.81399999999999995</v>
          </cell>
          <cell r="F1272">
            <v>102.98981999999999</v>
          </cell>
          <cell r="G1272">
            <v>601.10155999999995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694.05746199999999</v>
          </cell>
          <cell r="H1273">
            <v>122.831036</v>
          </cell>
          <cell r="I1273">
            <v>528.74316900000008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694.05746199999999</v>
          </cell>
          <cell r="H1274">
            <v>122.831036</v>
          </cell>
          <cell r="I1274">
            <v>528.74316900000008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694.05746199999999</v>
          </cell>
          <cell r="H1275">
            <v>122.831036</v>
          </cell>
          <cell r="I1275">
            <v>528.74316900000008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694.05746199999999</v>
          </cell>
          <cell r="H1276">
            <v>122.831036</v>
          </cell>
          <cell r="I1276">
            <v>528.74316900000008</v>
          </cell>
        </row>
        <row r="1277">
          <cell r="B1277">
            <v>9080</v>
          </cell>
          <cell r="C1277" t="str">
            <v>Wichita Falls, TX</v>
          </cell>
          <cell r="E1277">
            <v>0.90180000000000005</v>
          </cell>
          <cell r="F1277">
            <v>110.113034</v>
          </cell>
          <cell r="G1277">
            <v>642.67837200000008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0.90180000000000005</v>
          </cell>
          <cell r="F1278">
            <v>110.113034</v>
          </cell>
          <cell r="G1278">
            <v>642.67837200000008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0.90180000000000005</v>
          </cell>
          <cell r="F1279">
            <v>110.113034</v>
          </cell>
          <cell r="G1279">
            <v>642.67837200000008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0.90669999999999995</v>
          </cell>
          <cell r="F1280">
            <v>110.510571</v>
          </cell>
          <cell r="G1280">
            <v>644.99871800000005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0.90669999999999995</v>
          </cell>
          <cell r="F1281">
            <v>110.510571</v>
          </cell>
          <cell r="G1281">
            <v>644.99871800000005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 xml:space="preserve">Wilmington-Newark, DE-MD  </v>
          </cell>
          <cell r="E1282">
            <v>1.1857</v>
          </cell>
          <cell r="F1282">
            <v>133.14584099999999</v>
          </cell>
          <cell r="G1282">
            <v>777.11637800000005</v>
          </cell>
          <cell r="H1282">
            <v>134.42848400000003</v>
          </cell>
          <cell r="I1282">
            <v>587.71791099999996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133.14584099999999</v>
          </cell>
          <cell r="G1283">
            <v>777.11637800000005</v>
          </cell>
          <cell r="H1283">
            <v>134.42848400000003</v>
          </cell>
          <cell r="I1283">
            <v>587.71791099999996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133.14584099999999</v>
          </cell>
          <cell r="G1284">
            <v>777.11637800000005</v>
          </cell>
          <cell r="H1284">
            <v>134.42848400000003</v>
          </cell>
          <cell r="I1284">
            <v>587.71791099999996</v>
          </cell>
        </row>
        <row r="1285">
          <cell r="B1285">
            <v>9200</v>
          </cell>
          <cell r="C1285" t="str">
            <v xml:space="preserve">Wilmington, NC </v>
          </cell>
          <cell r="E1285">
            <v>1.0229999999999999</v>
          </cell>
          <cell r="F1285">
            <v>119.94598999999999</v>
          </cell>
          <cell r="G1285">
            <v>700.07141999999999</v>
          </cell>
          <cell r="H1285">
            <v>123.67076</v>
          </cell>
          <cell r="I1285">
            <v>533.01328999999998</v>
          </cell>
        </row>
        <row r="1286">
          <cell r="B1286">
            <v>9200</v>
          </cell>
          <cell r="C1286" t="str">
            <v>Brunswick, NC</v>
          </cell>
          <cell r="E1286">
            <v>1.0229999999999999</v>
          </cell>
          <cell r="F1286">
            <v>119.94598999999999</v>
          </cell>
          <cell r="G1286">
            <v>700.07141999999999</v>
          </cell>
          <cell r="H1286">
            <v>123.67076</v>
          </cell>
          <cell r="I1286">
            <v>533.01328999999998</v>
          </cell>
        </row>
        <row r="1287">
          <cell r="B1287">
            <v>9200</v>
          </cell>
          <cell r="C1287" t="str">
            <v>New Hanover, NC</v>
          </cell>
          <cell r="E1287">
            <v>1.0229999999999999</v>
          </cell>
          <cell r="F1287">
            <v>119.94598999999999</v>
          </cell>
          <cell r="G1287">
            <v>700.07141999999999</v>
          </cell>
          <cell r="H1287">
            <v>123.67076</v>
          </cell>
          <cell r="I1287">
            <v>533.01328999999998</v>
          </cell>
        </row>
        <row r="1288">
          <cell r="B1288">
            <v>9260</v>
          </cell>
          <cell r="C1288" t="str">
            <v xml:space="preserve">Yakima, WA  </v>
          </cell>
          <cell r="E1288">
            <v>1.1215999999999999</v>
          </cell>
          <cell r="F1288">
            <v>127.94540799999999</v>
          </cell>
          <cell r="G1288">
            <v>746.76246400000002</v>
          </cell>
          <cell r="H1288">
            <v>130.190192</v>
          </cell>
          <cell r="I1288">
            <v>566.16556800000001</v>
          </cell>
        </row>
        <row r="1289">
          <cell r="B1289">
            <v>9260</v>
          </cell>
          <cell r="C1289" t="str">
            <v>Yakima, WA</v>
          </cell>
          <cell r="E1289">
            <v>1.1215999999999999</v>
          </cell>
          <cell r="F1289">
            <v>127.94540799999999</v>
          </cell>
          <cell r="G1289">
            <v>746.76246400000002</v>
          </cell>
          <cell r="H1289">
            <v>130.190192</v>
          </cell>
          <cell r="I1289">
            <v>566.16556800000001</v>
          </cell>
        </row>
        <row r="1290">
          <cell r="B1290">
            <v>9270</v>
          </cell>
          <cell r="C1290" t="str">
            <v>Yolo, CA</v>
          </cell>
          <cell r="E1290">
            <v>1.0012000000000001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525.68347600000004</v>
          </cell>
        </row>
        <row r="1291">
          <cell r="B1291">
            <v>9270</v>
          </cell>
          <cell r="C1291" t="str">
            <v>Yolo, CA</v>
          </cell>
          <cell r="E1291">
            <v>1.0012000000000001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525.68347600000004</v>
          </cell>
        </row>
        <row r="1292">
          <cell r="B1292">
            <v>9280</v>
          </cell>
          <cell r="C1292" t="str">
            <v xml:space="preserve">York, PA  </v>
          </cell>
          <cell r="E1292">
            <v>0.95789999999999997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0.95789999999999997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0.99309999999999998</v>
          </cell>
          <cell r="F1294">
            <v>117.520203</v>
          </cell>
          <cell r="G1294">
            <v>685.91257399999995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0.99309999999999998</v>
          </cell>
          <cell r="F1295">
            <v>117.520203</v>
          </cell>
          <cell r="G1295">
            <v>685.91257399999995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0.99309999999999998</v>
          </cell>
          <cell r="F1296">
            <v>117.520203</v>
          </cell>
          <cell r="G1296">
            <v>685.91257399999995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0.99309999999999998</v>
          </cell>
          <cell r="F1297">
            <v>117.520203</v>
          </cell>
          <cell r="G1297">
            <v>685.91257399999995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732.03537000000006</v>
          </cell>
          <cell r="H1298">
            <v>128.13386000000003</v>
          </cell>
          <cell r="I1298">
            <v>555.70881499999996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732.03537000000006</v>
          </cell>
          <cell r="H1299">
            <v>128.13386000000003</v>
          </cell>
          <cell r="I1299">
            <v>555.70881499999996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732.03537000000006</v>
          </cell>
          <cell r="H1300">
            <v>128.13386000000003</v>
          </cell>
          <cell r="I1300">
            <v>555.70881499999996</v>
          </cell>
        </row>
        <row r="1301">
          <cell r="B1301">
            <v>9360</v>
          </cell>
          <cell r="C1301" t="str">
            <v>Yuma, AZ</v>
          </cell>
          <cell r="E1301">
            <v>0.91149999999999998</v>
          </cell>
          <cell r="F1301">
            <v>110.89999499999999</v>
          </cell>
          <cell r="G1301">
            <v>647.27170999999998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0.91149999999999998</v>
          </cell>
          <cell r="F1302">
            <v>110.89999499999999</v>
          </cell>
          <cell r="G1302">
            <v>647.27170999999998</v>
          </cell>
          <cell r="H1302">
            <v>116.29838000000001</v>
          </cell>
          <cell r="I1302">
            <v>495.52364500000004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3"/>
  <sheetViews>
    <sheetView zoomScaleNormal="100" workbookViewId="0">
      <selection activeCell="F21" sqref="F21"/>
    </sheetView>
  </sheetViews>
  <sheetFormatPr defaultColWidth="8" defaultRowHeight="12.75"/>
  <cols>
    <col min="1" max="1" width="8" style="2" customWidth="1"/>
    <col min="2" max="2" width="16.25" style="2" customWidth="1"/>
    <col min="3" max="3" width="8" style="2" customWidth="1"/>
    <col min="4" max="4" width="8" style="3" customWidth="1"/>
    <col min="5" max="5" width="9" style="2" customWidth="1"/>
    <col min="6" max="6" width="8" style="8" customWidth="1"/>
    <col min="7" max="10" width="8" style="2" customWidth="1"/>
    <col min="11" max="12" width="8" style="2" hidden="1" customWidth="1"/>
    <col min="13" max="16384" width="8" style="2"/>
  </cols>
  <sheetData>
    <row r="1" spans="1:15">
      <c r="A1" s="112" t="s">
        <v>0</v>
      </c>
      <c r="B1" s="112"/>
      <c r="C1" s="112"/>
      <c r="D1" s="112"/>
      <c r="E1" s="112"/>
      <c r="F1" s="112"/>
      <c r="G1" s="112"/>
      <c r="H1" s="112"/>
      <c r="I1" s="1"/>
      <c r="J1" s="57"/>
      <c r="K1" s="57"/>
      <c r="L1" s="57"/>
      <c r="M1" s="120"/>
      <c r="N1" s="121"/>
      <c r="O1" s="121"/>
    </row>
    <row r="2" spans="1:15" s="5" customFormat="1">
      <c r="A2" s="107"/>
      <c r="B2" s="107"/>
      <c r="C2" s="107"/>
      <c r="D2" s="107"/>
      <c r="E2" s="107"/>
      <c r="F2" s="7"/>
      <c r="G2" s="107"/>
      <c r="H2" s="107"/>
      <c r="I2" s="4"/>
      <c r="J2" s="121"/>
      <c r="K2" s="121"/>
      <c r="L2" s="121"/>
      <c r="M2" s="121"/>
      <c r="N2" s="121"/>
      <c r="O2" s="121"/>
    </row>
    <row r="3" spans="1:15" s="5" customFormat="1">
      <c r="A3" s="107"/>
      <c r="B3" s="107"/>
      <c r="C3" s="107"/>
      <c r="D3" s="107"/>
      <c r="E3" s="107"/>
      <c r="F3" s="7"/>
      <c r="G3" s="107"/>
      <c r="H3" s="107"/>
      <c r="I3" s="4"/>
      <c r="J3" s="121"/>
      <c r="K3" s="121"/>
      <c r="L3" s="121"/>
      <c r="M3" s="121"/>
      <c r="N3" s="121"/>
      <c r="O3" s="121"/>
    </row>
    <row r="4" spans="1:15">
      <c r="A4" s="1" t="s">
        <v>1</v>
      </c>
      <c r="B4" s="1" t="s">
        <v>2</v>
      </c>
      <c r="C4" s="57"/>
      <c r="D4" s="6" t="s">
        <v>3</v>
      </c>
      <c r="E4" s="1"/>
      <c r="F4" s="122"/>
      <c r="G4" s="57"/>
      <c r="H4" s="57"/>
      <c r="I4" s="57"/>
      <c r="J4" s="57"/>
      <c r="K4" s="57"/>
      <c r="L4" s="57"/>
      <c r="M4" s="121"/>
      <c r="N4" s="121"/>
      <c r="O4" s="121"/>
    </row>
    <row r="5" spans="1:15">
      <c r="A5" s="57">
        <v>480</v>
      </c>
      <c r="B5" s="57"/>
      <c r="C5" s="58" t="s">
        <v>4</v>
      </c>
      <c r="D5" s="123" t="s">
        <v>5</v>
      </c>
      <c r="E5" s="58" t="s">
        <v>6</v>
      </c>
      <c r="F5" s="124"/>
      <c r="G5" s="58" t="s">
        <v>7</v>
      </c>
      <c r="H5" s="58" t="s">
        <v>8</v>
      </c>
      <c r="I5" s="58" t="s">
        <v>9</v>
      </c>
      <c r="J5" s="58"/>
      <c r="K5" s="57"/>
      <c r="L5" s="57"/>
      <c r="M5" s="57"/>
      <c r="N5" s="57"/>
      <c r="O5" s="57"/>
    </row>
    <row r="6" spans="1:15">
      <c r="A6" s="57" t="s">
        <v>10</v>
      </c>
      <c r="B6" s="57"/>
      <c r="C6" s="125" t="s">
        <v>11</v>
      </c>
      <c r="D6" s="126" t="s">
        <v>12</v>
      </c>
      <c r="E6" s="125" t="s">
        <v>13</v>
      </c>
      <c r="F6" s="127" t="s">
        <v>14</v>
      </c>
      <c r="G6" s="125" t="s">
        <v>15</v>
      </c>
      <c r="H6" s="125" t="s">
        <v>12</v>
      </c>
      <c r="I6" s="125" t="s">
        <v>11</v>
      </c>
      <c r="J6" s="125" t="s">
        <v>16</v>
      </c>
      <c r="K6" s="57" t="s">
        <v>17</v>
      </c>
      <c r="L6" s="57" t="s">
        <v>18</v>
      </c>
      <c r="M6" s="57"/>
      <c r="N6" s="57"/>
      <c r="O6" s="57"/>
    </row>
    <row r="7" spans="1:15">
      <c r="A7" s="1" t="s">
        <v>19</v>
      </c>
      <c r="B7" s="57" t="s">
        <v>20</v>
      </c>
      <c r="C7" s="54">
        <v>193.03</v>
      </c>
      <c r="D7" s="128">
        <v>132.63</v>
      </c>
      <c r="E7" s="128">
        <v>60.4</v>
      </c>
      <c r="F7" s="129">
        <v>0.86780000000000002</v>
      </c>
      <c r="G7" s="128">
        <f t="shared" ref="G7:G12" si="0">D7*F7</f>
        <v>115.09631399999999</v>
      </c>
      <c r="H7" s="57">
        <f t="shared" ref="H7:H12" si="1">E7</f>
        <v>60.4</v>
      </c>
      <c r="I7" s="128">
        <f t="shared" ref="I7:I11" si="2">SUM(G7:H7)</f>
        <v>175.49631399999998</v>
      </c>
      <c r="J7" s="57"/>
      <c r="K7" s="130">
        <f>C7*F7</f>
        <v>167.51143400000001</v>
      </c>
      <c r="L7" s="131">
        <f>I7-K7</f>
        <v>7.9848799999999756</v>
      </c>
      <c r="M7" s="57"/>
      <c r="N7" s="132"/>
      <c r="O7" s="57"/>
    </row>
    <row r="8" spans="1:15">
      <c r="A8" s="1" t="s">
        <v>19</v>
      </c>
      <c r="B8" s="57" t="s">
        <v>21</v>
      </c>
      <c r="C8" s="54">
        <v>151.61000000000001</v>
      </c>
      <c r="D8" s="128">
        <v>104.17</v>
      </c>
      <c r="E8" s="128">
        <v>47.44</v>
      </c>
      <c r="F8" s="129">
        <f>+F7</f>
        <v>0.86780000000000002</v>
      </c>
      <c r="G8" s="128">
        <f t="shared" si="0"/>
        <v>90.398725999999996</v>
      </c>
      <c r="H8" s="128">
        <f t="shared" si="1"/>
        <v>47.44</v>
      </c>
      <c r="I8" s="128">
        <f t="shared" si="2"/>
        <v>137.83872600000001</v>
      </c>
      <c r="J8" s="57"/>
      <c r="K8" s="130"/>
      <c r="L8" s="131"/>
      <c r="M8" s="57"/>
      <c r="N8" s="132"/>
      <c r="O8" s="57"/>
    </row>
    <row r="9" spans="1:15">
      <c r="A9" s="1" t="s">
        <v>22</v>
      </c>
      <c r="B9" s="57" t="s">
        <v>23</v>
      </c>
      <c r="C9" s="54">
        <v>976.8</v>
      </c>
      <c r="D9" s="128">
        <v>671.16</v>
      </c>
      <c r="E9" s="57">
        <v>305.64</v>
      </c>
      <c r="F9" s="129">
        <f>F7</f>
        <v>0.86780000000000002</v>
      </c>
      <c r="G9" s="128">
        <f t="shared" si="0"/>
        <v>582.43264799999997</v>
      </c>
      <c r="H9" s="57">
        <f t="shared" si="1"/>
        <v>305.64</v>
      </c>
      <c r="I9" s="128">
        <f t="shared" si="2"/>
        <v>888.07264799999996</v>
      </c>
      <c r="J9" s="133">
        <f>I9/24</f>
        <v>37.003026999999996</v>
      </c>
      <c r="K9" s="134">
        <f>(C9*F9)/24</f>
        <v>35.319459999999999</v>
      </c>
      <c r="L9" s="131">
        <f>J9-K9</f>
        <v>1.6835669999999965</v>
      </c>
      <c r="M9" s="57"/>
      <c r="N9" s="132"/>
      <c r="O9" s="57"/>
    </row>
    <row r="10" spans="1:15">
      <c r="A10" s="1" t="s">
        <v>24</v>
      </c>
      <c r="B10" s="57" t="s">
        <v>25</v>
      </c>
      <c r="C10" s="54">
        <v>181.87</v>
      </c>
      <c r="D10" s="128">
        <v>98.45</v>
      </c>
      <c r="E10" s="57">
        <v>83.42</v>
      </c>
      <c r="F10" s="129">
        <f>F9</f>
        <v>0.86780000000000002</v>
      </c>
      <c r="G10" s="128">
        <f t="shared" si="0"/>
        <v>85.434910000000002</v>
      </c>
      <c r="H10" s="57">
        <f t="shared" si="1"/>
        <v>83.42</v>
      </c>
      <c r="I10" s="128">
        <f t="shared" si="2"/>
        <v>168.85491000000002</v>
      </c>
      <c r="J10" s="57"/>
      <c r="K10" s="130">
        <f>C10*F10</f>
        <v>157.826786</v>
      </c>
      <c r="L10" s="131">
        <f>I10-K10</f>
        <v>11.02812400000002</v>
      </c>
      <c r="M10" s="57"/>
      <c r="N10" s="132"/>
      <c r="O10" s="57"/>
    </row>
    <row r="11" spans="1:15">
      <c r="A11" s="1" t="s">
        <v>26</v>
      </c>
      <c r="B11" s="57" t="s">
        <v>27</v>
      </c>
      <c r="C11" s="54">
        <v>743.55</v>
      </c>
      <c r="D11" s="128">
        <v>475.95</v>
      </c>
      <c r="E11" s="128">
        <v>267.60000000000002</v>
      </c>
      <c r="F11" s="129">
        <f>F10</f>
        <v>0.86780000000000002</v>
      </c>
      <c r="G11" s="128">
        <f t="shared" si="0"/>
        <v>413.02940999999998</v>
      </c>
      <c r="H11" s="57">
        <f t="shared" si="1"/>
        <v>267.60000000000002</v>
      </c>
      <c r="I11" s="128">
        <f t="shared" si="2"/>
        <v>680.62941000000001</v>
      </c>
      <c r="J11" s="57"/>
      <c r="K11" s="130">
        <f>C11*F11</f>
        <v>645.25268999999992</v>
      </c>
      <c r="L11" s="131">
        <f>I11-K11</f>
        <v>35.376720000000091</v>
      </c>
      <c r="M11" s="57"/>
      <c r="N11" s="132"/>
      <c r="O11" s="57"/>
    </row>
    <row r="12" spans="1:15">
      <c r="A12" s="1" t="s">
        <v>28</v>
      </c>
      <c r="B12" s="57" t="s">
        <v>29</v>
      </c>
      <c r="C12" s="128">
        <v>40.700000000000003</v>
      </c>
      <c r="D12" s="128">
        <v>27.97</v>
      </c>
      <c r="E12" s="57">
        <v>12.73</v>
      </c>
      <c r="F12" s="129">
        <f>F11</f>
        <v>0.86780000000000002</v>
      </c>
      <c r="G12" s="128">
        <f t="shared" si="0"/>
        <v>24.272365999999998</v>
      </c>
      <c r="H12" s="57">
        <f t="shared" si="1"/>
        <v>12.73</v>
      </c>
      <c r="I12" s="128">
        <f>SUM(G12:H12)/4</f>
        <v>9.2505914999999987</v>
      </c>
      <c r="J12" s="57"/>
      <c r="K12" s="130"/>
      <c r="L12" s="131"/>
      <c r="M12" s="57"/>
      <c r="N12" s="57"/>
      <c r="O12" s="57"/>
    </row>
    <row r="13" spans="1:15" ht="15.75">
      <c r="A13" s="135"/>
      <c r="B13" s="135"/>
      <c r="C13" s="135"/>
      <c r="D13" s="135"/>
      <c r="E13" s="135"/>
      <c r="F13" s="136"/>
      <c r="G13" s="135"/>
      <c r="H13" s="135"/>
      <c r="I13" s="135"/>
      <c r="J13" s="135"/>
      <c r="K13" s="57"/>
      <c r="L13" s="57"/>
      <c r="M13" s="57"/>
      <c r="N13" s="57"/>
      <c r="O13" s="57"/>
    </row>
    <row r="14" spans="1:15">
      <c r="A14" s="1" t="s">
        <v>30</v>
      </c>
      <c r="B14" s="1" t="s">
        <v>31</v>
      </c>
      <c r="C14" s="57"/>
      <c r="D14" s="6" t="s">
        <v>32</v>
      </c>
      <c r="E14" s="57"/>
      <c r="F14" s="122"/>
      <c r="G14" s="57"/>
      <c r="H14" s="57"/>
      <c r="I14" s="57"/>
      <c r="J14" s="57"/>
      <c r="K14" s="57"/>
      <c r="L14" s="57"/>
      <c r="M14" s="57"/>
      <c r="N14" s="57"/>
      <c r="O14" s="128"/>
    </row>
    <row r="15" spans="1:15">
      <c r="A15" s="57">
        <v>34</v>
      </c>
      <c r="B15" s="57"/>
      <c r="C15" s="58" t="s">
        <v>4</v>
      </c>
      <c r="D15" s="123" t="s">
        <v>5</v>
      </c>
      <c r="E15" s="58" t="s">
        <v>6</v>
      </c>
      <c r="F15" s="124"/>
      <c r="G15" s="58" t="s">
        <v>7</v>
      </c>
      <c r="H15" s="58" t="s">
        <v>8</v>
      </c>
      <c r="I15" s="58" t="s">
        <v>9</v>
      </c>
      <c r="J15" s="58"/>
      <c r="K15" s="57"/>
      <c r="L15" s="57"/>
      <c r="M15" s="57"/>
      <c r="N15" s="57"/>
      <c r="O15" s="57"/>
    </row>
    <row r="16" spans="1:15">
      <c r="A16" s="57" t="s">
        <v>10</v>
      </c>
      <c r="B16" s="57"/>
      <c r="C16" s="125" t="s">
        <v>11</v>
      </c>
      <c r="D16" s="126" t="s">
        <v>12</v>
      </c>
      <c r="E16" s="125" t="s">
        <v>13</v>
      </c>
      <c r="F16" s="127" t="s">
        <v>14</v>
      </c>
      <c r="G16" s="125" t="s">
        <v>15</v>
      </c>
      <c r="H16" s="125" t="s">
        <v>12</v>
      </c>
      <c r="I16" s="125" t="s">
        <v>11</v>
      </c>
      <c r="J16" s="125" t="s">
        <v>16</v>
      </c>
      <c r="K16" s="57"/>
      <c r="L16" s="57"/>
      <c r="M16" s="57"/>
      <c r="N16" s="57"/>
      <c r="O16" s="57"/>
    </row>
    <row r="17" spans="1:12">
      <c r="A17" s="1" t="s">
        <v>19</v>
      </c>
      <c r="B17" s="57" t="s">
        <v>20</v>
      </c>
      <c r="C17" s="128">
        <f>+C7</f>
        <v>193.03</v>
      </c>
      <c r="D17" s="128">
        <f>D7</f>
        <v>132.63</v>
      </c>
      <c r="E17" s="57">
        <f>E7</f>
        <v>60.4</v>
      </c>
      <c r="F17" s="129">
        <v>0.84619999999999995</v>
      </c>
      <c r="G17" s="128">
        <f t="shared" ref="G17:G22" si="3">D17*F17</f>
        <v>112.231506</v>
      </c>
      <c r="H17" s="57">
        <f t="shared" ref="H17:H22" si="4">E17</f>
        <v>60.4</v>
      </c>
      <c r="I17" s="128">
        <f t="shared" ref="I17:I21" si="5">SUM(G17:H17)</f>
        <v>172.631506</v>
      </c>
      <c r="J17" s="57"/>
      <c r="K17" s="130">
        <f>C17*F17</f>
        <v>163.34198599999999</v>
      </c>
      <c r="L17" s="131">
        <f>I17-K17</f>
        <v>9.2895200000000102</v>
      </c>
    </row>
    <row r="18" spans="1:12">
      <c r="A18" s="1" t="s">
        <v>19</v>
      </c>
      <c r="B18" s="57" t="s">
        <v>21</v>
      </c>
      <c r="C18" s="128">
        <f>+C8</f>
        <v>151.61000000000001</v>
      </c>
      <c r="D18" s="128">
        <f>+D8</f>
        <v>104.17</v>
      </c>
      <c r="E18" s="128">
        <f>+E8</f>
        <v>47.44</v>
      </c>
      <c r="F18" s="129">
        <f>+F17</f>
        <v>0.84619999999999995</v>
      </c>
      <c r="G18" s="128">
        <f t="shared" si="3"/>
        <v>88.148653999999993</v>
      </c>
      <c r="H18" s="128">
        <f t="shared" si="4"/>
        <v>47.44</v>
      </c>
      <c r="I18" s="128">
        <f t="shared" si="5"/>
        <v>135.58865399999999</v>
      </c>
      <c r="J18" s="57"/>
      <c r="K18" s="130"/>
      <c r="L18" s="131"/>
    </row>
    <row r="19" spans="1:12">
      <c r="A19" s="1" t="s">
        <v>22</v>
      </c>
      <c r="B19" s="57" t="s">
        <v>23</v>
      </c>
      <c r="C19" s="128">
        <f t="shared" ref="C19:E22" si="6">C9</f>
        <v>976.8</v>
      </c>
      <c r="D19" s="128">
        <f t="shared" si="6"/>
        <v>671.16</v>
      </c>
      <c r="E19" s="57">
        <f t="shared" si="6"/>
        <v>305.64</v>
      </c>
      <c r="F19" s="129">
        <f t="shared" ref="F19:F22" si="7">+F18</f>
        <v>0.84619999999999995</v>
      </c>
      <c r="G19" s="128">
        <f t="shared" si="3"/>
        <v>567.93559199999993</v>
      </c>
      <c r="H19" s="57">
        <f t="shared" si="4"/>
        <v>305.64</v>
      </c>
      <c r="I19" s="128">
        <f t="shared" si="5"/>
        <v>873.57559199999992</v>
      </c>
      <c r="J19" s="128">
        <f>I19/24</f>
        <v>36.398982999999994</v>
      </c>
      <c r="K19" s="134">
        <f>(C19*F19)/24</f>
        <v>34.440339999999999</v>
      </c>
      <c r="L19" s="131">
        <f>J19-K19</f>
        <v>1.958642999999995</v>
      </c>
    </row>
    <row r="20" spans="1:12">
      <c r="A20" s="1" t="s">
        <v>24</v>
      </c>
      <c r="B20" s="57" t="s">
        <v>25</v>
      </c>
      <c r="C20" s="128">
        <f t="shared" si="6"/>
        <v>181.87</v>
      </c>
      <c r="D20" s="128">
        <f t="shared" si="6"/>
        <v>98.45</v>
      </c>
      <c r="E20" s="57">
        <f t="shared" si="6"/>
        <v>83.42</v>
      </c>
      <c r="F20" s="129">
        <f t="shared" si="7"/>
        <v>0.84619999999999995</v>
      </c>
      <c r="G20" s="128">
        <f t="shared" si="3"/>
        <v>83.308390000000003</v>
      </c>
      <c r="H20" s="57">
        <f t="shared" si="4"/>
        <v>83.42</v>
      </c>
      <c r="I20" s="128">
        <f t="shared" si="5"/>
        <v>166.72838999999999</v>
      </c>
      <c r="J20" s="57"/>
      <c r="K20" s="130">
        <f>C20*F20</f>
        <v>153.898394</v>
      </c>
      <c r="L20" s="131">
        <f>I20-K20</f>
        <v>12.829995999999994</v>
      </c>
    </row>
    <row r="21" spans="1:12">
      <c r="A21" s="1" t="s">
        <v>26</v>
      </c>
      <c r="B21" s="57" t="s">
        <v>27</v>
      </c>
      <c r="C21" s="128">
        <f t="shared" si="6"/>
        <v>743.55</v>
      </c>
      <c r="D21" s="128">
        <f t="shared" si="6"/>
        <v>475.95</v>
      </c>
      <c r="E21" s="57">
        <f t="shared" si="6"/>
        <v>267.60000000000002</v>
      </c>
      <c r="F21" s="129">
        <f t="shared" si="7"/>
        <v>0.84619999999999995</v>
      </c>
      <c r="G21" s="128">
        <f t="shared" si="3"/>
        <v>402.74888999999996</v>
      </c>
      <c r="H21" s="57">
        <f t="shared" si="4"/>
        <v>267.60000000000002</v>
      </c>
      <c r="I21" s="128">
        <f t="shared" si="5"/>
        <v>670.34888999999998</v>
      </c>
      <c r="J21" s="57"/>
      <c r="K21" s="130">
        <f>C21*F21</f>
        <v>629.19200999999998</v>
      </c>
      <c r="L21" s="131">
        <f>I21-K21</f>
        <v>41.156880000000001</v>
      </c>
    </row>
    <row r="22" spans="1:12">
      <c r="A22" s="1" t="s">
        <v>28</v>
      </c>
      <c r="B22" s="57" t="s">
        <v>29</v>
      </c>
      <c r="C22" s="128">
        <f t="shared" si="6"/>
        <v>40.700000000000003</v>
      </c>
      <c r="D22" s="128">
        <f t="shared" si="6"/>
        <v>27.97</v>
      </c>
      <c r="E22" s="57">
        <f t="shared" si="6"/>
        <v>12.73</v>
      </c>
      <c r="F22" s="129">
        <f t="shared" si="7"/>
        <v>0.84619999999999995</v>
      </c>
      <c r="G22" s="128">
        <f t="shared" si="3"/>
        <v>23.668213999999999</v>
      </c>
      <c r="H22" s="57">
        <f t="shared" si="4"/>
        <v>12.73</v>
      </c>
      <c r="I22" s="128">
        <f>SUM(G22:H22)/4</f>
        <v>9.099553499999999</v>
      </c>
      <c r="J22" s="57"/>
      <c r="K22" s="130"/>
      <c r="L22" s="131"/>
    </row>
    <row r="23" spans="1:12" ht="15.75">
      <c r="A23" s="135"/>
      <c r="B23" s="135"/>
      <c r="C23" s="135"/>
      <c r="D23" s="135"/>
      <c r="E23" s="135"/>
      <c r="F23" s="136"/>
      <c r="G23" s="135"/>
      <c r="H23" s="135"/>
      <c r="I23" s="135"/>
      <c r="J23" s="135"/>
      <c r="K23" s="57"/>
      <c r="L23" s="57"/>
    </row>
    <row r="24" spans="1:12">
      <c r="A24" s="1" t="s">
        <v>33</v>
      </c>
      <c r="B24" s="1" t="s">
        <v>34</v>
      </c>
      <c r="C24" s="57"/>
      <c r="D24" s="6" t="s">
        <v>35</v>
      </c>
      <c r="E24" s="57"/>
      <c r="F24" s="122"/>
      <c r="G24" s="57"/>
      <c r="H24" s="57"/>
      <c r="I24" s="57"/>
      <c r="J24" s="57"/>
      <c r="K24" s="57"/>
      <c r="L24" s="57"/>
    </row>
    <row r="25" spans="1:12">
      <c r="A25" s="57">
        <v>1520</v>
      </c>
      <c r="B25" s="57"/>
      <c r="C25" s="58" t="s">
        <v>4</v>
      </c>
      <c r="D25" s="123" t="s">
        <v>5</v>
      </c>
      <c r="E25" s="58" t="s">
        <v>6</v>
      </c>
      <c r="F25" s="124"/>
      <c r="G25" s="58" t="s">
        <v>7</v>
      </c>
      <c r="H25" s="58" t="s">
        <v>8</v>
      </c>
      <c r="I25" s="58" t="s">
        <v>9</v>
      </c>
      <c r="J25" s="58"/>
      <c r="K25" s="57"/>
      <c r="L25" s="57"/>
    </row>
    <row r="26" spans="1:12">
      <c r="A26" s="57" t="s">
        <v>10</v>
      </c>
      <c r="B26" s="57"/>
      <c r="C26" s="125" t="s">
        <v>11</v>
      </c>
      <c r="D26" s="126" t="s">
        <v>12</v>
      </c>
      <c r="E26" s="125" t="s">
        <v>13</v>
      </c>
      <c r="F26" s="127" t="s">
        <v>14</v>
      </c>
      <c r="G26" s="125" t="s">
        <v>15</v>
      </c>
      <c r="H26" s="125" t="s">
        <v>12</v>
      </c>
      <c r="I26" s="125" t="s">
        <v>11</v>
      </c>
      <c r="J26" s="125" t="s">
        <v>16</v>
      </c>
      <c r="K26" s="57"/>
      <c r="L26" s="57"/>
    </row>
    <row r="27" spans="1:12">
      <c r="A27" s="1" t="s">
        <v>19</v>
      </c>
      <c r="B27" s="57" t="s">
        <v>20</v>
      </c>
      <c r="C27" s="128">
        <f>C7</f>
        <v>193.03</v>
      </c>
      <c r="D27" s="128">
        <f>D7</f>
        <v>132.63</v>
      </c>
      <c r="E27" s="57">
        <f>E7</f>
        <v>60.4</v>
      </c>
      <c r="F27" s="122">
        <v>0.91149999999999998</v>
      </c>
      <c r="G27" s="128">
        <f t="shared" ref="G27:G32" si="8">D27*F27</f>
        <v>120.89224499999999</v>
      </c>
      <c r="H27" s="57">
        <f t="shared" ref="H27:H32" si="9">E27</f>
        <v>60.4</v>
      </c>
      <c r="I27" s="128">
        <f t="shared" ref="I27:I31" si="10">SUM(G27:H27)</f>
        <v>181.29224499999998</v>
      </c>
      <c r="J27" s="57"/>
      <c r="K27" s="130">
        <f>C27*F27</f>
        <v>175.946845</v>
      </c>
      <c r="L27" s="131">
        <f>I27-K27</f>
        <v>5.3453999999999837</v>
      </c>
    </row>
    <row r="28" spans="1:12">
      <c r="A28" s="1" t="s">
        <v>19</v>
      </c>
      <c r="B28" s="57" t="s">
        <v>21</v>
      </c>
      <c r="C28" s="128">
        <f>+C8</f>
        <v>151.61000000000001</v>
      </c>
      <c r="D28" s="128">
        <f>+D8</f>
        <v>104.17</v>
      </c>
      <c r="E28" s="128">
        <f>+E8</f>
        <v>47.44</v>
      </c>
      <c r="F28" s="122">
        <f>+F27</f>
        <v>0.91149999999999998</v>
      </c>
      <c r="G28" s="128">
        <f t="shared" si="8"/>
        <v>94.950954999999993</v>
      </c>
      <c r="H28" s="128">
        <f t="shared" si="9"/>
        <v>47.44</v>
      </c>
      <c r="I28" s="128">
        <f t="shared" si="10"/>
        <v>142.39095499999999</v>
      </c>
      <c r="J28" s="57"/>
      <c r="K28" s="130"/>
      <c r="L28" s="131"/>
    </row>
    <row r="29" spans="1:12">
      <c r="A29" s="1" t="s">
        <v>22</v>
      </c>
      <c r="B29" s="57" t="s">
        <v>23</v>
      </c>
      <c r="C29" s="128">
        <f t="shared" ref="C29:E29" si="11">C9</f>
        <v>976.8</v>
      </c>
      <c r="D29" s="128">
        <f t="shared" si="11"/>
        <v>671.16</v>
      </c>
      <c r="E29" s="57">
        <f t="shared" si="11"/>
        <v>305.64</v>
      </c>
      <c r="F29" s="122">
        <f t="shared" ref="F29:F31" si="12">+F28</f>
        <v>0.91149999999999998</v>
      </c>
      <c r="G29" s="128">
        <f t="shared" si="8"/>
        <v>611.76233999999999</v>
      </c>
      <c r="H29" s="57">
        <f t="shared" si="9"/>
        <v>305.64</v>
      </c>
      <c r="I29" s="128">
        <f t="shared" si="10"/>
        <v>917.40233999999998</v>
      </c>
      <c r="J29" s="128">
        <f>I29/24</f>
        <v>38.225097499999997</v>
      </c>
      <c r="K29" s="134">
        <f>(C29*F29)/24</f>
        <v>37.098049999999994</v>
      </c>
      <c r="L29" s="131">
        <f>J29-K29</f>
        <v>1.1270475000000033</v>
      </c>
    </row>
    <row r="30" spans="1:12">
      <c r="A30" s="1" t="s">
        <v>24</v>
      </c>
      <c r="B30" s="57" t="s">
        <v>25</v>
      </c>
      <c r="C30" s="128">
        <f t="shared" ref="C30:E32" si="13">C10</f>
        <v>181.87</v>
      </c>
      <c r="D30" s="128">
        <f t="shared" si="13"/>
        <v>98.45</v>
      </c>
      <c r="E30" s="57">
        <f t="shared" si="13"/>
        <v>83.42</v>
      </c>
      <c r="F30" s="122">
        <f t="shared" si="12"/>
        <v>0.91149999999999998</v>
      </c>
      <c r="G30" s="128">
        <f t="shared" si="8"/>
        <v>89.737174999999993</v>
      </c>
      <c r="H30" s="57">
        <f t="shared" si="9"/>
        <v>83.42</v>
      </c>
      <c r="I30" s="128">
        <f t="shared" si="10"/>
        <v>173.157175</v>
      </c>
      <c r="J30" s="57"/>
      <c r="K30" s="130">
        <f>C30*F30</f>
        <v>165.774505</v>
      </c>
      <c r="L30" s="131">
        <f>I30-K30</f>
        <v>7.3826699999999903</v>
      </c>
    </row>
    <row r="31" spans="1:12">
      <c r="A31" s="1" t="s">
        <v>26</v>
      </c>
      <c r="B31" s="57" t="s">
        <v>27</v>
      </c>
      <c r="C31" s="128">
        <f t="shared" si="13"/>
        <v>743.55</v>
      </c>
      <c r="D31" s="128">
        <f t="shared" si="13"/>
        <v>475.95</v>
      </c>
      <c r="E31" s="57">
        <f t="shared" si="13"/>
        <v>267.60000000000002</v>
      </c>
      <c r="F31" s="122">
        <f t="shared" si="12"/>
        <v>0.91149999999999998</v>
      </c>
      <c r="G31" s="128">
        <f t="shared" si="8"/>
        <v>433.82842499999998</v>
      </c>
      <c r="H31" s="57">
        <f t="shared" si="9"/>
        <v>267.60000000000002</v>
      </c>
      <c r="I31" s="128">
        <f t="shared" si="10"/>
        <v>701.42842500000006</v>
      </c>
      <c r="J31" s="57"/>
      <c r="K31" s="130">
        <f>C31*F31</f>
        <v>677.74582499999997</v>
      </c>
      <c r="L31" s="131">
        <f>I31-K31</f>
        <v>23.682600000000093</v>
      </c>
    </row>
    <row r="32" spans="1:12">
      <c r="A32" s="1" t="s">
        <v>28</v>
      </c>
      <c r="B32" s="57" t="s">
        <v>29</v>
      </c>
      <c r="C32" s="128">
        <f t="shared" si="13"/>
        <v>40.700000000000003</v>
      </c>
      <c r="D32" s="128">
        <f t="shared" si="13"/>
        <v>27.97</v>
      </c>
      <c r="E32" s="57">
        <f t="shared" si="13"/>
        <v>12.73</v>
      </c>
      <c r="F32" s="122">
        <f t="shared" ref="F32" si="14">+F31</f>
        <v>0.91149999999999998</v>
      </c>
      <c r="G32" s="128">
        <f t="shared" si="8"/>
        <v>25.494654999999998</v>
      </c>
      <c r="H32" s="57">
        <f t="shared" si="9"/>
        <v>12.73</v>
      </c>
      <c r="I32" s="128">
        <f>SUM(G32:H32)/4</f>
        <v>9.5561637499999996</v>
      </c>
      <c r="J32" s="57"/>
      <c r="K32" s="57"/>
      <c r="L32" s="57"/>
    </row>
    <row r="33" spans="1:12" ht="15.75">
      <c r="A33" s="135"/>
      <c r="B33" s="135"/>
      <c r="C33" s="135"/>
      <c r="D33" s="135"/>
      <c r="E33" s="135"/>
      <c r="F33" s="136"/>
      <c r="G33" s="135"/>
      <c r="H33" s="135"/>
      <c r="I33" s="135"/>
      <c r="J33" s="135"/>
      <c r="K33" s="57"/>
      <c r="L33" s="57"/>
    </row>
    <row r="34" spans="1:12">
      <c r="A34" s="1" t="s">
        <v>36</v>
      </c>
      <c r="B34" s="1" t="s">
        <v>37</v>
      </c>
      <c r="C34" s="57"/>
      <c r="D34" s="6" t="s">
        <v>38</v>
      </c>
      <c r="E34" s="57"/>
      <c r="F34" s="122"/>
      <c r="G34" s="57"/>
      <c r="H34" s="57"/>
      <c r="I34" s="57"/>
      <c r="J34" s="57"/>
      <c r="K34" s="57"/>
      <c r="L34" s="57"/>
    </row>
    <row r="35" spans="1:12">
      <c r="A35" s="57">
        <v>6640</v>
      </c>
      <c r="B35" s="57"/>
      <c r="C35" s="58" t="s">
        <v>4</v>
      </c>
      <c r="D35" s="123" t="s">
        <v>5</v>
      </c>
      <c r="E35" s="58" t="s">
        <v>6</v>
      </c>
      <c r="F35" s="124"/>
      <c r="G35" s="58" t="s">
        <v>7</v>
      </c>
      <c r="H35" s="58" t="s">
        <v>8</v>
      </c>
      <c r="I35" s="58" t="s">
        <v>9</v>
      </c>
      <c r="J35" s="58"/>
      <c r="K35" s="57"/>
      <c r="L35" s="57"/>
    </row>
    <row r="36" spans="1:12">
      <c r="A36" s="57" t="s">
        <v>10</v>
      </c>
      <c r="B36" s="57"/>
      <c r="C36" s="125" t="s">
        <v>11</v>
      </c>
      <c r="D36" s="126" t="s">
        <v>12</v>
      </c>
      <c r="E36" s="125" t="s">
        <v>13</v>
      </c>
      <c r="F36" s="127" t="s">
        <v>14</v>
      </c>
      <c r="G36" s="125" t="s">
        <v>15</v>
      </c>
      <c r="H36" s="125" t="s">
        <v>12</v>
      </c>
      <c r="I36" s="125" t="s">
        <v>11</v>
      </c>
      <c r="J36" s="125" t="s">
        <v>16</v>
      </c>
      <c r="K36" s="57"/>
      <c r="L36" s="57"/>
    </row>
    <row r="37" spans="1:12">
      <c r="A37" s="1" t="s">
        <v>19</v>
      </c>
      <c r="B37" s="57" t="s">
        <v>20</v>
      </c>
      <c r="C37" s="128">
        <f>C17</f>
        <v>193.03</v>
      </c>
      <c r="D37" s="128">
        <f>D7</f>
        <v>132.63</v>
      </c>
      <c r="E37" s="57">
        <f>E17</f>
        <v>60.4</v>
      </c>
      <c r="F37" s="129">
        <v>0.97019999999999995</v>
      </c>
      <c r="G37" s="128">
        <f t="shared" ref="G37:G42" si="15">D37*F37</f>
        <v>128.67762599999998</v>
      </c>
      <c r="H37" s="57">
        <f t="shared" ref="H37:H42" si="16">E37</f>
        <v>60.4</v>
      </c>
      <c r="I37" s="128">
        <f t="shared" ref="I37:I41" si="17">SUM(G37:H37)</f>
        <v>189.07762599999998</v>
      </c>
      <c r="J37" s="57"/>
      <c r="K37" s="130">
        <f>C37*F37</f>
        <v>187.27770599999999</v>
      </c>
      <c r="L37" s="131">
        <f>I37-K37</f>
        <v>1.799919999999986</v>
      </c>
    </row>
    <row r="38" spans="1:12">
      <c r="A38" s="1" t="s">
        <v>19</v>
      </c>
      <c r="B38" s="57" t="s">
        <v>21</v>
      </c>
      <c r="C38" s="128">
        <f>+C8</f>
        <v>151.61000000000001</v>
      </c>
      <c r="D38" s="128">
        <f>+D8</f>
        <v>104.17</v>
      </c>
      <c r="E38" s="128">
        <f>+E8</f>
        <v>47.44</v>
      </c>
      <c r="F38" s="129">
        <f>+F37</f>
        <v>0.97019999999999995</v>
      </c>
      <c r="G38" s="128">
        <f t="shared" si="15"/>
        <v>101.06573399999999</v>
      </c>
      <c r="H38" s="128">
        <f t="shared" si="16"/>
        <v>47.44</v>
      </c>
      <c r="I38" s="128">
        <f t="shared" si="17"/>
        <v>148.50573399999999</v>
      </c>
      <c r="J38" s="57"/>
      <c r="K38" s="130"/>
      <c r="L38" s="131"/>
    </row>
    <row r="39" spans="1:12">
      <c r="A39" s="1" t="s">
        <v>22</v>
      </c>
      <c r="B39" s="57" t="s">
        <v>23</v>
      </c>
      <c r="C39" s="128">
        <f t="shared" ref="C39:E42" si="18">C19</f>
        <v>976.8</v>
      </c>
      <c r="D39" s="128">
        <f t="shared" si="18"/>
        <v>671.16</v>
      </c>
      <c r="E39" s="57">
        <f t="shared" si="18"/>
        <v>305.64</v>
      </c>
      <c r="F39" s="129">
        <f t="shared" ref="F39:F41" si="19">+F38</f>
        <v>0.97019999999999995</v>
      </c>
      <c r="G39" s="128">
        <f t="shared" si="15"/>
        <v>651.15943199999992</v>
      </c>
      <c r="H39" s="57">
        <f t="shared" si="16"/>
        <v>305.64</v>
      </c>
      <c r="I39" s="128">
        <f t="shared" si="17"/>
        <v>956.79943199999991</v>
      </c>
      <c r="J39" s="128">
        <f>I39/24</f>
        <v>39.866642999999996</v>
      </c>
      <c r="K39" s="134">
        <f>(C39*F39)/24</f>
        <v>39.487139999999997</v>
      </c>
      <c r="L39" s="131">
        <f>J39-K39</f>
        <v>0.3795029999999997</v>
      </c>
    </row>
    <row r="40" spans="1:12">
      <c r="A40" s="1" t="s">
        <v>24</v>
      </c>
      <c r="B40" s="57" t="s">
        <v>25</v>
      </c>
      <c r="C40" s="128">
        <f t="shared" si="18"/>
        <v>181.87</v>
      </c>
      <c r="D40" s="128">
        <f t="shared" si="18"/>
        <v>98.45</v>
      </c>
      <c r="E40" s="57">
        <f t="shared" si="18"/>
        <v>83.42</v>
      </c>
      <c r="F40" s="129">
        <f t="shared" si="19"/>
        <v>0.97019999999999995</v>
      </c>
      <c r="G40" s="128">
        <f t="shared" si="15"/>
        <v>95.516189999999995</v>
      </c>
      <c r="H40" s="57">
        <f t="shared" si="16"/>
        <v>83.42</v>
      </c>
      <c r="I40" s="128">
        <f t="shared" si="17"/>
        <v>178.93619000000001</v>
      </c>
      <c r="J40" s="57"/>
      <c r="K40" s="130">
        <f>C40*F40</f>
        <v>176.45027400000001</v>
      </c>
      <c r="L40" s="131">
        <f>I40-K40</f>
        <v>2.4859160000000031</v>
      </c>
    </row>
    <row r="41" spans="1:12">
      <c r="A41" s="1" t="s">
        <v>26</v>
      </c>
      <c r="B41" s="57" t="s">
        <v>27</v>
      </c>
      <c r="C41" s="128">
        <f t="shared" si="18"/>
        <v>743.55</v>
      </c>
      <c r="D41" s="128">
        <f t="shared" si="18"/>
        <v>475.95</v>
      </c>
      <c r="E41" s="57">
        <f t="shared" si="18"/>
        <v>267.60000000000002</v>
      </c>
      <c r="F41" s="129">
        <f t="shared" si="19"/>
        <v>0.97019999999999995</v>
      </c>
      <c r="G41" s="128">
        <f t="shared" si="15"/>
        <v>461.76668999999998</v>
      </c>
      <c r="H41" s="57">
        <f t="shared" si="16"/>
        <v>267.60000000000002</v>
      </c>
      <c r="I41" s="128">
        <f t="shared" si="17"/>
        <v>729.36669000000006</v>
      </c>
      <c r="J41" s="57"/>
      <c r="K41" s="130">
        <f>C41*F41</f>
        <v>721.39220999999986</v>
      </c>
      <c r="L41" s="131">
        <f>I41-K41</f>
        <v>7.9744800000001987</v>
      </c>
    </row>
    <row r="42" spans="1:12" ht="15.75">
      <c r="A42" s="1" t="s">
        <v>28</v>
      </c>
      <c r="B42" s="57" t="s">
        <v>29</v>
      </c>
      <c r="C42" s="128">
        <f t="shared" si="18"/>
        <v>40.700000000000003</v>
      </c>
      <c r="D42" s="128">
        <f t="shared" si="18"/>
        <v>27.97</v>
      </c>
      <c r="E42" s="57">
        <f t="shared" si="18"/>
        <v>12.73</v>
      </c>
      <c r="F42" s="129">
        <f t="shared" ref="F42" si="20">+F41</f>
        <v>0.97019999999999995</v>
      </c>
      <c r="G42" s="128">
        <f t="shared" si="15"/>
        <v>27.136493999999999</v>
      </c>
      <c r="H42" s="57">
        <f t="shared" si="16"/>
        <v>12.73</v>
      </c>
      <c r="I42" s="128">
        <f>SUM(G42:H42)/4</f>
        <v>9.9666235000000007</v>
      </c>
      <c r="J42" s="135"/>
      <c r="K42" s="57"/>
      <c r="L42" s="57"/>
    </row>
    <row r="43" spans="1:12" ht="15.75">
      <c r="A43" s="135"/>
      <c r="B43" s="135"/>
      <c r="C43" s="135"/>
      <c r="D43" s="135"/>
      <c r="E43" s="135"/>
      <c r="F43" s="136"/>
      <c r="G43" s="135"/>
      <c r="H43" s="135"/>
      <c r="I43" s="135"/>
      <c r="J43" s="135"/>
      <c r="K43" s="57"/>
      <c r="L43" s="57"/>
    </row>
    <row r="44" spans="1:12">
      <c r="A44" s="1" t="s">
        <v>39</v>
      </c>
      <c r="B44" s="1" t="s">
        <v>40</v>
      </c>
      <c r="C44" s="57"/>
      <c r="D44" s="6" t="s">
        <v>41</v>
      </c>
      <c r="E44" s="57"/>
      <c r="F44" s="122"/>
      <c r="G44" s="57"/>
      <c r="H44" s="57"/>
      <c r="I44" s="57"/>
      <c r="J44" s="57"/>
      <c r="K44" s="57"/>
      <c r="L44" s="57"/>
    </row>
    <row r="45" spans="1:12">
      <c r="A45" s="57">
        <v>2560</v>
      </c>
      <c r="B45" s="57"/>
      <c r="C45" s="58" t="s">
        <v>4</v>
      </c>
      <c r="D45" s="123" t="s">
        <v>5</v>
      </c>
      <c r="E45" s="58" t="s">
        <v>6</v>
      </c>
      <c r="F45" s="124"/>
      <c r="G45" s="58" t="s">
        <v>7</v>
      </c>
      <c r="H45" s="58" t="s">
        <v>8</v>
      </c>
      <c r="I45" s="58" t="s">
        <v>9</v>
      </c>
      <c r="J45" s="58"/>
      <c r="K45" s="57"/>
      <c r="L45" s="57"/>
    </row>
    <row r="46" spans="1:12">
      <c r="A46" s="57" t="s">
        <v>10</v>
      </c>
      <c r="B46" s="57"/>
      <c r="C46" s="125" t="s">
        <v>11</v>
      </c>
      <c r="D46" s="126" t="s">
        <v>12</v>
      </c>
      <c r="E46" s="125" t="s">
        <v>13</v>
      </c>
      <c r="F46" s="127" t="s">
        <v>14</v>
      </c>
      <c r="G46" s="125" t="s">
        <v>15</v>
      </c>
      <c r="H46" s="125" t="s">
        <v>12</v>
      </c>
      <c r="I46" s="125" t="s">
        <v>11</v>
      </c>
      <c r="J46" s="125" t="s">
        <v>16</v>
      </c>
      <c r="K46" s="57"/>
      <c r="L46" s="57"/>
    </row>
    <row r="47" spans="1:12">
      <c r="A47" s="1" t="s">
        <v>19</v>
      </c>
      <c r="B47" s="57" t="s">
        <v>20</v>
      </c>
      <c r="C47" s="128">
        <f>C27</f>
        <v>193.03</v>
      </c>
      <c r="D47" s="128">
        <f>D7</f>
        <v>132.63</v>
      </c>
      <c r="E47" s="57">
        <f>E7</f>
        <v>60.4</v>
      </c>
      <c r="F47" s="122">
        <v>0.82499999999999996</v>
      </c>
      <c r="G47" s="128">
        <f t="shared" ref="G47:G52" si="21">D47*F47</f>
        <v>109.41974999999999</v>
      </c>
      <c r="H47" s="57">
        <f t="shared" ref="H47:H52" si="22">E47</f>
        <v>60.4</v>
      </c>
      <c r="I47" s="128">
        <f t="shared" ref="I47:I51" si="23">SUM(G47:H47)</f>
        <v>169.81975</v>
      </c>
      <c r="J47" s="57"/>
      <c r="K47" s="130">
        <f>C47*F47</f>
        <v>159.24975000000001</v>
      </c>
      <c r="L47" s="131">
        <f>I47-K47</f>
        <v>10.569999999999993</v>
      </c>
    </row>
    <row r="48" spans="1:12">
      <c r="A48" s="1" t="s">
        <v>19</v>
      </c>
      <c r="B48" s="57" t="s">
        <v>21</v>
      </c>
      <c r="C48" s="128">
        <f>+C8</f>
        <v>151.61000000000001</v>
      </c>
      <c r="D48" s="128">
        <f>+D8</f>
        <v>104.17</v>
      </c>
      <c r="E48" s="128">
        <f>+E8</f>
        <v>47.44</v>
      </c>
      <c r="F48" s="122">
        <f>+F47</f>
        <v>0.82499999999999996</v>
      </c>
      <c r="G48" s="128">
        <f t="shared" si="21"/>
        <v>85.940249999999992</v>
      </c>
      <c r="H48" s="128">
        <f t="shared" si="22"/>
        <v>47.44</v>
      </c>
      <c r="I48" s="128">
        <f t="shared" si="23"/>
        <v>133.38024999999999</v>
      </c>
      <c r="J48" s="57"/>
      <c r="K48" s="130"/>
      <c r="L48" s="131"/>
    </row>
    <row r="49" spans="1:14">
      <c r="A49" s="1" t="s">
        <v>22</v>
      </c>
      <c r="B49" s="57" t="s">
        <v>23</v>
      </c>
      <c r="C49" s="128">
        <f>C29</f>
        <v>976.8</v>
      </c>
      <c r="D49" s="128">
        <f t="shared" ref="D49:E52" si="24">D9</f>
        <v>671.16</v>
      </c>
      <c r="E49" s="57">
        <f t="shared" si="24"/>
        <v>305.64</v>
      </c>
      <c r="F49" s="122">
        <f t="shared" ref="F49:F51" si="25">+F48</f>
        <v>0.82499999999999996</v>
      </c>
      <c r="G49" s="128">
        <f t="shared" si="21"/>
        <v>553.70699999999999</v>
      </c>
      <c r="H49" s="57">
        <f t="shared" si="22"/>
        <v>305.64</v>
      </c>
      <c r="I49" s="128">
        <f t="shared" si="23"/>
        <v>859.34699999999998</v>
      </c>
      <c r="J49" s="128">
        <f>I49/24</f>
        <v>35.806125000000002</v>
      </c>
      <c r="K49" s="134">
        <f>(C49*F49)/24</f>
        <v>33.577499999999993</v>
      </c>
      <c r="L49" s="131">
        <f>J49-K49</f>
        <v>2.2286250000000081</v>
      </c>
      <c r="M49" s="57"/>
      <c r="N49" s="57"/>
    </row>
    <row r="50" spans="1:14">
      <c r="A50" s="1" t="s">
        <v>24</v>
      </c>
      <c r="B50" s="57" t="s">
        <v>25</v>
      </c>
      <c r="C50" s="128">
        <f>C30</f>
        <v>181.87</v>
      </c>
      <c r="D50" s="128">
        <f t="shared" si="24"/>
        <v>98.45</v>
      </c>
      <c r="E50" s="57">
        <f t="shared" si="24"/>
        <v>83.42</v>
      </c>
      <c r="F50" s="122">
        <f t="shared" si="25"/>
        <v>0.82499999999999996</v>
      </c>
      <c r="G50" s="128">
        <f t="shared" si="21"/>
        <v>81.221249999999998</v>
      </c>
      <c r="H50" s="57">
        <f t="shared" si="22"/>
        <v>83.42</v>
      </c>
      <c r="I50" s="128">
        <f t="shared" si="23"/>
        <v>164.64125000000001</v>
      </c>
      <c r="J50" s="57"/>
      <c r="K50" s="130">
        <f>C50*F50</f>
        <v>150.04274999999998</v>
      </c>
      <c r="L50" s="131">
        <f>I50-K50</f>
        <v>14.59850000000003</v>
      </c>
      <c r="M50" s="57"/>
      <c r="N50" s="57"/>
    </row>
    <row r="51" spans="1:14">
      <c r="A51" s="1" t="s">
        <v>26</v>
      </c>
      <c r="B51" s="57" t="s">
        <v>27</v>
      </c>
      <c r="C51" s="128">
        <f>C31</f>
        <v>743.55</v>
      </c>
      <c r="D51" s="128">
        <f t="shared" si="24"/>
        <v>475.95</v>
      </c>
      <c r="E51" s="57">
        <f t="shared" si="24"/>
        <v>267.60000000000002</v>
      </c>
      <c r="F51" s="122">
        <f t="shared" si="25"/>
        <v>0.82499999999999996</v>
      </c>
      <c r="G51" s="128">
        <f t="shared" si="21"/>
        <v>392.65875</v>
      </c>
      <c r="H51" s="57">
        <f t="shared" si="22"/>
        <v>267.60000000000002</v>
      </c>
      <c r="I51" s="128">
        <f t="shared" si="23"/>
        <v>660.25874999999996</v>
      </c>
      <c r="J51" s="57"/>
      <c r="K51" s="130">
        <f>C51*F51</f>
        <v>613.42874999999992</v>
      </c>
      <c r="L51" s="131">
        <f>I51-K51</f>
        <v>46.830000000000041</v>
      </c>
      <c r="M51" s="57"/>
      <c r="N51" s="57"/>
    </row>
    <row r="52" spans="1:14">
      <c r="A52" s="1" t="s">
        <v>28</v>
      </c>
      <c r="B52" s="57" t="s">
        <v>29</v>
      </c>
      <c r="C52" s="128">
        <f>C32</f>
        <v>40.700000000000003</v>
      </c>
      <c r="D52" s="128">
        <f t="shared" si="24"/>
        <v>27.97</v>
      </c>
      <c r="E52" s="57">
        <f t="shared" si="24"/>
        <v>12.73</v>
      </c>
      <c r="F52" s="122">
        <f t="shared" ref="F52" si="26">+F51</f>
        <v>0.82499999999999996</v>
      </c>
      <c r="G52" s="128">
        <f t="shared" si="21"/>
        <v>23.075249999999997</v>
      </c>
      <c r="H52" s="57">
        <f t="shared" si="22"/>
        <v>12.73</v>
      </c>
      <c r="I52" s="128">
        <f>SUM(G52:H52)/4</f>
        <v>8.9513125000000002</v>
      </c>
      <c r="J52" s="57"/>
      <c r="K52" s="57"/>
      <c r="L52" s="57"/>
      <c r="M52" s="57"/>
      <c r="N52" s="57"/>
    </row>
    <row r="53" spans="1:14">
      <c r="A53" s="1"/>
      <c r="B53" s="57"/>
      <c r="C53" s="57"/>
      <c r="D53" s="128"/>
      <c r="E53" s="57"/>
      <c r="F53" s="122"/>
      <c r="G53" s="128"/>
      <c r="H53" s="57"/>
      <c r="I53" s="128"/>
      <c r="J53" s="57"/>
      <c r="K53" s="57"/>
      <c r="L53" s="57"/>
      <c r="M53" s="57"/>
      <c r="N53" s="57"/>
    </row>
    <row r="54" spans="1:14">
      <c r="A54" s="1" t="s">
        <v>42</v>
      </c>
      <c r="B54" s="1" t="s">
        <v>43</v>
      </c>
      <c r="C54" s="57"/>
      <c r="D54" s="6" t="s">
        <v>44</v>
      </c>
      <c r="E54" s="57"/>
      <c r="F54" s="122"/>
      <c r="G54" s="57"/>
      <c r="H54" s="57"/>
      <c r="I54" s="57"/>
      <c r="J54" s="57"/>
      <c r="K54" s="57"/>
      <c r="L54" s="57"/>
      <c r="M54" s="57"/>
      <c r="N54" s="57"/>
    </row>
    <row r="55" spans="1:14">
      <c r="A55" s="57">
        <v>2980</v>
      </c>
      <c r="B55" s="57"/>
      <c r="C55" s="58" t="s">
        <v>4</v>
      </c>
      <c r="D55" s="123" t="s">
        <v>5</v>
      </c>
      <c r="E55" s="58" t="s">
        <v>6</v>
      </c>
      <c r="F55" s="124"/>
      <c r="G55" s="58" t="s">
        <v>7</v>
      </c>
      <c r="H55" s="58" t="s">
        <v>8</v>
      </c>
      <c r="I55" s="58" t="s">
        <v>9</v>
      </c>
      <c r="J55" s="58"/>
      <c r="K55" s="57"/>
      <c r="L55" s="57"/>
      <c r="M55" s="57"/>
      <c r="N55" s="57"/>
    </row>
    <row r="56" spans="1:14">
      <c r="A56" s="57" t="s">
        <v>10</v>
      </c>
      <c r="B56" s="57"/>
      <c r="C56" s="125" t="s">
        <v>11</v>
      </c>
      <c r="D56" s="126" t="s">
        <v>12</v>
      </c>
      <c r="E56" s="125" t="s">
        <v>13</v>
      </c>
      <c r="F56" s="127" t="s">
        <v>14</v>
      </c>
      <c r="G56" s="125" t="s">
        <v>15</v>
      </c>
      <c r="H56" s="125" t="s">
        <v>12</v>
      </c>
      <c r="I56" s="125" t="s">
        <v>11</v>
      </c>
      <c r="J56" s="125" t="s">
        <v>16</v>
      </c>
      <c r="K56" s="57"/>
      <c r="L56" s="57"/>
      <c r="M56" s="57"/>
      <c r="N56" s="57"/>
    </row>
    <row r="57" spans="1:14">
      <c r="A57" s="1" t="s">
        <v>19</v>
      </c>
      <c r="B57" s="57" t="s">
        <v>20</v>
      </c>
      <c r="C57" s="128">
        <f>C37</f>
        <v>193.03</v>
      </c>
      <c r="D57" s="128">
        <f>+D7</f>
        <v>132.63</v>
      </c>
      <c r="E57" s="57">
        <f>E$67</f>
        <v>60.4</v>
      </c>
      <c r="F57" s="122">
        <v>0.87209999999999999</v>
      </c>
      <c r="G57" s="128">
        <f t="shared" ref="G57:G62" si="27">D57*F57</f>
        <v>115.666623</v>
      </c>
      <c r="H57" s="57">
        <f t="shared" ref="H57:H62" si="28">E57</f>
        <v>60.4</v>
      </c>
      <c r="I57" s="128">
        <f t="shared" ref="I57:I61" si="29">SUM(G57:H57)</f>
        <v>176.06662299999999</v>
      </c>
      <c r="J57" s="57"/>
      <c r="K57" s="130">
        <f>C57*F57</f>
        <v>168.341463</v>
      </c>
      <c r="L57" s="131">
        <f>I57-K57</f>
        <v>7.7251599999999883</v>
      </c>
      <c r="M57" s="57"/>
      <c r="N57" s="132"/>
    </row>
    <row r="58" spans="1:14">
      <c r="A58" s="1" t="s">
        <v>19</v>
      </c>
      <c r="B58" s="57" t="s">
        <v>21</v>
      </c>
      <c r="C58" s="128">
        <f>+C8</f>
        <v>151.61000000000001</v>
      </c>
      <c r="D58" s="128">
        <f>+D8</f>
        <v>104.17</v>
      </c>
      <c r="E58" s="128">
        <f>+E8</f>
        <v>47.44</v>
      </c>
      <c r="F58" s="122">
        <f>+F57</f>
        <v>0.87209999999999999</v>
      </c>
      <c r="G58" s="128">
        <f t="shared" si="27"/>
        <v>90.846656999999993</v>
      </c>
      <c r="H58" s="128">
        <f t="shared" si="28"/>
        <v>47.44</v>
      </c>
      <c r="I58" s="128">
        <f t="shared" si="29"/>
        <v>138.28665699999999</v>
      </c>
      <c r="J58" s="57"/>
      <c r="K58" s="130"/>
      <c r="L58" s="131"/>
      <c r="M58" s="57"/>
      <c r="N58" s="132"/>
    </row>
    <row r="59" spans="1:14">
      <c r="A59" s="1" t="s">
        <v>22</v>
      </c>
      <c r="B59" s="57" t="s">
        <v>23</v>
      </c>
      <c r="C59" s="128">
        <f>C39</f>
        <v>976.8</v>
      </c>
      <c r="D59" s="128">
        <f t="shared" ref="D59:E62" si="30">+D9</f>
        <v>671.16</v>
      </c>
      <c r="E59" s="128">
        <f t="shared" si="30"/>
        <v>305.64</v>
      </c>
      <c r="F59" s="122">
        <f>F57</f>
        <v>0.87209999999999999</v>
      </c>
      <c r="G59" s="128">
        <f t="shared" si="27"/>
        <v>585.31863599999997</v>
      </c>
      <c r="H59" s="57">
        <f t="shared" si="28"/>
        <v>305.64</v>
      </c>
      <c r="I59" s="128">
        <f t="shared" si="29"/>
        <v>890.95863599999996</v>
      </c>
      <c r="J59" s="128">
        <f>I59/24</f>
        <v>37.123276499999996</v>
      </c>
      <c r="K59" s="134">
        <f>(C59*F59)/24</f>
        <v>35.49447</v>
      </c>
      <c r="L59" s="131">
        <f>J59-K59</f>
        <v>1.628806499999996</v>
      </c>
      <c r="M59" s="57"/>
      <c r="N59" s="132"/>
    </row>
    <row r="60" spans="1:14">
      <c r="A60" s="1" t="s">
        <v>24</v>
      </c>
      <c r="B60" s="57" t="s">
        <v>25</v>
      </c>
      <c r="C60" s="128">
        <f>C40</f>
        <v>181.87</v>
      </c>
      <c r="D60" s="128">
        <f t="shared" si="30"/>
        <v>98.45</v>
      </c>
      <c r="E60" s="128">
        <f t="shared" si="30"/>
        <v>83.42</v>
      </c>
      <c r="F60" s="122">
        <f>F59</f>
        <v>0.87209999999999999</v>
      </c>
      <c r="G60" s="128">
        <f t="shared" si="27"/>
        <v>85.858244999999997</v>
      </c>
      <c r="H60" s="57">
        <f t="shared" si="28"/>
        <v>83.42</v>
      </c>
      <c r="I60" s="128">
        <f t="shared" si="29"/>
        <v>169.278245</v>
      </c>
      <c r="J60" s="57"/>
      <c r="K60" s="130">
        <f>C60*F60</f>
        <v>158.60882699999999</v>
      </c>
      <c r="L60" s="131">
        <f>I60-K60</f>
        <v>10.669418000000007</v>
      </c>
      <c r="M60" s="57"/>
      <c r="N60" s="132"/>
    </row>
    <row r="61" spans="1:14">
      <c r="A61" s="1" t="s">
        <v>26</v>
      </c>
      <c r="B61" s="57" t="s">
        <v>27</v>
      </c>
      <c r="C61" s="128">
        <f>C41</f>
        <v>743.55</v>
      </c>
      <c r="D61" s="128">
        <f t="shared" si="30"/>
        <v>475.95</v>
      </c>
      <c r="E61" s="128">
        <f t="shared" si="30"/>
        <v>267.60000000000002</v>
      </c>
      <c r="F61" s="122">
        <f>F60</f>
        <v>0.87209999999999999</v>
      </c>
      <c r="G61" s="128">
        <f t="shared" si="27"/>
        <v>415.07599499999998</v>
      </c>
      <c r="H61" s="57">
        <f t="shared" si="28"/>
        <v>267.60000000000002</v>
      </c>
      <c r="I61" s="128">
        <f t="shared" si="29"/>
        <v>682.67599500000006</v>
      </c>
      <c r="J61" s="57"/>
      <c r="K61" s="130">
        <f>C61*F61</f>
        <v>648.44995499999993</v>
      </c>
      <c r="L61" s="131">
        <f>I61-K61</f>
        <v>34.226040000000125</v>
      </c>
      <c r="M61" s="57"/>
      <c r="N61" s="132"/>
    </row>
    <row r="62" spans="1:14">
      <c r="A62" s="1" t="s">
        <v>28</v>
      </c>
      <c r="B62" s="57" t="s">
        <v>29</v>
      </c>
      <c r="C62" s="128">
        <f>C42</f>
        <v>40.700000000000003</v>
      </c>
      <c r="D62" s="128">
        <f t="shared" si="30"/>
        <v>27.97</v>
      </c>
      <c r="E62" s="128">
        <f t="shared" si="30"/>
        <v>12.73</v>
      </c>
      <c r="F62" s="122">
        <f>F61</f>
        <v>0.87209999999999999</v>
      </c>
      <c r="G62" s="128">
        <f t="shared" si="27"/>
        <v>24.392636999999997</v>
      </c>
      <c r="H62" s="57">
        <f t="shared" si="28"/>
        <v>12.73</v>
      </c>
      <c r="I62" s="128">
        <f>SUM(G62:H62)/4</f>
        <v>9.2806592499999994</v>
      </c>
      <c r="J62" s="57"/>
      <c r="K62" s="57"/>
      <c r="L62" s="57"/>
      <c r="M62" s="57"/>
      <c r="N62" s="57"/>
    </row>
    <row r="63" spans="1:14" ht="15.75">
      <c r="A63" s="135"/>
      <c r="B63" s="135"/>
      <c r="C63" s="135"/>
      <c r="D63" s="135"/>
      <c r="E63" s="135"/>
      <c r="F63" s="136"/>
      <c r="G63" s="135"/>
      <c r="H63" s="135"/>
      <c r="I63" s="135"/>
      <c r="J63" s="135"/>
      <c r="K63" s="57"/>
      <c r="L63" s="57"/>
      <c r="M63" s="57"/>
      <c r="N63" s="57"/>
    </row>
    <row r="64" spans="1:14">
      <c r="A64" s="1" t="s">
        <v>45</v>
      </c>
      <c r="B64" s="1" t="s">
        <v>46</v>
      </c>
      <c r="C64" s="57"/>
      <c r="D64" s="6" t="s">
        <v>47</v>
      </c>
      <c r="E64" s="57"/>
      <c r="F64" s="122"/>
      <c r="G64" s="57"/>
      <c r="H64" s="57"/>
      <c r="I64" s="57"/>
      <c r="J64" s="57"/>
      <c r="K64" s="57"/>
      <c r="L64" s="57"/>
      <c r="M64" s="57"/>
      <c r="N64" s="57"/>
    </row>
    <row r="65" spans="1:14">
      <c r="A65" s="57">
        <v>3120</v>
      </c>
      <c r="B65" s="57"/>
      <c r="C65" s="58" t="s">
        <v>4</v>
      </c>
      <c r="D65" s="123" t="s">
        <v>5</v>
      </c>
      <c r="E65" s="58" t="s">
        <v>6</v>
      </c>
      <c r="F65" s="124"/>
      <c r="G65" s="58" t="s">
        <v>7</v>
      </c>
      <c r="H65" s="58" t="s">
        <v>8</v>
      </c>
      <c r="I65" s="58" t="s">
        <v>9</v>
      </c>
      <c r="J65" s="58"/>
      <c r="K65" s="57"/>
      <c r="L65" s="57"/>
      <c r="M65" s="57"/>
      <c r="N65" s="57"/>
    </row>
    <row r="66" spans="1:14">
      <c r="A66" s="57" t="s">
        <v>10</v>
      </c>
      <c r="B66" s="57"/>
      <c r="C66" s="125" t="s">
        <v>11</v>
      </c>
      <c r="D66" s="126" t="s">
        <v>12</v>
      </c>
      <c r="E66" s="125" t="s">
        <v>13</v>
      </c>
      <c r="F66" s="127" t="s">
        <v>14</v>
      </c>
      <c r="G66" s="125" t="s">
        <v>15</v>
      </c>
      <c r="H66" s="125" t="s">
        <v>12</v>
      </c>
      <c r="I66" s="125" t="s">
        <v>11</v>
      </c>
      <c r="J66" s="125" t="s">
        <v>16</v>
      </c>
      <c r="K66" s="57"/>
      <c r="L66" s="57"/>
      <c r="M66" s="57"/>
      <c r="N66" s="57"/>
    </row>
    <row r="67" spans="1:14">
      <c r="A67" s="1" t="s">
        <v>19</v>
      </c>
      <c r="B67" s="57" t="s">
        <v>20</v>
      </c>
      <c r="C67" s="128">
        <f>C47</f>
        <v>193.03</v>
      </c>
      <c r="D67" s="128">
        <f>D47</f>
        <v>132.63</v>
      </c>
      <c r="E67" s="57">
        <f>E47</f>
        <v>60.4</v>
      </c>
      <c r="F67" s="129">
        <v>0.85029999999999994</v>
      </c>
      <c r="G67" s="128">
        <f t="shared" ref="G67:G72" si="31">D67*F67</f>
        <v>112.77528899999999</v>
      </c>
      <c r="H67" s="57">
        <f t="shared" ref="H67:H72" si="32">E67</f>
        <v>60.4</v>
      </c>
      <c r="I67" s="128">
        <f t="shared" ref="I67:I71" si="33">SUM(G67:H67)</f>
        <v>173.17528899999999</v>
      </c>
      <c r="J67" s="57"/>
      <c r="K67" s="130">
        <f>C67*F67</f>
        <v>164.133409</v>
      </c>
      <c r="L67" s="131">
        <f>I67-K67</f>
        <v>9.0418799999999919</v>
      </c>
      <c r="M67" s="57"/>
      <c r="N67" s="57"/>
    </row>
    <row r="68" spans="1:14">
      <c r="A68" s="1" t="s">
        <v>19</v>
      </c>
      <c r="B68" s="57" t="s">
        <v>21</v>
      </c>
      <c r="C68" s="128">
        <f>+C8</f>
        <v>151.61000000000001</v>
      </c>
      <c r="D68" s="128">
        <f>+D8</f>
        <v>104.17</v>
      </c>
      <c r="E68" s="128">
        <f>+E8</f>
        <v>47.44</v>
      </c>
      <c r="F68" s="129">
        <f>+F67</f>
        <v>0.85029999999999994</v>
      </c>
      <c r="G68" s="128">
        <f t="shared" si="31"/>
        <v>88.575750999999997</v>
      </c>
      <c r="H68" s="128">
        <f t="shared" si="32"/>
        <v>47.44</v>
      </c>
      <c r="I68" s="128">
        <f t="shared" si="33"/>
        <v>136.01575099999999</v>
      </c>
      <c r="J68" s="57"/>
      <c r="K68" s="130"/>
      <c r="L68" s="131"/>
      <c r="M68" s="57"/>
      <c r="N68" s="57"/>
    </row>
    <row r="69" spans="1:14">
      <c r="A69" s="1" t="s">
        <v>22</v>
      </c>
      <c r="B69" s="57" t="s">
        <v>23</v>
      </c>
      <c r="C69" s="128">
        <f t="shared" ref="C69:E72" si="34">C49</f>
        <v>976.8</v>
      </c>
      <c r="D69" s="128">
        <f t="shared" si="34"/>
        <v>671.16</v>
      </c>
      <c r="E69" s="57">
        <f t="shared" si="34"/>
        <v>305.64</v>
      </c>
      <c r="F69" s="129">
        <f>F67</f>
        <v>0.85029999999999994</v>
      </c>
      <c r="G69" s="128">
        <f t="shared" si="31"/>
        <v>570.68734799999993</v>
      </c>
      <c r="H69" s="57">
        <f t="shared" si="32"/>
        <v>305.64</v>
      </c>
      <c r="I69" s="128">
        <f t="shared" si="33"/>
        <v>876.32734799999992</v>
      </c>
      <c r="J69" s="128">
        <f>I69/24</f>
        <v>36.513639499999996</v>
      </c>
      <c r="K69" s="134">
        <f>(C69*F69)/24</f>
        <v>34.607209999999995</v>
      </c>
      <c r="L69" s="131">
        <f>J69-K69</f>
        <v>1.9064295000000016</v>
      </c>
      <c r="M69" s="57"/>
      <c r="N69" s="57"/>
    </row>
    <row r="70" spans="1:14">
      <c r="A70" s="1" t="s">
        <v>24</v>
      </c>
      <c r="B70" s="57" t="s">
        <v>25</v>
      </c>
      <c r="C70" s="128">
        <f t="shared" si="34"/>
        <v>181.87</v>
      </c>
      <c r="D70" s="128">
        <f t="shared" si="34"/>
        <v>98.45</v>
      </c>
      <c r="E70" s="57">
        <f t="shared" si="34"/>
        <v>83.42</v>
      </c>
      <c r="F70" s="129">
        <f>F69</f>
        <v>0.85029999999999994</v>
      </c>
      <c r="G70" s="128">
        <f t="shared" si="31"/>
        <v>83.712035</v>
      </c>
      <c r="H70" s="57">
        <f t="shared" si="32"/>
        <v>83.42</v>
      </c>
      <c r="I70" s="128">
        <f t="shared" si="33"/>
        <v>167.132035</v>
      </c>
      <c r="J70" s="57"/>
      <c r="K70" s="130">
        <f>C70*F70</f>
        <v>154.64406099999999</v>
      </c>
      <c r="L70" s="131">
        <f>I70-K70</f>
        <v>12.487974000000008</v>
      </c>
      <c r="M70" s="57"/>
      <c r="N70" s="57"/>
    </row>
    <row r="71" spans="1:14">
      <c r="A71" s="1" t="s">
        <v>26</v>
      </c>
      <c r="B71" s="57" t="s">
        <v>27</v>
      </c>
      <c r="C71" s="128">
        <f t="shared" si="34"/>
        <v>743.55</v>
      </c>
      <c r="D71" s="128">
        <f t="shared" si="34"/>
        <v>475.95</v>
      </c>
      <c r="E71" s="57">
        <f t="shared" si="34"/>
        <v>267.60000000000002</v>
      </c>
      <c r="F71" s="129">
        <f>F70</f>
        <v>0.85029999999999994</v>
      </c>
      <c r="G71" s="128">
        <f t="shared" si="31"/>
        <v>404.70028499999995</v>
      </c>
      <c r="H71" s="57">
        <f t="shared" si="32"/>
        <v>267.60000000000002</v>
      </c>
      <c r="I71" s="128">
        <f t="shared" si="33"/>
        <v>672.30028500000003</v>
      </c>
      <c r="J71" s="57"/>
      <c r="K71" s="130">
        <f>C71*F71</f>
        <v>632.24056499999995</v>
      </c>
      <c r="L71" s="131">
        <f>I71-K71</f>
        <v>40.059720000000084</v>
      </c>
      <c r="M71" s="57"/>
      <c r="N71" s="57"/>
    </row>
    <row r="72" spans="1:14" ht="15.75">
      <c r="A72" s="1" t="s">
        <v>28</v>
      </c>
      <c r="B72" s="57" t="s">
        <v>29</v>
      </c>
      <c r="C72" s="128">
        <f t="shared" si="34"/>
        <v>40.700000000000003</v>
      </c>
      <c r="D72" s="128">
        <f t="shared" si="34"/>
        <v>27.97</v>
      </c>
      <c r="E72" s="57">
        <f t="shared" si="34"/>
        <v>12.73</v>
      </c>
      <c r="F72" s="129">
        <f>F71</f>
        <v>0.85029999999999994</v>
      </c>
      <c r="G72" s="128">
        <f t="shared" si="31"/>
        <v>23.782890999999996</v>
      </c>
      <c r="H72" s="57">
        <f t="shared" si="32"/>
        <v>12.73</v>
      </c>
      <c r="I72" s="128">
        <f>SUM(G72:H72)/4</f>
        <v>9.1282227499999991</v>
      </c>
      <c r="J72" s="135"/>
      <c r="K72" s="57"/>
      <c r="L72" s="57"/>
      <c r="M72" s="57"/>
      <c r="N72" s="57"/>
    </row>
    <row r="73" spans="1:14" ht="15.75">
      <c r="A73" s="135"/>
      <c r="B73" s="135"/>
      <c r="C73" s="135"/>
      <c r="D73" s="135"/>
      <c r="E73" s="135"/>
      <c r="F73" s="136"/>
      <c r="G73" s="135"/>
      <c r="H73" s="135"/>
      <c r="I73" s="135"/>
      <c r="J73" s="135"/>
      <c r="K73" s="57"/>
      <c r="L73" s="57"/>
      <c r="M73" s="57"/>
      <c r="N73" s="57"/>
    </row>
    <row r="74" spans="1:14">
      <c r="A74" s="1">
        <v>106</v>
      </c>
      <c r="B74" s="1" t="s">
        <v>48</v>
      </c>
      <c r="C74" s="57"/>
      <c r="D74" s="6" t="s">
        <v>49</v>
      </c>
      <c r="E74" s="57"/>
      <c r="F74" s="122"/>
      <c r="G74" s="57"/>
      <c r="H74" s="57"/>
      <c r="I74" s="57"/>
      <c r="J74" s="57"/>
      <c r="K74" s="57"/>
      <c r="L74" s="57"/>
      <c r="M74" s="57"/>
      <c r="N74" s="57"/>
    </row>
    <row r="75" spans="1:14">
      <c r="A75" s="57">
        <v>3150</v>
      </c>
      <c r="B75" s="57"/>
      <c r="C75" s="58" t="s">
        <v>4</v>
      </c>
      <c r="D75" s="123" t="s">
        <v>5</v>
      </c>
      <c r="E75" s="58" t="s">
        <v>6</v>
      </c>
      <c r="F75" s="124"/>
      <c r="G75" s="58" t="s">
        <v>7</v>
      </c>
      <c r="H75" s="58" t="s">
        <v>8</v>
      </c>
      <c r="I75" s="58" t="s">
        <v>9</v>
      </c>
      <c r="J75" s="58"/>
      <c r="K75" s="57"/>
      <c r="L75" s="57"/>
      <c r="M75" s="57"/>
      <c r="N75" s="57"/>
    </row>
    <row r="76" spans="1:14">
      <c r="A76" s="57" t="s">
        <v>10</v>
      </c>
      <c r="B76" s="57"/>
      <c r="C76" s="125" t="s">
        <v>11</v>
      </c>
      <c r="D76" s="126" t="s">
        <v>12</v>
      </c>
      <c r="E76" s="125" t="s">
        <v>13</v>
      </c>
      <c r="F76" s="127" t="s">
        <v>14</v>
      </c>
      <c r="G76" s="125" t="s">
        <v>15</v>
      </c>
      <c r="H76" s="125" t="s">
        <v>12</v>
      </c>
      <c r="I76" s="125" t="s">
        <v>11</v>
      </c>
      <c r="J76" s="125" t="s">
        <v>16</v>
      </c>
      <c r="K76" s="57"/>
      <c r="L76" s="57"/>
      <c r="M76" s="57"/>
      <c r="N76" s="57"/>
    </row>
    <row r="77" spans="1:14">
      <c r="A77" s="1" t="s">
        <v>19</v>
      </c>
      <c r="B77" s="57" t="s">
        <v>20</v>
      </c>
      <c r="C77" s="128">
        <f>C57</f>
        <v>193.03</v>
      </c>
      <c r="D77" s="128">
        <f>$D$67</f>
        <v>132.63</v>
      </c>
      <c r="E77" s="57">
        <f>E$67</f>
        <v>60.4</v>
      </c>
      <c r="F77" s="129">
        <v>0.93510000000000004</v>
      </c>
      <c r="G77" s="128">
        <f t="shared" ref="G77:G82" si="35">D77*F77</f>
        <v>124.022313</v>
      </c>
      <c r="H77" s="57">
        <f t="shared" ref="H77:H82" si="36">E77</f>
        <v>60.4</v>
      </c>
      <c r="I77" s="128">
        <f t="shared" ref="I77:I81" si="37">SUM(G77:H77)</f>
        <v>184.422313</v>
      </c>
      <c r="J77" s="57"/>
      <c r="K77" s="130">
        <f>C77*F77</f>
        <v>180.502353</v>
      </c>
      <c r="L77" s="131">
        <f>I77-K77</f>
        <v>3.9199600000000032</v>
      </c>
      <c r="M77" s="57"/>
      <c r="N77" s="132"/>
    </row>
    <row r="78" spans="1:14">
      <c r="A78" s="1" t="s">
        <v>19</v>
      </c>
      <c r="B78" s="57" t="s">
        <v>21</v>
      </c>
      <c r="C78" s="128">
        <f>+C8</f>
        <v>151.61000000000001</v>
      </c>
      <c r="D78" s="128">
        <f>+D8</f>
        <v>104.17</v>
      </c>
      <c r="E78" s="128">
        <f>+E8</f>
        <v>47.44</v>
      </c>
      <c r="F78" s="129">
        <f>+F77</f>
        <v>0.93510000000000004</v>
      </c>
      <c r="G78" s="128">
        <f t="shared" si="35"/>
        <v>97.409367000000003</v>
      </c>
      <c r="H78" s="128">
        <f t="shared" si="36"/>
        <v>47.44</v>
      </c>
      <c r="I78" s="128">
        <f t="shared" si="37"/>
        <v>144.849367</v>
      </c>
      <c r="J78" s="57"/>
      <c r="K78" s="130"/>
      <c r="L78" s="131"/>
      <c r="M78" s="57"/>
      <c r="N78" s="132"/>
    </row>
    <row r="79" spans="1:14">
      <c r="A79" s="1" t="s">
        <v>22</v>
      </c>
      <c r="B79" s="57" t="s">
        <v>23</v>
      </c>
      <c r="C79" s="128">
        <f>C59</f>
        <v>976.8</v>
      </c>
      <c r="D79" s="128">
        <f>$D$69</f>
        <v>671.16</v>
      </c>
      <c r="E79" s="57">
        <f>$E$69</f>
        <v>305.64</v>
      </c>
      <c r="F79" s="129">
        <f>F77</f>
        <v>0.93510000000000004</v>
      </c>
      <c r="G79" s="128">
        <f t="shared" si="35"/>
        <v>627.60171600000001</v>
      </c>
      <c r="H79" s="57">
        <f t="shared" si="36"/>
        <v>305.64</v>
      </c>
      <c r="I79" s="128">
        <f t="shared" si="37"/>
        <v>933.241716</v>
      </c>
      <c r="J79" s="128">
        <f>I79/24</f>
        <v>38.885071500000002</v>
      </c>
      <c r="K79" s="134">
        <f>(C79*F79)/24</f>
        <v>38.058569999999996</v>
      </c>
      <c r="L79" s="131">
        <f>J79-K79</f>
        <v>0.82650150000000622</v>
      </c>
      <c r="M79" s="57"/>
      <c r="N79" s="132"/>
    </row>
    <row r="80" spans="1:14">
      <c r="A80" s="1" t="s">
        <v>24</v>
      </c>
      <c r="B80" s="57" t="s">
        <v>25</v>
      </c>
      <c r="C80" s="128">
        <f>C60</f>
        <v>181.87</v>
      </c>
      <c r="D80" s="128">
        <f>$D$70</f>
        <v>98.45</v>
      </c>
      <c r="E80" s="57">
        <f>$E$70</f>
        <v>83.42</v>
      </c>
      <c r="F80" s="129">
        <f>F79</f>
        <v>0.93510000000000004</v>
      </c>
      <c r="G80" s="128">
        <f t="shared" si="35"/>
        <v>92.060595000000006</v>
      </c>
      <c r="H80" s="57">
        <f t="shared" si="36"/>
        <v>83.42</v>
      </c>
      <c r="I80" s="128">
        <f t="shared" si="37"/>
        <v>175.48059499999999</v>
      </c>
      <c r="J80" s="57"/>
      <c r="K80" s="130">
        <f>C80*F80</f>
        <v>170.06663700000001</v>
      </c>
      <c r="L80" s="131">
        <f>I80-K80</f>
        <v>5.4139579999999796</v>
      </c>
      <c r="M80" s="57"/>
      <c r="N80" s="132"/>
    </row>
    <row r="81" spans="1:14">
      <c r="A81" s="1" t="s">
        <v>26</v>
      </c>
      <c r="B81" s="57" t="s">
        <v>27</v>
      </c>
      <c r="C81" s="128">
        <f>C61</f>
        <v>743.55</v>
      </c>
      <c r="D81" s="128">
        <f>$D$71</f>
        <v>475.95</v>
      </c>
      <c r="E81" s="57">
        <f>$E$71</f>
        <v>267.60000000000002</v>
      </c>
      <c r="F81" s="129">
        <f>F80</f>
        <v>0.93510000000000004</v>
      </c>
      <c r="G81" s="128">
        <f t="shared" si="35"/>
        <v>445.06084500000003</v>
      </c>
      <c r="H81" s="57">
        <f t="shared" si="36"/>
        <v>267.60000000000002</v>
      </c>
      <c r="I81" s="128">
        <f t="shared" si="37"/>
        <v>712.66084500000011</v>
      </c>
      <c r="J81" s="57"/>
      <c r="K81" s="130">
        <f>C81*F81</f>
        <v>695.29360499999996</v>
      </c>
      <c r="L81" s="131">
        <f>I81-K81</f>
        <v>17.367240000000152</v>
      </c>
      <c r="M81" s="57"/>
      <c r="N81" s="132"/>
    </row>
    <row r="82" spans="1:14">
      <c r="A82" s="1" t="s">
        <v>28</v>
      </c>
      <c r="B82" s="57" t="s">
        <v>29</v>
      </c>
      <c r="C82" s="128">
        <f>C62</f>
        <v>40.700000000000003</v>
      </c>
      <c r="D82" s="128">
        <f>$D$72</f>
        <v>27.97</v>
      </c>
      <c r="E82" s="57">
        <f>$E$72</f>
        <v>12.73</v>
      </c>
      <c r="F82" s="129">
        <f>F81</f>
        <v>0.93510000000000004</v>
      </c>
      <c r="G82" s="128">
        <f t="shared" si="35"/>
        <v>26.154747</v>
      </c>
      <c r="H82" s="57">
        <f t="shared" si="36"/>
        <v>12.73</v>
      </c>
      <c r="I82" s="128">
        <f>SUM(G82:H82)/4</f>
        <v>9.7211867500000011</v>
      </c>
      <c r="J82" s="57"/>
      <c r="K82" s="57"/>
      <c r="L82" s="57"/>
      <c r="M82" s="57"/>
      <c r="N82" s="57"/>
    </row>
    <row r="83" spans="1:14" ht="15.75">
      <c r="A83" s="135"/>
      <c r="B83" s="135"/>
      <c r="C83" s="135"/>
      <c r="D83" s="135"/>
      <c r="E83" s="135"/>
      <c r="F83" s="136"/>
      <c r="G83" s="135"/>
      <c r="H83" s="135"/>
      <c r="I83" s="135"/>
      <c r="J83" s="135"/>
      <c r="K83" s="57"/>
      <c r="L83" s="57"/>
      <c r="M83" s="57"/>
      <c r="N83" s="57"/>
    </row>
    <row r="84" spans="1:14">
      <c r="A84" s="1" t="s">
        <v>50</v>
      </c>
      <c r="B84" s="1" t="s">
        <v>51</v>
      </c>
      <c r="C84" s="57"/>
      <c r="D84" s="6" t="s">
        <v>52</v>
      </c>
      <c r="E84" s="57"/>
      <c r="F84" s="122"/>
      <c r="G84" s="57"/>
      <c r="H84" s="57"/>
      <c r="I84" s="57"/>
      <c r="J84" s="57"/>
      <c r="K84" s="57"/>
      <c r="L84" s="57"/>
      <c r="M84" s="57"/>
      <c r="N84" s="57"/>
    </row>
    <row r="85" spans="1:14">
      <c r="A85" s="57">
        <v>3290</v>
      </c>
      <c r="B85" s="57"/>
      <c r="C85" s="58" t="s">
        <v>4</v>
      </c>
      <c r="D85" s="123" t="s">
        <v>5</v>
      </c>
      <c r="E85" s="58" t="s">
        <v>6</v>
      </c>
      <c r="F85" s="124"/>
      <c r="G85" s="58" t="s">
        <v>7</v>
      </c>
      <c r="H85" s="58" t="s">
        <v>8</v>
      </c>
      <c r="I85" s="58" t="s">
        <v>9</v>
      </c>
      <c r="J85" s="58"/>
      <c r="K85" s="57"/>
      <c r="L85" s="57"/>
      <c r="M85" s="57"/>
      <c r="N85" s="57"/>
    </row>
    <row r="86" spans="1:14">
      <c r="A86" s="57" t="s">
        <v>10</v>
      </c>
      <c r="B86" s="57"/>
      <c r="C86" s="125" t="s">
        <v>11</v>
      </c>
      <c r="D86" s="126" t="s">
        <v>12</v>
      </c>
      <c r="E86" s="125" t="s">
        <v>13</v>
      </c>
      <c r="F86" s="127" t="s">
        <v>14</v>
      </c>
      <c r="G86" s="125" t="s">
        <v>15</v>
      </c>
      <c r="H86" s="125" t="s">
        <v>12</v>
      </c>
      <c r="I86" s="125" t="s">
        <v>11</v>
      </c>
      <c r="J86" s="125" t="s">
        <v>16</v>
      </c>
      <c r="K86" s="57"/>
      <c r="L86" s="57"/>
      <c r="M86" s="57"/>
      <c r="N86" s="57"/>
    </row>
    <row r="87" spans="1:14">
      <c r="A87" s="1" t="s">
        <v>19</v>
      </c>
      <c r="B87" s="57" t="s">
        <v>20</v>
      </c>
      <c r="C87" s="128">
        <f>C67</f>
        <v>193.03</v>
      </c>
      <c r="D87" s="128">
        <f>$D$67</f>
        <v>132.63</v>
      </c>
      <c r="E87" s="57">
        <f>E$67</f>
        <v>60.4</v>
      </c>
      <c r="F87" s="129">
        <v>0.85450000000000004</v>
      </c>
      <c r="G87" s="128">
        <f t="shared" ref="G87:G92" si="38">D87*F87</f>
        <v>113.332335</v>
      </c>
      <c r="H87" s="57">
        <f t="shared" ref="H87:H92" si="39">E87</f>
        <v>60.4</v>
      </c>
      <c r="I87" s="128">
        <f t="shared" ref="I87:I91" si="40">SUM(G87:H87)</f>
        <v>173.73233500000001</v>
      </c>
      <c r="J87" s="57"/>
      <c r="K87" s="130">
        <f>C87*F87</f>
        <v>164.94413500000002</v>
      </c>
      <c r="L87" s="131">
        <f>I87-K87</f>
        <v>8.7881999999999891</v>
      </c>
      <c r="M87" s="57"/>
      <c r="N87" s="57"/>
    </row>
    <row r="88" spans="1:14">
      <c r="A88" s="1" t="s">
        <v>19</v>
      </c>
      <c r="B88" s="57" t="s">
        <v>21</v>
      </c>
      <c r="C88" s="128">
        <f>+C8</f>
        <v>151.61000000000001</v>
      </c>
      <c r="D88" s="128">
        <f>+D8</f>
        <v>104.17</v>
      </c>
      <c r="E88" s="128">
        <f>+E8</f>
        <v>47.44</v>
      </c>
      <c r="F88" s="129">
        <f>+F87</f>
        <v>0.85450000000000004</v>
      </c>
      <c r="G88" s="128">
        <f t="shared" si="38"/>
        <v>89.013265000000004</v>
      </c>
      <c r="H88" s="128">
        <f t="shared" si="39"/>
        <v>47.44</v>
      </c>
      <c r="I88" s="128">
        <f t="shared" si="40"/>
        <v>136.45326499999999</v>
      </c>
      <c r="J88" s="57"/>
      <c r="K88" s="130"/>
      <c r="L88" s="131"/>
      <c r="M88" s="57"/>
      <c r="N88" s="57"/>
    </row>
    <row r="89" spans="1:14">
      <c r="A89" s="1" t="s">
        <v>22</v>
      </c>
      <c r="B89" s="57" t="s">
        <v>23</v>
      </c>
      <c r="C89" s="128">
        <f>C69</f>
        <v>976.8</v>
      </c>
      <c r="D89" s="128">
        <f>$D$69</f>
        <v>671.16</v>
      </c>
      <c r="E89" s="57">
        <f>$E$69</f>
        <v>305.64</v>
      </c>
      <c r="F89" s="129">
        <f>F87</f>
        <v>0.85450000000000004</v>
      </c>
      <c r="G89" s="128">
        <f t="shared" si="38"/>
        <v>573.50621999999998</v>
      </c>
      <c r="H89" s="57">
        <f t="shared" si="39"/>
        <v>305.64</v>
      </c>
      <c r="I89" s="128">
        <f t="shared" si="40"/>
        <v>879.14621999999997</v>
      </c>
      <c r="J89" s="128">
        <f>I89/24</f>
        <v>36.631092500000001</v>
      </c>
      <c r="K89" s="134">
        <f>(C89*F89)/24</f>
        <v>34.778150000000004</v>
      </c>
      <c r="L89" s="131">
        <f>J89-K89</f>
        <v>1.8529424999999975</v>
      </c>
      <c r="M89" s="57"/>
      <c r="N89" s="57"/>
    </row>
    <row r="90" spans="1:14">
      <c r="A90" s="1" t="s">
        <v>24</v>
      </c>
      <c r="B90" s="57" t="s">
        <v>25</v>
      </c>
      <c r="C90" s="128">
        <f>C70</f>
        <v>181.87</v>
      </c>
      <c r="D90" s="128">
        <f>$D$70</f>
        <v>98.45</v>
      </c>
      <c r="E90" s="57">
        <f>$E$70</f>
        <v>83.42</v>
      </c>
      <c r="F90" s="129">
        <f>F89</f>
        <v>0.85450000000000004</v>
      </c>
      <c r="G90" s="128">
        <f t="shared" si="38"/>
        <v>84.12552500000001</v>
      </c>
      <c r="H90" s="57">
        <f t="shared" si="39"/>
        <v>83.42</v>
      </c>
      <c r="I90" s="128">
        <f t="shared" si="40"/>
        <v>167.545525</v>
      </c>
      <c r="J90" s="57"/>
      <c r="K90" s="130">
        <f>C90*F90</f>
        <v>155.407915</v>
      </c>
      <c r="L90" s="131">
        <f>I90-K90</f>
        <v>12.137609999999995</v>
      </c>
      <c r="M90" s="57"/>
      <c r="N90" s="57"/>
    </row>
    <row r="91" spans="1:14">
      <c r="A91" s="1" t="s">
        <v>26</v>
      </c>
      <c r="B91" s="57" t="s">
        <v>27</v>
      </c>
      <c r="C91" s="128">
        <f>C71</f>
        <v>743.55</v>
      </c>
      <c r="D91" s="128">
        <f>$D$71</f>
        <v>475.95</v>
      </c>
      <c r="E91" s="57">
        <f>$E$71</f>
        <v>267.60000000000002</v>
      </c>
      <c r="F91" s="129">
        <f>F90</f>
        <v>0.85450000000000004</v>
      </c>
      <c r="G91" s="128">
        <f t="shared" si="38"/>
        <v>406.699275</v>
      </c>
      <c r="H91" s="57">
        <f t="shared" si="39"/>
        <v>267.60000000000002</v>
      </c>
      <c r="I91" s="128">
        <f t="shared" si="40"/>
        <v>674.29927500000008</v>
      </c>
      <c r="J91" s="57"/>
      <c r="K91" s="130">
        <f>C91*F91</f>
        <v>635.36347499999999</v>
      </c>
      <c r="L91" s="131">
        <f>I91-K91</f>
        <v>38.935800000000086</v>
      </c>
      <c r="M91" s="57"/>
      <c r="N91" s="57"/>
    </row>
    <row r="92" spans="1:14">
      <c r="A92" s="1" t="s">
        <v>28</v>
      </c>
      <c r="B92" s="57" t="s">
        <v>29</v>
      </c>
      <c r="C92" s="128">
        <f>C72</f>
        <v>40.700000000000003</v>
      </c>
      <c r="D92" s="128">
        <f>$D$72</f>
        <v>27.97</v>
      </c>
      <c r="E92" s="57">
        <f>$E$72</f>
        <v>12.73</v>
      </c>
      <c r="F92" s="129">
        <f>F91</f>
        <v>0.85450000000000004</v>
      </c>
      <c r="G92" s="128">
        <f t="shared" si="38"/>
        <v>23.900365000000001</v>
      </c>
      <c r="H92" s="57">
        <f t="shared" si="39"/>
        <v>12.73</v>
      </c>
      <c r="I92" s="128">
        <f>SUM(G92:H92)/4</f>
        <v>9.1575912499999994</v>
      </c>
      <c r="J92" s="57"/>
      <c r="K92" s="57"/>
      <c r="L92" s="57"/>
      <c r="M92" s="57"/>
      <c r="N92" s="57"/>
    </row>
    <row r="93" spans="1:14" ht="15.75">
      <c r="A93" s="135"/>
      <c r="B93" s="135"/>
      <c r="C93" s="135"/>
      <c r="D93" s="135"/>
      <c r="E93" s="135"/>
      <c r="F93" s="136"/>
      <c r="G93" s="135"/>
      <c r="H93" s="135"/>
      <c r="I93" s="135"/>
      <c r="J93" s="135"/>
      <c r="K93" s="57"/>
      <c r="L93" s="57"/>
      <c r="M93" s="57"/>
      <c r="N93" s="57"/>
    </row>
    <row r="94" spans="1:14">
      <c r="A94" s="1" t="s">
        <v>53</v>
      </c>
      <c r="B94" s="1" t="s">
        <v>54</v>
      </c>
      <c r="C94" s="57"/>
      <c r="D94" s="6" t="s">
        <v>55</v>
      </c>
      <c r="E94" s="57"/>
      <c r="F94" s="122"/>
      <c r="G94" s="57"/>
      <c r="H94" s="57"/>
      <c r="I94" s="57"/>
      <c r="J94" s="57"/>
      <c r="K94" s="57"/>
      <c r="L94" s="57"/>
      <c r="M94" s="57"/>
      <c r="N94" s="57"/>
    </row>
    <row r="95" spans="1:14">
      <c r="A95" s="57">
        <v>3605</v>
      </c>
      <c r="B95" s="57"/>
      <c r="C95" s="58" t="s">
        <v>4</v>
      </c>
      <c r="D95" s="123" t="s">
        <v>5</v>
      </c>
      <c r="E95" s="58" t="s">
        <v>6</v>
      </c>
      <c r="F95" s="124"/>
      <c r="G95" s="58" t="s">
        <v>7</v>
      </c>
      <c r="H95" s="58" t="s">
        <v>8</v>
      </c>
      <c r="I95" s="58" t="s">
        <v>9</v>
      </c>
      <c r="J95" s="58"/>
      <c r="K95" s="57"/>
      <c r="L95" s="57"/>
      <c r="M95" s="57"/>
      <c r="N95" s="57"/>
    </row>
    <row r="96" spans="1:14">
      <c r="A96" s="57" t="s">
        <v>10</v>
      </c>
      <c r="B96" s="57"/>
      <c r="C96" s="125" t="s">
        <v>11</v>
      </c>
      <c r="D96" s="126" t="s">
        <v>12</v>
      </c>
      <c r="E96" s="125" t="s">
        <v>13</v>
      </c>
      <c r="F96" s="127" t="s">
        <v>14</v>
      </c>
      <c r="G96" s="125" t="s">
        <v>15</v>
      </c>
      <c r="H96" s="125" t="s">
        <v>12</v>
      </c>
      <c r="I96" s="125" t="s">
        <v>11</v>
      </c>
      <c r="J96" s="125" t="s">
        <v>16</v>
      </c>
      <c r="K96" s="57"/>
      <c r="L96" s="57"/>
      <c r="M96" s="57"/>
      <c r="N96" s="57"/>
    </row>
    <row r="97" spans="1:14">
      <c r="A97" s="1" t="s">
        <v>19</v>
      </c>
      <c r="B97" s="57" t="s">
        <v>20</v>
      </c>
      <c r="C97" s="128">
        <f>C77</f>
        <v>193.03</v>
      </c>
      <c r="D97" s="128">
        <f>$D$67</f>
        <v>132.63</v>
      </c>
      <c r="E97" s="57">
        <f>E$67</f>
        <v>60.4</v>
      </c>
      <c r="F97" s="129">
        <v>0.8</v>
      </c>
      <c r="G97" s="128">
        <f t="shared" ref="G97:G102" si="41">D97*F97</f>
        <v>106.104</v>
      </c>
      <c r="H97" s="57">
        <f t="shared" ref="H97:H102" si="42">E97</f>
        <v>60.4</v>
      </c>
      <c r="I97" s="128">
        <f t="shared" ref="I97:I101" si="43">SUM(G97:H97)</f>
        <v>166.50399999999999</v>
      </c>
      <c r="J97" s="57"/>
      <c r="K97" s="130">
        <f>C97*F97</f>
        <v>154.42400000000001</v>
      </c>
      <c r="L97" s="131">
        <f>I97-K97</f>
        <v>12.079999999999984</v>
      </c>
      <c r="M97" s="57"/>
      <c r="N97" s="132"/>
    </row>
    <row r="98" spans="1:14">
      <c r="A98" s="1" t="s">
        <v>19</v>
      </c>
      <c r="B98" s="57" t="s">
        <v>21</v>
      </c>
      <c r="C98" s="128">
        <f>+C8</f>
        <v>151.61000000000001</v>
      </c>
      <c r="D98" s="128">
        <f>+D8</f>
        <v>104.17</v>
      </c>
      <c r="E98" s="128">
        <f>+E8</f>
        <v>47.44</v>
      </c>
      <c r="F98" s="129">
        <f>+F97</f>
        <v>0.8</v>
      </c>
      <c r="G98" s="128">
        <f t="shared" si="41"/>
        <v>83.336000000000013</v>
      </c>
      <c r="H98" s="128">
        <f t="shared" si="42"/>
        <v>47.44</v>
      </c>
      <c r="I98" s="128">
        <f t="shared" si="43"/>
        <v>130.77600000000001</v>
      </c>
      <c r="J98" s="57"/>
      <c r="K98" s="130"/>
      <c r="L98" s="131"/>
      <c r="M98" s="57"/>
      <c r="N98" s="132"/>
    </row>
    <row r="99" spans="1:14">
      <c r="A99" s="1" t="s">
        <v>22</v>
      </c>
      <c r="B99" s="57" t="s">
        <v>23</v>
      </c>
      <c r="C99" s="128">
        <f>C79</f>
        <v>976.8</v>
      </c>
      <c r="D99" s="128">
        <f>$D$69</f>
        <v>671.16</v>
      </c>
      <c r="E99" s="57">
        <f>$E$69</f>
        <v>305.64</v>
      </c>
      <c r="F99" s="129">
        <f>F97</f>
        <v>0.8</v>
      </c>
      <c r="G99" s="128">
        <f t="shared" si="41"/>
        <v>536.928</v>
      </c>
      <c r="H99" s="57">
        <f t="shared" si="42"/>
        <v>305.64</v>
      </c>
      <c r="I99" s="128">
        <f t="shared" si="43"/>
        <v>842.56799999999998</v>
      </c>
      <c r="J99" s="128">
        <f>I99/24</f>
        <v>35.106999999999999</v>
      </c>
      <c r="K99" s="134">
        <f>(C99*F99)/24</f>
        <v>32.56</v>
      </c>
      <c r="L99" s="131">
        <f>J99-K99</f>
        <v>2.546999999999997</v>
      </c>
      <c r="M99" s="57"/>
      <c r="N99" s="132"/>
    </row>
    <row r="100" spans="1:14">
      <c r="A100" s="1" t="s">
        <v>24</v>
      </c>
      <c r="B100" s="57" t="s">
        <v>25</v>
      </c>
      <c r="C100" s="128">
        <f>C80</f>
        <v>181.87</v>
      </c>
      <c r="D100" s="128">
        <f>$D$70</f>
        <v>98.45</v>
      </c>
      <c r="E100" s="57">
        <f>$E$70</f>
        <v>83.42</v>
      </c>
      <c r="F100" s="129">
        <f>F99</f>
        <v>0.8</v>
      </c>
      <c r="G100" s="128">
        <f t="shared" si="41"/>
        <v>78.760000000000005</v>
      </c>
      <c r="H100" s="57">
        <f t="shared" si="42"/>
        <v>83.42</v>
      </c>
      <c r="I100" s="128">
        <f t="shared" si="43"/>
        <v>162.18</v>
      </c>
      <c r="J100" s="57"/>
      <c r="K100" s="130">
        <f>C100*F100</f>
        <v>145.49600000000001</v>
      </c>
      <c r="L100" s="131">
        <f>I100-K100</f>
        <v>16.683999999999997</v>
      </c>
      <c r="M100" s="57"/>
      <c r="N100" s="132"/>
    </row>
    <row r="101" spans="1:14">
      <c r="A101" s="1" t="s">
        <v>26</v>
      </c>
      <c r="B101" s="57" t="s">
        <v>27</v>
      </c>
      <c r="C101" s="128">
        <f>C81</f>
        <v>743.55</v>
      </c>
      <c r="D101" s="128">
        <f>$D$71</f>
        <v>475.95</v>
      </c>
      <c r="E101" s="57">
        <f>$E$71</f>
        <v>267.60000000000002</v>
      </c>
      <c r="F101" s="129">
        <f>F100</f>
        <v>0.8</v>
      </c>
      <c r="G101" s="128">
        <f t="shared" si="41"/>
        <v>380.76</v>
      </c>
      <c r="H101" s="57">
        <f t="shared" si="42"/>
        <v>267.60000000000002</v>
      </c>
      <c r="I101" s="128">
        <f t="shared" si="43"/>
        <v>648.36</v>
      </c>
      <c r="J101" s="57"/>
      <c r="K101" s="130">
        <f>C101*F101</f>
        <v>594.84</v>
      </c>
      <c r="L101" s="131">
        <f>I101-K101</f>
        <v>53.519999999999982</v>
      </c>
      <c r="M101" s="57"/>
      <c r="N101" s="132"/>
    </row>
    <row r="102" spans="1:14">
      <c r="A102" s="1" t="s">
        <v>28</v>
      </c>
      <c r="B102" s="57" t="s">
        <v>29</v>
      </c>
      <c r="C102" s="128">
        <f>C82</f>
        <v>40.700000000000003</v>
      </c>
      <c r="D102" s="128">
        <f>$D$72</f>
        <v>27.97</v>
      </c>
      <c r="E102" s="57">
        <f>$E$72</f>
        <v>12.73</v>
      </c>
      <c r="F102" s="129">
        <f>F101</f>
        <v>0.8</v>
      </c>
      <c r="G102" s="128">
        <f t="shared" si="41"/>
        <v>22.376000000000001</v>
      </c>
      <c r="H102" s="57">
        <f t="shared" si="42"/>
        <v>12.73</v>
      </c>
      <c r="I102" s="128">
        <f>SUM(G102:H102)/4</f>
        <v>8.7765000000000004</v>
      </c>
      <c r="J102" s="57"/>
      <c r="K102" s="57"/>
      <c r="L102" s="57"/>
      <c r="M102" s="57"/>
      <c r="N102" s="57"/>
    </row>
    <row r="103" spans="1:14" ht="15.75">
      <c r="A103" s="135"/>
      <c r="B103" s="135"/>
      <c r="C103" s="135"/>
      <c r="D103" s="135"/>
      <c r="E103" s="135"/>
      <c r="F103" s="136"/>
      <c r="G103" s="135"/>
      <c r="H103" s="135"/>
      <c r="I103" s="135"/>
      <c r="J103" s="135"/>
      <c r="K103" s="57"/>
      <c r="L103" s="57"/>
      <c r="M103" s="57"/>
      <c r="N103" s="57"/>
    </row>
    <row r="104" spans="1:14">
      <c r="A104" s="1" t="s">
        <v>56</v>
      </c>
      <c r="B104" s="1" t="s">
        <v>57</v>
      </c>
      <c r="C104" s="57"/>
      <c r="D104" s="6" t="s">
        <v>58</v>
      </c>
      <c r="E104" s="57"/>
      <c r="F104" s="122"/>
      <c r="G104" s="57"/>
      <c r="H104" s="57"/>
      <c r="I104" s="57"/>
      <c r="J104" s="57"/>
      <c r="K104" s="57"/>
      <c r="L104" s="57"/>
      <c r="M104" s="57"/>
      <c r="N104" s="57"/>
    </row>
    <row r="105" spans="1:14">
      <c r="A105" s="57">
        <v>6640</v>
      </c>
      <c r="B105" s="57"/>
      <c r="C105" s="58" t="s">
        <v>4</v>
      </c>
      <c r="D105" s="123" t="s">
        <v>5</v>
      </c>
      <c r="E105" s="58" t="s">
        <v>6</v>
      </c>
      <c r="F105" s="124"/>
      <c r="G105" s="58" t="s">
        <v>7</v>
      </c>
      <c r="H105" s="58" t="s">
        <v>8</v>
      </c>
      <c r="I105" s="58" t="s">
        <v>9</v>
      </c>
      <c r="J105" s="58"/>
      <c r="K105" s="57"/>
      <c r="L105" s="57"/>
      <c r="M105" s="57"/>
      <c r="N105" s="57"/>
    </row>
    <row r="106" spans="1:14">
      <c r="A106" s="57" t="s">
        <v>10</v>
      </c>
      <c r="B106" s="57"/>
      <c r="C106" s="125" t="s">
        <v>11</v>
      </c>
      <c r="D106" s="126" t="s">
        <v>12</v>
      </c>
      <c r="E106" s="125" t="s">
        <v>13</v>
      </c>
      <c r="F106" s="127" t="s">
        <v>14</v>
      </c>
      <c r="G106" s="125" t="s">
        <v>15</v>
      </c>
      <c r="H106" s="125" t="s">
        <v>12</v>
      </c>
      <c r="I106" s="125" t="s">
        <v>11</v>
      </c>
      <c r="J106" s="125" t="s">
        <v>16</v>
      </c>
      <c r="K106" s="57"/>
      <c r="L106" s="57"/>
      <c r="M106" s="57"/>
      <c r="N106" s="57"/>
    </row>
    <row r="107" spans="1:14">
      <c r="A107" s="1" t="s">
        <v>19</v>
      </c>
      <c r="B107" s="57" t="s">
        <v>20</v>
      </c>
      <c r="C107" s="128">
        <f>C87</f>
        <v>193.03</v>
      </c>
      <c r="D107" s="128">
        <f>$D$67</f>
        <v>132.63</v>
      </c>
      <c r="E107" s="57">
        <f>E$67</f>
        <v>60.4</v>
      </c>
      <c r="F107" s="129">
        <v>0.94110000000000005</v>
      </c>
      <c r="G107" s="128">
        <f t="shared" ref="G107:G112" si="44">D107*F107</f>
        <v>124.818093</v>
      </c>
      <c r="H107" s="57">
        <f t="shared" ref="H107:H112" si="45">E107</f>
        <v>60.4</v>
      </c>
      <c r="I107" s="128">
        <f t="shared" ref="I107:I111" si="46">SUM(G107:H107)</f>
        <v>185.21809300000001</v>
      </c>
      <c r="J107" s="57"/>
      <c r="K107" s="130">
        <f>C107*F107</f>
        <v>181.66053300000002</v>
      </c>
      <c r="L107" s="131">
        <f>I107-K107</f>
        <v>3.5575599999999952</v>
      </c>
      <c r="M107" s="57"/>
      <c r="N107" s="57"/>
    </row>
    <row r="108" spans="1:14">
      <c r="A108" s="1" t="s">
        <v>19</v>
      </c>
      <c r="B108" s="57" t="s">
        <v>21</v>
      </c>
      <c r="C108" s="128">
        <f>+C8</f>
        <v>151.61000000000001</v>
      </c>
      <c r="D108" s="128">
        <f>+D8</f>
        <v>104.17</v>
      </c>
      <c r="E108" s="128">
        <f>+E8</f>
        <v>47.44</v>
      </c>
      <c r="F108" s="129">
        <f>+F107</f>
        <v>0.94110000000000005</v>
      </c>
      <c r="G108" s="128">
        <f t="shared" si="44"/>
        <v>98.034387000000009</v>
      </c>
      <c r="H108" s="128">
        <f t="shared" si="45"/>
        <v>47.44</v>
      </c>
      <c r="I108" s="128">
        <f t="shared" si="46"/>
        <v>145.47438700000001</v>
      </c>
      <c r="J108" s="57"/>
      <c r="K108" s="130"/>
      <c r="L108" s="131"/>
      <c r="M108" s="57"/>
      <c r="N108" s="57"/>
    </row>
    <row r="109" spans="1:14">
      <c r="A109" s="1" t="s">
        <v>22</v>
      </c>
      <c r="B109" s="57" t="s">
        <v>23</v>
      </c>
      <c r="C109" s="128">
        <f>C89</f>
        <v>976.8</v>
      </c>
      <c r="D109" s="128">
        <f>$D$69</f>
        <v>671.16</v>
      </c>
      <c r="E109" s="57">
        <f>$E$69</f>
        <v>305.64</v>
      </c>
      <c r="F109" s="122">
        <f>F107</f>
        <v>0.94110000000000005</v>
      </c>
      <c r="G109" s="128">
        <f t="shared" si="44"/>
        <v>631.62867600000004</v>
      </c>
      <c r="H109" s="57">
        <f t="shared" si="45"/>
        <v>305.64</v>
      </c>
      <c r="I109" s="128">
        <f t="shared" si="46"/>
        <v>937.26867600000003</v>
      </c>
      <c r="J109" s="128">
        <f>I109/24</f>
        <v>39.052861499999999</v>
      </c>
      <c r="K109" s="134">
        <f>(C109*F109)/24</f>
        <v>38.302770000000002</v>
      </c>
      <c r="L109" s="131">
        <f>J109-K109</f>
        <v>0.75009149999999636</v>
      </c>
      <c r="M109" s="57"/>
      <c r="N109" s="57"/>
    </row>
    <row r="110" spans="1:14">
      <c r="A110" s="1" t="s">
        <v>24</v>
      </c>
      <c r="B110" s="57" t="s">
        <v>25</v>
      </c>
      <c r="C110" s="128">
        <f>C90</f>
        <v>181.87</v>
      </c>
      <c r="D110" s="128">
        <f>$D$70</f>
        <v>98.45</v>
      </c>
      <c r="E110" s="57">
        <f>$E$70</f>
        <v>83.42</v>
      </c>
      <c r="F110" s="122">
        <f>F109</f>
        <v>0.94110000000000005</v>
      </c>
      <c r="G110" s="128">
        <f t="shared" si="44"/>
        <v>92.651295000000005</v>
      </c>
      <c r="H110" s="57">
        <f t="shared" si="45"/>
        <v>83.42</v>
      </c>
      <c r="I110" s="128">
        <f t="shared" si="46"/>
        <v>176.07129500000002</v>
      </c>
      <c r="J110" s="57"/>
      <c r="K110" s="130">
        <f>C110*F110</f>
        <v>171.15785700000001</v>
      </c>
      <c r="L110" s="131">
        <f>I110-K110</f>
        <v>4.9134380000000135</v>
      </c>
      <c r="M110" s="57"/>
      <c r="N110" s="57"/>
    </row>
    <row r="111" spans="1:14">
      <c r="A111" s="1" t="s">
        <v>26</v>
      </c>
      <c r="B111" s="57" t="s">
        <v>27</v>
      </c>
      <c r="C111" s="128">
        <f>C91</f>
        <v>743.55</v>
      </c>
      <c r="D111" s="128">
        <f>$D$71</f>
        <v>475.95</v>
      </c>
      <c r="E111" s="57">
        <f>$E$71</f>
        <v>267.60000000000002</v>
      </c>
      <c r="F111" s="122">
        <f>F110</f>
        <v>0.94110000000000005</v>
      </c>
      <c r="G111" s="128">
        <f t="shared" si="44"/>
        <v>447.91654499999999</v>
      </c>
      <c r="H111" s="57">
        <f t="shared" si="45"/>
        <v>267.60000000000002</v>
      </c>
      <c r="I111" s="128">
        <f t="shared" si="46"/>
        <v>715.51654499999995</v>
      </c>
      <c r="J111" s="57"/>
      <c r="K111" s="130">
        <f>C111*F111</f>
        <v>699.75490500000001</v>
      </c>
      <c r="L111" s="131">
        <f>I111-K111</f>
        <v>15.761639999999943</v>
      </c>
      <c r="M111" s="57"/>
      <c r="N111" s="57"/>
    </row>
    <row r="112" spans="1:14" ht="15.75">
      <c r="A112" s="1" t="s">
        <v>28</v>
      </c>
      <c r="B112" s="57" t="s">
        <v>29</v>
      </c>
      <c r="C112" s="128">
        <f>C92</f>
        <v>40.700000000000003</v>
      </c>
      <c r="D112" s="128">
        <f>$D$72</f>
        <v>27.97</v>
      </c>
      <c r="E112" s="57">
        <f>$E$72</f>
        <v>12.73</v>
      </c>
      <c r="F112" s="122">
        <f>F111</f>
        <v>0.94110000000000005</v>
      </c>
      <c r="G112" s="128">
        <f t="shared" si="44"/>
        <v>26.322566999999999</v>
      </c>
      <c r="H112" s="57">
        <f t="shared" si="45"/>
        <v>12.73</v>
      </c>
      <c r="I112" s="128">
        <f>SUM(G112:H112)/4</f>
        <v>9.7631417499999991</v>
      </c>
      <c r="J112" s="135"/>
      <c r="K112" s="57"/>
      <c r="L112" s="57"/>
      <c r="M112" s="57"/>
      <c r="N112" s="57"/>
    </row>
    <row r="113" spans="1:12" ht="15.75">
      <c r="A113" s="135"/>
      <c r="B113" s="135"/>
      <c r="C113" s="135"/>
      <c r="D113" s="135"/>
      <c r="E113" s="135"/>
      <c r="F113" s="136"/>
      <c r="G113" s="135"/>
      <c r="H113" s="135"/>
      <c r="I113" s="135"/>
      <c r="J113" s="135"/>
      <c r="K113" s="57"/>
      <c r="L113" s="57"/>
    </row>
    <row r="114" spans="1:12">
      <c r="A114" s="1" t="s">
        <v>59</v>
      </c>
      <c r="B114" s="1" t="s">
        <v>60</v>
      </c>
      <c r="C114" s="57"/>
      <c r="D114" s="6" t="s">
        <v>61</v>
      </c>
      <c r="E114" s="57"/>
      <c r="F114" s="122"/>
      <c r="G114" s="57"/>
      <c r="H114" s="57"/>
      <c r="I114" s="57"/>
      <c r="J114" s="57"/>
      <c r="K114" s="57"/>
      <c r="L114" s="57"/>
    </row>
    <row r="115" spans="1:12">
      <c r="A115" s="57">
        <v>6895</v>
      </c>
      <c r="B115" s="57"/>
      <c r="C115" s="58" t="s">
        <v>4</v>
      </c>
      <c r="D115" s="123" t="s">
        <v>5</v>
      </c>
      <c r="E115" s="58" t="s">
        <v>6</v>
      </c>
      <c r="F115" s="124"/>
      <c r="G115" s="58" t="s">
        <v>7</v>
      </c>
      <c r="H115" s="58" t="s">
        <v>8</v>
      </c>
      <c r="I115" s="58" t="s">
        <v>9</v>
      </c>
      <c r="J115" s="58"/>
      <c r="K115" s="57"/>
      <c r="L115" s="57"/>
    </row>
    <row r="116" spans="1:12">
      <c r="A116" s="57" t="s">
        <v>10</v>
      </c>
      <c r="B116" s="57"/>
      <c r="C116" s="125" t="s">
        <v>11</v>
      </c>
      <c r="D116" s="126" t="s">
        <v>12</v>
      </c>
      <c r="E116" s="125" t="s">
        <v>13</v>
      </c>
      <c r="F116" s="127" t="s">
        <v>14</v>
      </c>
      <c r="G116" s="125" t="s">
        <v>15</v>
      </c>
      <c r="H116" s="125" t="s">
        <v>12</v>
      </c>
      <c r="I116" s="125" t="s">
        <v>11</v>
      </c>
      <c r="J116" s="125" t="s">
        <v>16</v>
      </c>
      <c r="K116" s="57"/>
      <c r="L116" s="57"/>
    </row>
    <row r="117" spans="1:12">
      <c r="A117" s="1" t="s">
        <v>19</v>
      </c>
      <c r="B117" s="57" t="s">
        <v>20</v>
      </c>
      <c r="C117" s="128">
        <f>C97</f>
        <v>193.03</v>
      </c>
      <c r="D117" s="128">
        <f>$D$67</f>
        <v>132.63</v>
      </c>
      <c r="E117" s="57">
        <f>E$67</f>
        <v>60.4</v>
      </c>
      <c r="F117" s="122">
        <v>0.90069999999999995</v>
      </c>
      <c r="G117" s="128">
        <f t="shared" ref="G117:G122" si="47">D117*F117</f>
        <v>119.45984099999998</v>
      </c>
      <c r="H117" s="57">
        <f t="shared" ref="H117:H122" si="48">E117</f>
        <v>60.4</v>
      </c>
      <c r="I117" s="128">
        <f t="shared" ref="I117:I121" si="49">SUM(G117:H117)</f>
        <v>179.85984099999999</v>
      </c>
      <c r="J117" s="57"/>
      <c r="K117" s="130">
        <f>C117*F117</f>
        <v>173.862121</v>
      </c>
      <c r="L117" s="131">
        <f>I117-K117</f>
        <v>5.9977199999999868</v>
      </c>
    </row>
    <row r="118" spans="1:12">
      <c r="A118" s="1" t="s">
        <v>19</v>
      </c>
      <c r="B118" s="57" t="s">
        <v>21</v>
      </c>
      <c r="C118" s="128">
        <f>+C18</f>
        <v>151.61000000000001</v>
      </c>
      <c r="D118" s="128">
        <f>+D18</f>
        <v>104.17</v>
      </c>
      <c r="E118" s="128">
        <f>+E18</f>
        <v>47.44</v>
      </c>
      <c r="F118" s="122">
        <f>+F117</f>
        <v>0.90069999999999995</v>
      </c>
      <c r="G118" s="128">
        <f t="shared" si="47"/>
        <v>93.825918999999999</v>
      </c>
      <c r="H118" s="128">
        <f t="shared" si="48"/>
        <v>47.44</v>
      </c>
      <c r="I118" s="128">
        <f t="shared" si="49"/>
        <v>141.265919</v>
      </c>
      <c r="J118" s="57"/>
      <c r="K118" s="130"/>
      <c r="L118" s="131"/>
    </row>
    <row r="119" spans="1:12">
      <c r="A119" s="1" t="s">
        <v>22</v>
      </c>
      <c r="B119" s="57" t="s">
        <v>23</v>
      </c>
      <c r="C119" s="128">
        <f>C99</f>
        <v>976.8</v>
      </c>
      <c r="D119" s="128">
        <f>$D$69</f>
        <v>671.16</v>
      </c>
      <c r="E119" s="57">
        <f>$E$69</f>
        <v>305.64</v>
      </c>
      <c r="F119" s="122">
        <f>F117</f>
        <v>0.90069999999999995</v>
      </c>
      <c r="G119" s="128">
        <f t="shared" si="47"/>
        <v>604.51381199999992</v>
      </c>
      <c r="H119" s="57">
        <f t="shared" si="48"/>
        <v>305.64</v>
      </c>
      <c r="I119" s="128">
        <f t="shared" si="49"/>
        <v>910.1538119999999</v>
      </c>
      <c r="J119" s="128">
        <f>I119/24</f>
        <v>37.923075499999996</v>
      </c>
      <c r="K119" s="134">
        <f>(C119*F119)/24</f>
        <v>36.658489999999993</v>
      </c>
      <c r="L119" s="131">
        <f>J119-K119</f>
        <v>1.2645855000000026</v>
      </c>
    </row>
    <row r="120" spans="1:12">
      <c r="A120" s="1" t="s">
        <v>24</v>
      </c>
      <c r="B120" s="57" t="s">
        <v>25</v>
      </c>
      <c r="C120" s="128">
        <f>C100</f>
        <v>181.87</v>
      </c>
      <c r="D120" s="128">
        <f>$D$70</f>
        <v>98.45</v>
      </c>
      <c r="E120" s="57">
        <f>$E$70</f>
        <v>83.42</v>
      </c>
      <c r="F120" s="122">
        <f>F119</f>
        <v>0.90069999999999995</v>
      </c>
      <c r="G120" s="128">
        <f t="shared" si="47"/>
        <v>88.673914999999994</v>
      </c>
      <c r="H120" s="57">
        <f t="shared" si="48"/>
        <v>83.42</v>
      </c>
      <c r="I120" s="128">
        <f t="shared" si="49"/>
        <v>172.09391499999998</v>
      </c>
      <c r="J120" s="57"/>
      <c r="K120" s="130">
        <f>C120*F120</f>
        <v>163.81030899999999</v>
      </c>
      <c r="L120" s="131">
        <f>I120-K120</f>
        <v>8.2836059999999918</v>
      </c>
    </row>
    <row r="121" spans="1:12">
      <c r="A121" s="1" t="s">
        <v>26</v>
      </c>
      <c r="B121" s="57" t="s">
        <v>27</v>
      </c>
      <c r="C121" s="128">
        <f>C101</f>
        <v>743.55</v>
      </c>
      <c r="D121" s="128">
        <f>$D$71</f>
        <v>475.95</v>
      </c>
      <c r="E121" s="57">
        <f>$E$71</f>
        <v>267.60000000000002</v>
      </c>
      <c r="F121" s="122">
        <f>F120</f>
        <v>0.90069999999999995</v>
      </c>
      <c r="G121" s="128">
        <f t="shared" si="47"/>
        <v>428.68816499999997</v>
      </c>
      <c r="H121" s="57">
        <f t="shared" si="48"/>
        <v>267.60000000000002</v>
      </c>
      <c r="I121" s="128">
        <f t="shared" si="49"/>
        <v>696.28816499999994</v>
      </c>
      <c r="J121" s="57"/>
      <c r="K121" s="130">
        <f>C121*F121</f>
        <v>669.71548499999994</v>
      </c>
      <c r="L121" s="131">
        <f>I121-K121</f>
        <v>26.572679999999991</v>
      </c>
    </row>
    <row r="122" spans="1:12" ht="15.75">
      <c r="A122" s="1" t="s">
        <v>28</v>
      </c>
      <c r="B122" s="57" t="s">
        <v>29</v>
      </c>
      <c r="C122" s="128">
        <f>C102</f>
        <v>40.700000000000003</v>
      </c>
      <c r="D122" s="128">
        <f>$D$72</f>
        <v>27.97</v>
      </c>
      <c r="E122" s="57">
        <f>$E$72</f>
        <v>12.73</v>
      </c>
      <c r="F122" s="122">
        <f>F121</f>
        <v>0.90069999999999995</v>
      </c>
      <c r="G122" s="128">
        <f t="shared" si="47"/>
        <v>25.192578999999999</v>
      </c>
      <c r="H122" s="57">
        <f t="shared" si="48"/>
        <v>12.73</v>
      </c>
      <c r="I122" s="128">
        <f>SUM(G122:H122)/4</f>
        <v>9.4806447499999997</v>
      </c>
      <c r="J122" s="135"/>
      <c r="K122" s="57"/>
      <c r="L122" s="57"/>
    </row>
    <row r="123" spans="1:12" ht="15.75">
      <c r="A123" s="135"/>
      <c r="B123" s="135"/>
      <c r="C123" s="135"/>
      <c r="D123" s="135"/>
      <c r="E123" s="135"/>
      <c r="F123" s="136"/>
      <c r="G123" s="135"/>
      <c r="H123" s="135"/>
      <c r="I123" s="135"/>
      <c r="J123" s="135"/>
      <c r="K123" s="57"/>
      <c r="L123" s="57"/>
    </row>
    <row r="124" spans="1:12">
      <c r="A124" s="1" t="s">
        <v>62</v>
      </c>
      <c r="B124" s="1" t="s">
        <v>63</v>
      </c>
      <c r="C124" s="57"/>
      <c r="D124" s="6" t="s">
        <v>64</v>
      </c>
      <c r="E124" s="57"/>
      <c r="F124" s="122"/>
      <c r="G124" s="57"/>
      <c r="H124" s="57"/>
      <c r="I124" s="57"/>
      <c r="J124" s="57"/>
      <c r="K124" s="57"/>
      <c r="L124" s="57"/>
    </row>
    <row r="125" spans="1:12">
      <c r="A125" s="57">
        <v>9200</v>
      </c>
      <c r="B125" s="57"/>
      <c r="C125" s="58" t="s">
        <v>4</v>
      </c>
      <c r="D125" s="123" t="s">
        <v>5</v>
      </c>
      <c r="E125" s="58" t="s">
        <v>6</v>
      </c>
      <c r="F125" s="124"/>
      <c r="G125" s="58" t="s">
        <v>7</v>
      </c>
      <c r="H125" s="58" t="s">
        <v>8</v>
      </c>
      <c r="I125" s="58" t="s">
        <v>9</v>
      </c>
      <c r="J125" s="58"/>
      <c r="K125" s="57"/>
      <c r="L125" s="57"/>
    </row>
    <row r="126" spans="1:12">
      <c r="A126" s="57" t="s">
        <v>10</v>
      </c>
      <c r="B126" s="57"/>
      <c r="C126" s="125" t="s">
        <v>11</v>
      </c>
      <c r="D126" s="126" t="s">
        <v>12</v>
      </c>
      <c r="E126" s="125" t="s">
        <v>13</v>
      </c>
      <c r="F126" s="127" t="s">
        <v>14</v>
      </c>
      <c r="G126" s="125" t="s">
        <v>15</v>
      </c>
      <c r="H126" s="125" t="s">
        <v>12</v>
      </c>
      <c r="I126" s="125" t="s">
        <v>11</v>
      </c>
      <c r="J126" s="125" t="s">
        <v>16</v>
      </c>
      <c r="K126" s="57"/>
      <c r="L126" s="57"/>
    </row>
    <row r="127" spans="1:12">
      <c r="A127" s="1" t="s">
        <v>19</v>
      </c>
      <c r="B127" s="57" t="s">
        <v>20</v>
      </c>
      <c r="C127" s="128">
        <f>C107</f>
        <v>193.03</v>
      </c>
      <c r="D127" s="128">
        <f>$D$67</f>
        <v>132.63</v>
      </c>
      <c r="E127" s="57">
        <f>E$67</f>
        <v>60.4</v>
      </c>
      <c r="F127" s="129">
        <v>0.87509999999999999</v>
      </c>
      <c r="G127" s="128">
        <f t="shared" ref="G127:G132" si="50">D127*F127</f>
        <v>116.06451299999999</v>
      </c>
      <c r="H127" s="57">
        <f t="shared" ref="H127:H132" si="51">E127</f>
        <v>60.4</v>
      </c>
      <c r="I127" s="128">
        <f t="shared" ref="I127:I131" si="52">SUM(G127:H127)</f>
        <v>176.46451299999998</v>
      </c>
      <c r="J127" s="57"/>
      <c r="K127" s="130">
        <f>C127*F127</f>
        <v>168.92055300000001</v>
      </c>
      <c r="L127" s="131">
        <f>I127-K127</f>
        <v>7.54395999999997</v>
      </c>
    </row>
    <row r="128" spans="1:12">
      <c r="A128" s="1" t="s">
        <v>19</v>
      </c>
      <c r="B128" s="57" t="s">
        <v>21</v>
      </c>
      <c r="C128" s="128">
        <f>+C28</f>
        <v>151.61000000000001</v>
      </c>
      <c r="D128" s="128">
        <f>+D28</f>
        <v>104.17</v>
      </c>
      <c r="E128" s="128">
        <f>+E28</f>
        <v>47.44</v>
      </c>
      <c r="F128" s="129">
        <f>+F127</f>
        <v>0.87509999999999999</v>
      </c>
      <c r="G128" s="128">
        <f t="shared" si="50"/>
        <v>91.159166999999997</v>
      </c>
      <c r="H128" s="128">
        <f t="shared" si="51"/>
        <v>47.44</v>
      </c>
      <c r="I128" s="128">
        <f t="shared" si="52"/>
        <v>138.59916699999999</v>
      </c>
      <c r="J128" s="57"/>
      <c r="K128" s="130"/>
      <c r="L128" s="131"/>
    </row>
    <row r="129" spans="1:14">
      <c r="A129" s="1" t="s">
        <v>22</v>
      </c>
      <c r="B129" s="57" t="s">
        <v>23</v>
      </c>
      <c r="C129" s="128">
        <f>C109</f>
        <v>976.8</v>
      </c>
      <c r="D129" s="128">
        <f>$D$69</f>
        <v>671.16</v>
      </c>
      <c r="E129" s="57">
        <f>$E$69</f>
        <v>305.64</v>
      </c>
      <c r="F129" s="129">
        <f>F127</f>
        <v>0.87509999999999999</v>
      </c>
      <c r="G129" s="128">
        <f t="shared" si="50"/>
        <v>587.33211599999993</v>
      </c>
      <c r="H129" s="57">
        <f t="shared" si="51"/>
        <v>305.64</v>
      </c>
      <c r="I129" s="128">
        <f t="shared" si="52"/>
        <v>892.97211599999991</v>
      </c>
      <c r="J129" s="128">
        <f>I129/24</f>
        <v>37.207171499999994</v>
      </c>
      <c r="K129" s="134">
        <f>(C129*F129)/24</f>
        <v>35.616569999999996</v>
      </c>
      <c r="L129" s="131">
        <f>J129-K129</f>
        <v>1.5906014999999982</v>
      </c>
      <c r="M129" s="57"/>
      <c r="N129" s="57"/>
    </row>
    <row r="130" spans="1:14">
      <c r="A130" s="1" t="s">
        <v>24</v>
      </c>
      <c r="B130" s="57" t="s">
        <v>25</v>
      </c>
      <c r="C130" s="128">
        <f>C110</f>
        <v>181.87</v>
      </c>
      <c r="D130" s="128">
        <f>$D$70</f>
        <v>98.45</v>
      </c>
      <c r="E130" s="57">
        <f>$E$70</f>
        <v>83.42</v>
      </c>
      <c r="F130" s="129">
        <f>F129</f>
        <v>0.87509999999999999</v>
      </c>
      <c r="G130" s="128">
        <f t="shared" si="50"/>
        <v>86.153594999999996</v>
      </c>
      <c r="H130" s="57">
        <f t="shared" si="51"/>
        <v>83.42</v>
      </c>
      <c r="I130" s="128">
        <f t="shared" si="52"/>
        <v>169.57359500000001</v>
      </c>
      <c r="J130" s="57"/>
      <c r="K130" s="130">
        <f>C130*F130</f>
        <v>159.154437</v>
      </c>
      <c r="L130" s="131">
        <f>I130-K130</f>
        <v>10.41915800000001</v>
      </c>
      <c r="M130" s="57"/>
      <c r="N130" s="57"/>
    </row>
    <row r="131" spans="1:14">
      <c r="A131" s="1" t="s">
        <v>26</v>
      </c>
      <c r="B131" s="57" t="s">
        <v>27</v>
      </c>
      <c r="C131" s="128">
        <f>C111</f>
        <v>743.55</v>
      </c>
      <c r="D131" s="128">
        <f>$D$71</f>
        <v>475.95</v>
      </c>
      <c r="E131" s="57">
        <f>$E$71</f>
        <v>267.60000000000002</v>
      </c>
      <c r="F131" s="129">
        <f>F130</f>
        <v>0.87509999999999999</v>
      </c>
      <c r="G131" s="128">
        <f t="shared" si="50"/>
        <v>416.50384500000001</v>
      </c>
      <c r="H131" s="57">
        <f t="shared" si="51"/>
        <v>267.60000000000002</v>
      </c>
      <c r="I131" s="128">
        <f t="shared" si="52"/>
        <v>684.10384500000009</v>
      </c>
      <c r="J131" s="57"/>
      <c r="K131" s="130">
        <f>C131*F131</f>
        <v>650.6806049999999</v>
      </c>
      <c r="L131" s="131">
        <f>I131-K131</f>
        <v>33.423240000000192</v>
      </c>
      <c r="M131" s="57"/>
      <c r="N131" s="57"/>
    </row>
    <row r="132" spans="1:14">
      <c r="A132" s="1" t="s">
        <v>28</v>
      </c>
      <c r="B132" s="57" t="s">
        <v>29</v>
      </c>
      <c r="C132" s="128">
        <f>C112</f>
        <v>40.700000000000003</v>
      </c>
      <c r="D132" s="128">
        <f>$D$72</f>
        <v>27.97</v>
      </c>
      <c r="E132" s="57">
        <f>$E$72</f>
        <v>12.73</v>
      </c>
      <c r="F132" s="129">
        <f>F131</f>
        <v>0.87509999999999999</v>
      </c>
      <c r="G132" s="128">
        <f t="shared" si="50"/>
        <v>24.476547</v>
      </c>
      <c r="H132" s="57">
        <f t="shared" si="51"/>
        <v>12.73</v>
      </c>
      <c r="I132" s="128">
        <f>SUM(G132:H132)/4</f>
        <v>9.3016367500000001</v>
      </c>
      <c r="J132" s="57"/>
      <c r="K132" s="57"/>
      <c r="L132" s="57"/>
      <c r="M132" s="57"/>
      <c r="N132" s="57"/>
    </row>
    <row r="133" spans="1:14" ht="15.75">
      <c r="A133" s="135"/>
      <c r="B133" s="135"/>
      <c r="C133" s="135"/>
      <c r="D133" s="135"/>
      <c r="E133" s="135"/>
      <c r="F133" s="136"/>
      <c r="G133" s="135"/>
      <c r="H133" s="135"/>
      <c r="I133" s="135"/>
      <c r="J133" s="135"/>
      <c r="K133" s="57"/>
      <c r="L133" s="57"/>
      <c r="M133" s="57"/>
      <c r="N133" s="57"/>
    </row>
    <row r="134" spans="1:14">
      <c r="A134" s="1" t="s">
        <v>65</v>
      </c>
      <c r="B134" s="1" t="s">
        <v>66</v>
      </c>
      <c r="C134" s="57"/>
      <c r="D134" s="6" t="s">
        <v>67</v>
      </c>
      <c r="E134" s="57"/>
      <c r="F134" s="122"/>
      <c r="G134" s="57"/>
      <c r="H134" s="57"/>
      <c r="I134" s="57"/>
      <c r="J134" s="57"/>
      <c r="K134" s="57"/>
      <c r="L134" s="57"/>
      <c r="M134" s="57"/>
      <c r="N134" s="57"/>
    </row>
    <row r="135" spans="1:14">
      <c r="A135" s="57">
        <v>3120</v>
      </c>
      <c r="B135" s="57"/>
      <c r="C135" s="58" t="s">
        <v>4</v>
      </c>
      <c r="D135" s="123" t="s">
        <v>5</v>
      </c>
      <c r="E135" s="58" t="s">
        <v>6</v>
      </c>
      <c r="F135" s="124"/>
      <c r="G135" s="58" t="s">
        <v>7</v>
      </c>
      <c r="H135" s="58" t="s">
        <v>8</v>
      </c>
      <c r="I135" s="58" t="s">
        <v>9</v>
      </c>
      <c r="J135" s="58"/>
      <c r="K135" s="57"/>
      <c r="L135" s="57"/>
      <c r="M135" s="57"/>
      <c r="N135" s="57"/>
    </row>
    <row r="136" spans="1:14">
      <c r="A136" s="57" t="s">
        <v>10</v>
      </c>
      <c r="B136" s="57"/>
      <c r="C136" s="125" t="s">
        <v>11</v>
      </c>
      <c r="D136" s="126" t="s">
        <v>12</v>
      </c>
      <c r="E136" s="125" t="s">
        <v>13</v>
      </c>
      <c r="F136" s="127" t="s">
        <v>14</v>
      </c>
      <c r="G136" s="125" t="s">
        <v>15</v>
      </c>
      <c r="H136" s="125" t="s">
        <v>12</v>
      </c>
      <c r="I136" s="125" t="s">
        <v>11</v>
      </c>
      <c r="J136" s="125" t="s">
        <v>16</v>
      </c>
      <c r="K136" s="57"/>
      <c r="L136" s="57"/>
      <c r="M136" s="57"/>
      <c r="N136" s="57"/>
    </row>
    <row r="137" spans="1:14">
      <c r="A137" s="1" t="s">
        <v>19</v>
      </c>
      <c r="B137" s="57" t="s">
        <v>20</v>
      </c>
      <c r="C137" s="128">
        <f>C117</f>
        <v>193.03</v>
      </c>
      <c r="D137" s="128">
        <f>D117</f>
        <v>132.63</v>
      </c>
      <c r="E137" s="57">
        <f>E117</f>
        <v>60.4</v>
      </c>
      <c r="F137" s="129">
        <v>0.85309999999999997</v>
      </c>
      <c r="G137" s="128">
        <f t="shared" ref="G137:G142" si="53">D137*F137</f>
        <v>113.14665299999999</v>
      </c>
      <c r="H137" s="57">
        <f t="shared" ref="H137:H142" si="54">E137</f>
        <v>60.4</v>
      </c>
      <c r="I137" s="128">
        <f t="shared" ref="I137:I141" si="55">SUM(G137:H137)</f>
        <v>173.54665299999999</v>
      </c>
      <c r="J137" s="57"/>
      <c r="K137" s="130">
        <f>C137*F137</f>
        <v>164.67389299999999</v>
      </c>
      <c r="L137" s="131">
        <f>I137-K137</f>
        <v>8.8727599999999995</v>
      </c>
      <c r="M137" s="57"/>
      <c r="N137" s="132"/>
    </row>
    <row r="138" spans="1:14">
      <c r="A138" s="1" t="s">
        <v>19</v>
      </c>
      <c r="B138" s="57" t="s">
        <v>21</v>
      </c>
      <c r="C138" s="128">
        <f>+C38</f>
        <v>151.61000000000001</v>
      </c>
      <c r="D138" s="128">
        <f>+D38</f>
        <v>104.17</v>
      </c>
      <c r="E138" s="128">
        <f>+E38</f>
        <v>47.44</v>
      </c>
      <c r="F138" s="129">
        <f>+F137</f>
        <v>0.85309999999999997</v>
      </c>
      <c r="G138" s="128">
        <f t="shared" si="53"/>
        <v>88.867426999999992</v>
      </c>
      <c r="H138" s="128">
        <f t="shared" si="54"/>
        <v>47.44</v>
      </c>
      <c r="I138" s="128">
        <f t="shared" si="55"/>
        <v>136.30742699999999</v>
      </c>
      <c r="J138" s="57"/>
      <c r="K138" s="130"/>
      <c r="L138" s="131"/>
      <c r="M138" s="57"/>
      <c r="N138" s="132"/>
    </row>
    <row r="139" spans="1:14">
      <c r="A139" s="1" t="s">
        <v>22</v>
      </c>
      <c r="B139" s="57" t="s">
        <v>23</v>
      </c>
      <c r="C139" s="128">
        <f>C119</f>
        <v>976.8</v>
      </c>
      <c r="D139" s="128">
        <f t="shared" ref="D139:E142" si="56">D119</f>
        <v>671.16</v>
      </c>
      <c r="E139" s="57">
        <f t="shared" si="56"/>
        <v>305.64</v>
      </c>
      <c r="F139" s="129">
        <f>F137</f>
        <v>0.85309999999999997</v>
      </c>
      <c r="G139" s="128">
        <f t="shared" si="53"/>
        <v>572.566596</v>
      </c>
      <c r="H139" s="57">
        <f t="shared" si="54"/>
        <v>305.64</v>
      </c>
      <c r="I139" s="128">
        <f t="shared" si="55"/>
        <v>878.20659599999999</v>
      </c>
      <c r="J139" s="128">
        <f>I139/24</f>
        <v>36.591941499999997</v>
      </c>
      <c r="K139" s="134">
        <f>(C139*F139)/24</f>
        <v>34.721169999999994</v>
      </c>
      <c r="L139" s="131">
        <f>J139-K139</f>
        <v>1.8707715000000036</v>
      </c>
      <c r="M139" s="57"/>
      <c r="N139" s="132"/>
    </row>
    <row r="140" spans="1:14">
      <c r="A140" s="1" t="s">
        <v>24</v>
      </c>
      <c r="B140" s="57" t="s">
        <v>25</v>
      </c>
      <c r="C140" s="128">
        <f>C120</f>
        <v>181.87</v>
      </c>
      <c r="D140" s="128">
        <f t="shared" si="56"/>
        <v>98.45</v>
      </c>
      <c r="E140" s="57">
        <f t="shared" si="56"/>
        <v>83.42</v>
      </c>
      <c r="F140" s="129">
        <f>F139</f>
        <v>0.85309999999999997</v>
      </c>
      <c r="G140" s="128">
        <f t="shared" si="53"/>
        <v>83.987695000000002</v>
      </c>
      <c r="H140" s="57">
        <f t="shared" si="54"/>
        <v>83.42</v>
      </c>
      <c r="I140" s="128">
        <f t="shared" si="55"/>
        <v>167.40769499999999</v>
      </c>
      <c r="J140" s="57"/>
      <c r="K140" s="130">
        <f>C140*F140</f>
        <v>155.15329700000001</v>
      </c>
      <c r="L140" s="131">
        <f>I140-K140</f>
        <v>12.254397999999981</v>
      </c>
      <c r="M140" s="57"/>
      <c r="N140" s="132"/>
    </row>
    <row r="141" spans="1:14">
      <c r="A141" s="1" t="s">
        <v>26</v>
      </c>
      <c r="B141" s="57" t="s">
        <v>27</v>
      </c>
      <c r="C141" s="128">
        <f>C121</f>
        <v>743.55</v>
      </c>
      <c r="D141" s="128">
        <f t="shared" si="56"/>
        <v>475.95</v>
      </c>
      <c r="E141" s="57">
        <f t="shared" si="56"/>
        <v>267.60000000000002</v>
      </c>
      <c r="F141" s="129">
        <f>F140</f>
        <v>0.85309999999999997</v>
      </c>
      <c r="G141" s="128">
        <f t="shared" si="53"/>
        <v>406.03294499999998</v>
      </c>
      <c r="H141" s="57">
        <f t="shared" si="54"/>
        <v>267.60000000000002</v>
      </c>
      <c r="I141" s="128">
        <f t="shared" si="55"/>
        <v>673.63294500000006</v>
      </c>
      <c r="J141" s="57"/>
      <c r="K141" s="130">
        <f>C141*F141</f>
        <v>634.32250499999998</v>
      </c>
      <c r="L141" s="131">
        <f>I141-K141</f>
        <v>39.310440000000085</v>
      </c>
      <c r="M141" s="57"/>
      <c r="N141" s="132"/>
    </row>
    <row r="142" spans="1:14" ht="15.75">
      <c r="A142" s="1" t="s">
        <v>28</v>
      </c>
      <c r="B142" s="57" t="s">
        <v>29</v>
      </c>
      <c r="C142" s="128">
        <f>C122</f>
        <v>40.700000000000003</v>
      </c>
      <c r="D142" s="128">
        <f t="shared" si="56"/>
        <v>27.97</v>
      </c>
      <c r="E142" s="57">
        <f t="shared" si="56"/>
        <v>12.73</v>
      </c>
      <c r="F142" s="129">
        <f>F141</f>
        <v>0.85309999999999997</v>
      </c>
      <c r="G142" s="128">
        <f t="shared" si="53"/>
        <v>23.861206999999997</v>
      </c>
      <c r="H142" s="57">
        <f t="shared" si="54"/>
        <v>12.73</v>
      </c>
      <c r="I142" s="128">
        <f>SUM(G142:H142)/4</f>
        <v>9.1478017499999993</v>
      </c>
      <c r="J142" s="135"/>
      <c r="K142" s="57"/>
      <c r="L142" s="57"/>
      <c r="M142" s="57"/>
      <c r="N142" s="57"/>
    </row>
    <row r="143" spans="1:14" ht="15.75">
      <c r="A143" s="135"/>
      <c r="B143" s="135"/>
      <c r="C143" s="135"/>
      <c r="D143" s="135"/>
      <c r="E143" s="135"/>
      <c r="F143" s="136"/>
      <c r="G143" s="135"/>
      <c r="H143" s="135"/>
      <c r="I143" s="135"/>
      <c r="J143" s="135"/>
      <c r="K143" s="57"/>
      <c r="L143" s="57"/>
      <c r="M143" s="57"/>
      <c r="N143" s="57"/>
    </row>
    <row r="144" spans="1:14">
      <c r="A144" s="1" t="s">
        <v>68</v>
      </c>
      <c r="B144" s="1" t="s">
        <v>69</v>
      </c>
      <c r="C144" s="57"/>
      <c r="D144" s="6" t="s">
        <v>70</v>
      </c>
      <c r="E144" s="57"/>
      <c r="F144" s="122"/>
      <c r="G144" s="57"/>
      <c r="H144" s="57"/>
      <c r="I144" s="57"/>
      <c r="J144" s="57"/>
      <c r="K144" s="57"/>
      <c r="L144" s="57"/>
      <c r="M144" s="57"/>
      <c r="N144" s="57"/>
    </row>
    <row r="145" spans="1:14">
      <c r="A145" s="57">
        <v>9934</v>
      </c>
      <c r="B145" s="57"/>
      <c r="C145" s="58" t="s">
        <v>4</v>
      </c>
      <c r="D145" s="123" t="s">
        <v>5</v>
      </c>
      <c r="E145" s="58" t="s">
        <v>6</v>
      </c>
      <c r="F145" s="124"/>
      <c r="G145" s="58" t="s">
        <v>7</v>
      </c>
      <c r="H145" s="58" t="s">
        <v>8</v>
      </c>
      <c r="I145" s="58" t="s">
        <v>9</v>
      </c>
      <c r="J145" s="58"/>
      <c r="K145" s="57"/>
      <c r="L145" s="57"/>
      <c r="M145" s="57"/>
      <c r="N145" s="58" t="s">
        <v>71</v>
      </c>
    </row>
    <row r="146" spans="1:14">
      <c r="A146" s="57" t="s">
        <v>10</v>
      </c>
      <c r="B146" s="57"/>
      <c r="C146" s="125" t="s">
        <v>11</v>
      </c>
      <c r="D146" s="126" t="s">
        <v>12</v>
      </c>
      <c r="E146" s="125" t="s">
        <v>13</v>
      </c>
      <c r="F146" s="127" t="s">
        <v>14</v>
      </c>
      <c r="G146" s="125" t="s">
        <v>15</v>
      </c>
      <c r="H146" s="125" t="s">
        <v>12</v>
      </c>
      <c r="I146" s="125" t="s">
        <v>11</v>
      </c>
      <c r="J146" s="125" t="s">
        <v>16</v>
      </c>
      <c r="K146" s="57"/>
      <c r="L146" s="57"/>
      <c r="M146" s="57"/>
      <c r="N146" s="57"/>
    </row>
    <row r="147" spans="1:14">
      <c r="A147" s="1" t="s">
        <v>19</v>
      </c>
      <c r="B147" s="57" t="s">
        <v>20</v>
      </c>
      <c r="C147" s="128">
        <f>C127</f>
        <v>193.03</v>
      </c>
      <c r="D147" s="128">
        <f>$D$67</f>
        <v>132.63</v>
      </c>
      <c r="E147" s="57">
        <f>E$67</f>
        <v>60.4</v>
      </c>
      <c r="F147" s="129">
        <v>0.8</v>
      </c>
      <c r="G147" s="128">
        <f t="shared" ref="G147:G152" si="57">D147*F147</f>
        <v>106.104</v>
      </c>
      <c r="H147" s="57">
        <f t="shared" ref="H147:H152" si="58">E147</f>
        <v>60.4</v>
      </c>
      <c r="I147" s="128">
        <f t="shared" ref="I147:I151" si="59">SUM(G147:H147)</f>
        <v>166.50399999999999</v>
      </c>
      <c r="J147" s="57"/>
      <c r="K147" s="130">
        <f>C147*F147</f>
        <v>154.42400000000001</v>
      </c>
      <c r="L147" s="131">
        <f>I147-K147</f>
        <v>12.079999999999984</v>
      </c>
      <c r="M147" s="57"/>
      <c r="N147" s="57"/>
    </row>
    <row r="148" spans="1:14">
      <c r="A148" s="1" t="s">
        <v>19</v>
      </c>
      <c r="B148" s="57" t="s">
        <v>21</v>
      </c>
      <c r="C148" s="128">
        <f>+C48</f>
        <v>151.61000000000001</v>
      </c>
      <c r="D148" s="128">
        <f>+D48</f>
        <v>104.17</v>
      </c>
      <c r="E148" s="128">
        <f>+E48</f>
        <v>47.44</v>
      </c>
      <c r="F148" s="129">
        <f>+F147</f>
        <v>0.8</v>
      </c>
      <c r="G148" s="128">
        <f t="shared" si="57"/>
        <v>83.336000000000013</v>
      </c>
      <c r="H148" s="128">
        <f t="shared" si="58"/>
        <v>47.44</v>
      </c>
      <c r="I148" s="128">
        <f t="shared" si="59"/>
        <v>130.77600000000001</v>
      </c>
      <c r="J148" s="57"/>
      <c r="K148" s="130"/>
      <c r="L148" s="131"/>
      <c r="M148" s="57"/>
      <c r="N148" s="57"/>
    </row>
    <row r="149" spans="1:14">
      <c r="A149" s="1" t="s">
        <v>22</v>
      </c>
      <c r="B149" s="57" t="s">
        <v>23</v>
      </c>
      <c r="C149" s="128">
        <f>C129</f>
        <v>976.8</v>
      </c>
      <c r="D149" s="128">
        <f>$D$69</f>
        <v>671.16</v>
      </c>
      <c r="E149" s="57">
        <f>$E$69</f>
        <v>305.64</v>
      </c>
      <c r="F149" s="129">
        <f>F147</f>
        <v>0.8</v>
      </c>
      <c r="G149" s="128">
        <f t="shared" si="57"/>
        <v>536.928</v>
      </c>
      <c r="H149" s="57">
        <f t="shared" si="58"/>
        <v>305.64</v>
      </c>
      <c r="I149" s="128">
        <f t="shared" si="59"/>
        <v>842.56799999999998</v>
      </c>
      <c r="J149" s="128">
        <f>I149/24</f>
        <v>35.106999999999999</v>
      </c>
      <c r="K149" s="134">
        <f>(C149*F149)/24</f>
        <v>32.56</v>
      </c>
      <c r="L149" s="131">
        <f>J149-K149</f>
        <v>2.546999999999997</v>
      </c>
      <c r="M149" s="57"/>
      <c r="N149" s="57"/>
    </row>
    <row r="150" spans="1:14">
      <c r="A150" s="1" t="s">
        <v>24</v>
      </c>
      <c r="B150" s="57" t="s">
        <v>25</v>
      </c>
      <c r="C150" s="128">
        <f>C130</f>
        <v>181.87</v>
      </c>
      <c r="D150" s="128">
        <f>$D$70</f>
        <v>98.45</v>
      </c>
      <c r="E150" s="57">
        <f>$E$70</f>
        <v>83.42</v>
      </c>
      <c r="F150" s="129">
        <f>F149</f>
        <v>0.8</v>
      </c>
      <c r="G150" s="128">
        <f t="shared" si="57"/>
        <v>78.760000000000005</v>
      </c>
      <c r="H150" s="57">
        <f t="shared" si="58"/>
        <v>83.42</v>
      </c>
      <c r="I150" s="128">
        <f t="shared" si="59"/>
        <v>162.18</v>
      </c>
      <c r="J150" s="57"/>
      <c r="K150" s="130">
        <f>C150*F150</f>
        <v>145.49600000000001</v>
      </c>
      <c r="L150" s="131">
        <f>I150-K150</f>
        <v>16.683999999999997</v>
      </c>
      <c r="M150" s="57"/>
      <c r="N150" s="57"/>
    </row>
    <row r="151" spans="1:14">
      <c r="A151" s="1" t="s">
        <v>26</v>
      </c>
      <c r="B151" s="57" t="s">
        <v>27</v>
      </c>
      <c r="C151" s="128">
        <f>C131</f>
        <v>743.55</v>
      </c>
      <c r="D151" s="128">
        <f>$D$71</f>
        <v>475.95</v>
      </c>
      <c r="E151" s="57">
        <f>$E$71</f>
        <v>267.60000000000002</v>
      </c>
      <c r="F151" s="129">
        <f>F150</f>
        <v>0.8</v>
      </c>
      <c r="G151" s="128">
        <f t="shared" si="57"/>
        <v>380.76</v>
      </c>
      <c r="H151" s="57">
        <f t="shared" si="58"/>
        <v>267.60000000000002</v>
      </c>
      <c r="I151" s="128">
        <f t="shared" si="59"/>
        <v>648.36</v>
      </c>
      <c r="J151" s="57"/>
      <c r="K151" s="130">
        <f>C151*F151</f>
        <v>594.84</v>
      </c>
      <c r="L151" s="131">
        <f>I151-K151</f>
        <v>53.519999999999982</v>
      </c>
      <c r="M151" s="57"/>
      <c r="N151" s="57"/>
    </row>
    <row r="152" spans="1:14" ht="15.75">
      <c r="A152" s="1" t="s">
        <v>28</v>
      </c>
      <c r="B152" s="57" t="s">
        <v>29</v>
      </c>
      <c r="C152" s="128">
        <f>C132</f>
        <v>40.700000000000003</v>
      </c>
      <c r="D152" s="128">
        <f>$D$72</f>
        <v>27.97</v>
      </c>
      <c r="E152" s="57">
        <f>$E$72</f>
        <v>12.73</v>
      </c>
      <c r="F152" s="129">
        <f>F151</f>
        <v>0.8</v>
      </c>
      <c r="G152" s="128">
        <f t="shared" si="57"/>
        <v>22.376000000000001</v>
      </c>
      <c r="H152" s="57">
        <f t="shared" si="58"/>
        <v>12.73</v>
      </c>
      <c r="I152" s="128">
        <f>SUM(G152:H152)/4</f>
        <v>8.7765000000000004</v>
      </c>
      <c r="J152" s="135"/>
      <c r="K152" s="57"/>
      <c r="L152" s="57"/>
      <c r="M152" s="57"/>
      <c r="N152" s="57"/>
    </row>
    <row r="153" spans="1:14" ht="15.75">
      <c r="A153" s="135"/>
      <c r="B153" s="135"/>
      <c r="C153" s="135"/>
      <c r="D153" s="135"/>
      <c r="E153" s="135"/>
      <c r="F153" s="136"/>
      <c r="G153" s="135"/>
      <c r="H153" s="135"/>
      <c r="I153" s="135"/>
      <c r="J153" s="135"/>
      <c r="K153" s="57"/>
      <c r="L153" s="57"/>
      <c r="M153" s="57"/>
      <c r="N153" s="57"/>
    </row>
    <row r="154" spans="1:14">
      <c r="A154" s="1" t="s">
        <v>72</v>
      </c>
      <c r="B154" s="1" t="s">
        <v>73</v>
      </c>
      <c r="C154" s="57"/>
      <c r="D154" s="6" t="s">
        <v>74</v>
      </c>
      <c r="E154" s="57"/>
      <c r="F154" s="122"/>
      <c r="G154" s="57"/>
      <c r="H154" s="57"/>
      <c r="I154" s="57"/>
      <c r="J154" s="57"/>
      <c r="K154" s="57"/>
      <c r="L154" s="57"/>
      <c r="M154" s="57"/>
      <c r="N154" s="57"/>
    </row>
    <row r="155" spans="1:14">
      <c r="A155" s="57">
        <v>5720</v>
      </c>
      <c r="B155" s="57"/>
      <c r="C155" s="58" t="s">
        <v>4</v>
      </c>
      <c r="D155" s="123" t="s">
        <v>5</v>
      </c>
      <c r="E155" s="58" t="s">
        <v>6</v>
      </c>
      <c r="F155" s="124"/>
      <c r="G155" s="58" t="s">
        <v>7</v>
      </c>
      <c r="H155" s="58" t="s">
        <v>8</v>
      </c>
      <c r="I155" s="58" t="s">
        <v>9</v>
      </c>
      <c r="J155" s="58"/>
      <c r="K155" s="57"/>
      <c r="L155" s="57"/>
      <c r="M155" s="57"/>
      <c r="N155" s="57"/>
    </row>
    <row r="156" spans="1:14">
      <c r="A156" s="57" t="s">
        <v>10</v>
      </c>
      <c r="B156" s="57"/>
      <c r="C156" s="125" t="s">
        <v>11</v>
      </c>
      <c r="D156" s="126" t="s">
        <v>12</v>
      </c>
      <c r="E156" s="125" t="s">
        <v>13</v>
      </c>
      <c r="F156" s="127" t="s">
        <v>14</v>
      </c>
      <c r="G156" s="125" t="s">
        <v>15</v>
      </c>
      <c r="H156" s="125" t="s">
        <v>12</v>
      </c>
      <c r="I156" s="125" t="s">
        <v>11</v>
      </c>
      <c r="J156" s="125" t="s">
        <v>16</v>
      </c>
      <c r="K156" s="57"/>
      <c r="L156" s="57"/>
      <c r="M156" s="57"/>
      <c r="N156" s="57"/>
    </row>
    <row r="157" spans="1:14">
      <c r="A157" s="1" t="s">
        <v>19</v>
      </c>
      <c r="B157" s="57" t="s">
        <v>20</v>
      </c>
      <c r="C157" s="128">
        <f>C137</f>
        <v>193.03</v>
      </c>
      <c r="D157" s="128">
        <f>$D$67</f>
        <v>132.63</v>
      </c>
      <c r="E157" s="57">
        <f>E$67</f>
        <v>60.4</v>
      </c>
      <c r="F157" s="122">
        <v>0.89910000000000001</v>
      </c>
      <c r="G157" s="128">
        <f t="shared" ref="G157:G162" si="60">D157*F157</f>
        <v>119.24763299999999</v>
      </c>
      <c r="H157" s="57">
        <f t="shared" ref="H157:H162" si="61">E157</f>
        <v>60.4</v>
      </c>
      <c r="I157" s="128">
        <f t="shared" ref="I157:I161" si="62">SUM(G157:H157)</f>
        <v>179.64763299999998</v>
      </c>
      <c r="J157" s="57"/>
      <c r="K157" s="130">
        <f>C157*F157</f>
        <v>173.55327299999999</v>
      </c>
      <c r="L157" s="131">
        <f>I157-K157</f>
        <v>6.0943599999999947</v>
      </c>
      <c r="M157" s="57"/>
      <c r="N157" s="57"/>
    </row>
    <row r="158" spans="1:14">
      <c r="A158" s="1" t="s">
        <v>19</v>
      </c>
      <c r="B158" s="57" t="s">
        <v>21</v>
      </c>
      <c r="C158" s="128">
        <f>+C58</f>
        <v>151.61000000000001</v>
      </c>
      <c r="D158" s="128">
        <f>+D58</f>
        <v>104.17</v>
      </c>
      <c r="E158" s="57">
        <f>+E58</f>
        <v>47.44</v>
      </c>
      <c r="F158" s="122">
        <f>+F157</f>
        <v>0.89910000000000001</v>
      </c>
      <c r="G158" s="128">
        <f t="shared" si="60"/>
        <v>93.659247000000008</v>
      </c>
      <c r="H158" s="57">
        <f t="shared" si="61"/>
        <v>47.44</v>
      </c>
      <c r="I158" s="128">
        <f t="shared" si="62"/>
        <v>141.09924699999999</v>
      </c>
      <c r="J158" s="57"/>
      <c r="K158" s="130"/>
      <c r="L158" s="131"/>
      <c r="M158" s="57"/>
      <c r="N158" s="57"/>
    </row>
    <row r="159" spans="1:14">
      <c r="A159" s="1" t="s">
        <v>22</v>
      </c>
      <c r="B159" s="57" t="s">
        <v>23</v>
      </c>
      <c r="C159" s="128">
        <f>C139</f>
        <v>976.8</v>
      </c>
      <c r="D159" s="128">
        <f>$D$69</f>
        <v>671.16</v>
      </c>
      <c r="E159" s="57">
        <f>$E$69</f>
        <v>305.64</v>
      </c>
      <c r="F159" s="122">
        <f t="shared" ref="F159:F161" si="63">+F158</f>
        <v>0.89910000000000001</v>
      </c>
      <c r="G159" s="128">
        <f t="shared" si="60"/>
        <v>603.43995599999994</v>
      </c>
      <c r="H159" s="57">
        <f t="shared" si="61"/>
        <v>305.64</v>
      </c>
      <c r="I159" s="128">
        <f t="shared" si="62"/>
        <v>909.07995599999992</v>
      </c>
      <c r="J159" s="128">
        <f>I159/24</f>
        <v>37.878331499999994</v>
      </c>
      <c r="K159" s="134">
        <f>(C159*F159)/24</f>
        <v>36.59337</v>
      </c>
      <c r="L159" s="131">
        <f>J159-K159</f>
        <v>1.2849614999999943</v>
      </c>
      <c r="M159" s="57"/>
      <c r="N159" s="57"/>
    </row>
    <row r="160" spans="1:14">
      <c r="A160" s="1" t="s">
        <v>24</v>
      </c>
      <c r="B160" s="57" t="s">
        <v>25</v>
      </c>
      <c r="C160" s="128">
        <f>C140</f>
        <v>181.87</v>
      </c>
      <c r="D160" s="128">
        <f>$D$70</f>
        <v>98.45</v>
      </c>
      <c r="E160" s="57">
        <f>$E$70</f>
        <v>83.42</v>
      </c>
      <c r="F160" s="122">
        <f t="shared" si="63"/>
        <v>0.89910000000000001</v>
      </c>
      <c r="G160" s="128">
        <f t="shared" si="60"/>
        <v>88.516395000000003</v>
      </c>
      <c r="H160" s="57">
        <f t="shared" si="61"/>
        <v>83.42</v>
      </c>
      <c r="I160" s="128">
        <f t="shared" si="62"/>
        <v>171.936395</v>
      </c>
      <c r="J160" s="57"/>
      <c r="K160" s="130">
        <f>C160*F160</f>
        <v>163.519317</v>
      </c>
      <c r="L160" s="131">
        <f>I160-K160</f>
        <v>8.4170780000000036</v>
      </c>
      <c r="M160" s="57"/>
      <c r="N160" s="57"/>
    </row>
    <row r="161" spans="1:13">
      <c r="A161" s="1" t="s">
        <v>26</v>
      </c>
      <c r="B161" s="57" t="s">
        <v>27</v>
      </c>
      <c r="C161" s="128">
        <f>C141</f>
        <v>743.55</v>
      </c>
      <c r="D161" s="128">
        <f>$D$71</f>
        <v>475.95</v>
      </c>
      <c r="E161" s="57">
        <f>$E$71</f>
        <v>267.60000000000002</v>
      </c>
      <c r="F161" s="122">
        <f t="shared" si="63"/>
        <v>0.89910000000000001</v>
      </c>
      <c r="G161" s="128">
        <f t="shared" si="60"/>
        <v>427.92664500000001</v>
      </c>
      <c r="H161" s="57">
        <f t="shared" si="61"/>
        <v>267.60000000000002</v>
      </c>
      <c r="I161" s="128">
        <f t="shared" si="62"/>
        <v>695.52664500000003</v>
      </c>
      <c r="J161" s="57"/>
      <c r="K161" s="130">
        <f>C161*F161</f>
        <v>668.52580499999999</v>
      </c>
      <c r="L161" s="131">
        <f>I161-K161</f>
        <v>27.000840000000039</v>
      </c>
      <c r="M161" s="57"/>
    </row>
    <row r="162" spans="1:13">
      <c r="A162" s="1" t="s">
        <v>28</v>
      </c>
      <c r="B162" s="57" t="s">
        <v>29</v>
      </c>
      <c r="C162" s="128">
        <f>C142</f>
        <v>40.700000000000003</v>
      </c>
      <c r="D162" s="128">
        <f>$D$72</f>
        <v>27.97</v>
      </c>
      <c r="E162" s="57">
        <f>$E$72</f>
        <v>12.73</v>
      </c>
      <c r="F162" s="122">
        <f t="shared" ref="F162" si="64">+F161</f>
        <v>0.89910000000000001</v>
      </c>
      <c r="G162" s="128">
        <f t="shared" si="60"/>
        <v>25.147826999999999</v>
      </c>
      <c r="H162" s="57">
        <f t="shared" si="61"/>
        <v>12.73</v>
      </c>
      <c r="I162" s="128">
        <f>SUM(G162:H162)/4</f>
        <v>9.4694567499999991</v>
      </c>
      <c r="J162" s="57"/>
      <c r="K162" s="57"/>
      <c r="L162" s="57"/>
      <c r="M162" s="57"/>
    </row>
    <row r="163" spans="1:13">
      <c r="A163" s="57"/>
      <c r="B163" s="57"/>
      <c r="C163" s="57"/>
      <c r="D163" s="128"/>
      <c r="E163" s="57"/>
      <c r="F163" s="122"/>
      <c r="G163" s="57"/>
      <c r="H163" s="57"/>
      <c r="I163" s="57"/>
      <c r="J163" s="57"/>
      <c r="K163" s="57"/>
      <c r="L163" s="57"/>
      <c r="M163" s="57" t="s">
        <v>75</v>
      </c>
    </row>
    <row r="164" spans="1:13">
      <c r="A164" s="1" t="s">
        <v>76</v>
      </c>
      <c r="B164" s="1" t="s">
        <v>77</v>
      </c>
      <c r="C164" s="57"/>
      <c r="D164" s="6" t="s">
        <v>78</v>
      </c>
      <c r="E164" s="57"/>
      <c r="F164" s="122"/>
      <c r="G164" s="57"/>
      <c r="H164" s="57"/>
      <c r="I164" s="57"/>
      <c r="J164" s="57"/>
      <c r="K164" s="57"/>
      <c r="L164" s="57"/>
      <c r="M164" s="57"/>
    </row>
    <row r="165" spans="1:13">
      <c r="A165" s="1"/>
      <c r="B165" s="1"/>
      <c r="C165" s="57"/>
      <c r="D165" s="6"/>
      <c r="E165" s="57"/>
      <c r="F165" s="122"/>
      <c r="G165" s="57"/>
      <c r="H165" s="57"/>
      <c r="I165" s="57"/>
      <c r="J165" s="57"/>
      <c r="K165" s="57"/>
      <c r="L165" s="57"/>
      <c r="M165" s="57"/>
    </row>
    <row r="166" spans="1:13">
      <c r="A166" s="57"/>
      <c r="B166" s="57"/>
      <c r="C166" s="58" t="s">
        <v>4</v>
      </c>
      <c r="D166" s="123" t="s">
        <v>5</v>
      </c>
      <c r="E166" s="58" t="s">
        <v>6</v>
      </c>
      <c r="F166" s="124"/>
      <c r="G166" s="58" t="s">
        <v>7</v>
      </c>
      <c r="H166" s="58" t="s">
        <v>8</v>
      </c>
      <c r="I166" s="58" t="s">
        <v>9</v>
      </c>
      <c r="J166" s="58"/>
      <c r="K166" s="57"/>
      <c r="L166" s="57"/>
      <c r="M166" s="57"/>
    </row>
    <row r="167" spans="1:13">
      <c r="A167" s="57" t="s">
        <v>10</v>
      </c>
      <c r="B167" s="57"/>
      <c r="C167" s="125" t="s">
        <v>11</v>
      </c>
      <c r="D167" s="126" t="s">
        <v>12</v>
      </c>
      <c r="E167" s="125" t="s">
        <v>13</v>
      </c>
      <c r="F167" s="127" t="s">
        <v>14</v>
      </c>
      <c r="G167" s="125" t="s">
        <v>15</v>
      </c>
      <c r="H167" s="125" t="s">
        <v>12</v>
      </c>
      <c r="I167" s="125" t="s">
        <v>11</v>
      </c>
      <c r="J167" s="125" t="s">
        <v>16</v>
      </c>
      <c r="K167" s="57"/>
      <c r="L167" s="57"/>
      <c r="M167" s="57"/>
    </row>
    <row r="168" spans="1:13">
      <c r="A168" s="1" t="s">
        <v>19</v>
      </c>
      <c r="B168" s="57" t="s">
        <v>20</v>
      </c>
      <c r="C168" s="128">
        <f>+C137</f>
        <v>193.03</v>
      </c>
      <c r="D168" s="128">
        <f>$D$67</f>
        <v>132.63</v>
      </c>
      <c r="E168" s="57">
        <f>E$67</f>
        <v>60.4</v>
      </c>
      <c r="F168" s="129">
        <v>0.85389999999999999</v>
      </c>
      <c r="G168" s="128">
        <f t="shared" ref="G168:G173" si="65">D168*F168</f>
        <v>113.25275699999999</v>
      </c>
      <c r="H168" s="57">
        <f t="shared" ref="H168:H173" si="66">E168</f>
        <v>60.4</v>
      </c>
      <c r="I168" s="128">
        <f t="shared" ref="I168:I172" si="67">SUM(G168:H168)</f>
        <v>173.65275699999998</v>
      </c>
      <c r="J168" s="57"/>
      <c r="K168" s="57"/>
      <c r="L168" s="57"/>
      <c r="M168" s="57"/>
    </row>
    <row r="169" spans="1:13">
      <c r="A169" s="1" t="s">
        <v>19</v>
      </c>
      <c r="B169" s="57" t="s">
        <v>21</v>
      </c>
      <c r="C169" s="128">
        <f>+C158</f>
        <v>151.61000000000001</v>
      </c>
      <c r="D169" s="128">
        <f>+D158</f>
        <v>104.17</v>
      </c>
      <c r="E169" s="128">
        <f>+E158</f>
        <v>47.44</v>
      </c>
      <c r="F169" s="129">
        <f>+F168</f>
        <v>0.85389999999999999</v>
      </c>
      <c r="G169" s="128">
        <f t="shared" si="65"/>
        <v>88.950762999999995</v>
      </c>
      <c r="H169" s="128">
        <f t="shared" si="66"/>
        <v>47.44</v>
      </c>
      <c r="I169" s="128">
        <f t="shared" si="67"/>
        <v>136.39076299999999</v>
      </c>
      <c r="J169" s="57"/>
      <c r="K169" s="57"/>
      <c r="L169" s="57"/>
      <c r="M169" s="57"/>
    </row>
    <row r="170" spans="1:13">
      <c r="A170" s="1" t="s">
        <v>22</v>
      </c>
      <c r="B170" s="57" t="s">
        <v>23</v>
      </c>
      <c r="C170" s="128">
        <f>+C139</f>
        <v>976.8</v>
      </c>
      <c r="D170" s="128">
        <f>$D$69</f>
        <v>671.16</v>
      </c>
      <c r="E170" s="57">
        <f>$E$69</f>
        <v>305.64</v>
      </c>
      <c r="F170" s="129">
        <f>F168</f>
        <v>0.85389999999999999</v>
      </c>
      <c r="G170" s="128">
        <f t="shared" si="65"/>
        <v>573.10352399999999</v>
      </c>
      <c r="H170" s="57">
        <f t="shared" si="66"/>
        <v>305.64</v>
      </c>
      <c r="I170" s="128">
        <f t="shared" si="67"/>
        <v>878.74352399999998</v>
      </c>
      <c r="J170" s="128">
        <f>I170/24</f>
        <v>36.614313500000002</v>
      </c>
      <c r="K170" s="57"/>
      <c r="L170" s="57"/>
      <c r="M170" s="57"/>
    </row>
    <row r="171" spans="1:13">
      <c r="A171" s="1" t="s">
        <v>24</v>
      </c>
      <c r="B171" s="57" t="s">
        <v>25</v>
      </c>
      <c r="C171" s="128">
        <f>C140</f>
        <v>181.87</v>
      </c>
      <c r="D171" s="128">
        <f>$D$70</f>
        <v>98.45</v>
      </c>
      <c r="E171" s="57">
        <f>$E$70</f>
        <v>83.42</v>
      </c>
      <c r="F171" s="129">
        <f>F170</f>
        <v>0.85389999999999999</v>
      </c>
      <c r="G171" s="128">
        <f t="shared" si="65"/>
        <v>84.066455000000005</v>
      </c>
      <c r="H171" s="57">
        <f t="shared" si="66"/>
        <v>83.42</v>
      </c>
      <c r="I171" s="128">
        <f t="shared" si="67"/>
        <v>167.48645500000001</v>
      </c>
      <c r="J171" s="57"/>
      <c r="K171" s="57"/>
      <c r="L171" s="57"/>
      <c r="M171" s="57"/>
    </row>
    <row r="172" spans="1:13">
      <c r="A172" s="1" t="s">
        <v>26</v>
      </c>
      <c r="B172" s="57" t="s">
        <v>27</v>
      </c>
      <c r="C172" s="128">
        <f>C141</f>
        <v>743.55</v>
      </c>
      <c r="D172" s="128">
        <f>$D$71</f>
        <v>475.95</v>
      </c>
      <c r="E172" s="57">
        <f>$E$71</f>
        <v>267.60000000000002</v>
      </c>
      <c r="F172" s="129">
        <f>F171</f>
        <v>0.85389999999999999</v>
      </c>
      <c r="G172" s="128">
        <f t="shared" si="65"/>
        <v>406.41370499999999</v>
      </c>
      <c r="H172" s="57">
        <f t="shared" si="66"/>
        <v>267.60000000000002</v>
      </c>
      <c r="I172" s="128">
        <f t="shared" si="67"/>
        <v>674.01370500000007</v>
      </c>
      <c r="J172" s="57"/>
      <c r="K172" s="57"/>
      <c r="L172" s="57"/>
      <c r="M172" s="57"/>
    </row>
    <row r="173" spans="1:13">
      <c r="A173" s="1" t="s">
        <v>28</v>
      </c>
      <c r="B173" s="57" t="s">
        <v>29</v>
      </c>
      <c r="C173" s="128">
        <f>C142</f>
        <v>40.700000000000003</v>
      </c>
      <c r="D173" s="128">
        <f>$D$72</f>
        <v>27.97</v>
      </c>
      <c r="E173" s="57">
        <f>$E$72</f>
        <v>12.73</v>
      </c>
      <c r="F173" s="129">
        <f>F172</f>
        <v>0.85389999999999999</v>
      </c>
      <c r="G173" s="128">
        <f t="shared" si="65"/>
        <v>23.883582999999998</v>
      </c>
      <c r="H173" s="57">
        <f t="shared" si="66"/>
        <v>12.73</v>
      </c>
      <c r="I173" s="128">
        <f>SUM(G173:H173)/4</f>
        <v>9.1533957499999996</v>
      </c>
      <c r="J173" s="57"/>
      <c r="K173" s="57"/>
      <c r="L173" s="57"/>
      <c r="M173" s="57"/>
    </row>
    <row r="174" spans="1:13">
      <c r="A174" s="57"/>
      <c r="B174" s="57"/>
      <c r="C174" s="57"/>
      <c r="D174" s="128"/>
      <c r="E174" s="57"/>
      <c r="F174" s="122"/>
      <c r="G174" s="57"/>
      <c r="H174" s="57"/>
      <c r="I174" s="57"/>
      <c r="J174" s="57"/>
      <c r="K174" s="57"/>
      <c r="L174" s="57"/>
      <c r="M174" s="57"/>
    </row>
    <row r="175" spans="1:13" hidden="1">
      <c r="A175" s="68" t="s">
        <v>68</v>
      </c>
      <c r="B175" s="68" t="s">
        <v>79</v>
      </c>
      <c r="C175" s="70"/>
      <c r="D175" s="69" t="s">
        <v>80</v>
      </c>
      <c r="E175" s="70"/>
      <c r="F175" s="68" t="s">
        <v>81</v>
      </c>
      <c r="G175" s="68"/>
      <c r="H175" s="68"/>
      <c r="I175" s="70"/>
      <c r="J175" s="70"/>
      <c r="K175" s="57"/>
      <c r="L175" s="57"/>
      <c r="M175" s="57"/>
    </row>
    <row r="176" spans="1:13" hidden="1">
      <c r="A176" s="68"/>
      <c r="B176" s="68"/>
      <c r="C176" s="70"/>
      <c r="D176" s="69"/>
      <c r="E176" s="70"/>
      <c r="F176" s="70"/>
      <c r="G176" s="70"/>
      <c r="H176" s="70"/>
      <c r="I176" s="70"/>
      <c r="J176" s="70"/>
      <c r="K176" s="57"/>
      <c r="L176" s="57"/>
      <c r="M176" s="57"/>
    </row>
    <row r="177" spans="1:13" hidden="1">
      <c r="A177" s="70"/>
      <c r="B177" s="70"/>
      <c r="C177" s="137" t="s">
        <v>4</v>
      </c>
      <c r="D177" s="138" t="s">
        <v>5</v>
      </c>
      <c r="E177" s="137" t="s">
        <v>6</v>
      </c>
      <c r="F177" s="137"/>
      <c r="G177" s="137" t="s">
        <v>7</v>
      </c>
      <c r="H177" s="137" t="s">
        <v>8</v>
      </c>
      <c r="I177" s="137" t="s">
        <v>9</v>
      </c>
      <c r="J177" s="137"/>
      <c r="K177" s="57"/>
      <c r="L177" s="57"/>
      <c r="M177" s="57"/>
    </row>
    <row r="178" spans="1:13" hidden="1">
      <c r="A178" s="70" t="s">
        <v>10</v>
      </c>
      <c r="B178" s="70"/>
      <c r="C178" s="139" t="s">
        <v>11</v>
      </c>
      <c r="D178" s="140" t="s">
        <v>12</v>
      </c>
      <c r="E178" s="139" t="s">
        <v>13</v>
      </c>
      <c r="F178" s="139" t="s">
        <v>14</v>
      </c>
      <c r="G178" s="139" t="s">
        <v>15</v>
      </c>
      <c r="H178" s="139" t="s">
        <v>12</v>
      </c>
      <c r="I178" s="139" t="s">
        <v>11</v>
      </c>
      <c r="J178" s="139" t="s">
        <v>16</v>
      </c>
      <c r="K178" s="57"/>
      <c r="L178" s="57"/>
      <c r="M178" s="57"/>
    </row>
    <row r="179" spans="1:13" hidden="1">
      <c r="A179" s="68" t="s">
        <v>19</v>
      </c>
      <c r="B179" s="70" t="s">
        <v>20</v>
      </c>
      <c r="C179" s="141"/>
      <c r="D179" s="141"/>
      <c r="E179" s="70"/>
      <c r="F179" s="142"/>
      <c r="G179" s="141">
        <f>D179*F179</f>
        <v>0</v>
      </c>
      <c r="H179" s="70">
        <f>E179</f>
        <v>0</v>
      </c>
      <c r="I179" s="141">
        <f>SUM(G179:H179)</f>
        <v>0</v>
      </c>
      <c r="J179" s="70"/>
      <c r="K179" s="57"/>
      <c r="L179" s="57"/>
      <c r="M179" s="57"/>
    </row>
    <row r="180" spans="1:13" hidden="1">
      <c r="A180" s="68" t="s">
        <v>19</v>
      </c>
      <c r="B180" s="70" t="s">
        <v>21</v>
      </c>
      <c r="C180" s="141"/>
      <c r="D180" s="141"/>
      <c r="E180" s="141"/>
      <c r="F180" s="142">
        <v>0.86150000000000004</v>
      </c>
      <c r="G180" s="141">
        <f>D180*F180</f>
        <v>0</v>
      </c>
      <c r="H180" s="141">
        <f>E180</f>
        <v>0</v>
      </c>
      <c r="I180" s="141">
        <f>SUM(G180:H180)</f>
        <v>0</v>
      </c>
      <c r="J180" s="70"/>
      <c r="K180" s="57"/>
      <c r="L180" s="57"/>
      <c r="M180" s="57"/>
    </row>
    <row r="181" spans="1:13" hidden="1">
      <c r="A181" s="68" t="s">
        <v>22</v>
      </c>
      <c r="B181" s="70" t="s">
        <v>23</v>
      </c>
      <c r="C181" s="141"/>
      <c r="D181" s="141"/>
      <c r="E181" s="70"/>
      <c r="F181" s="142">
        <f>F179</f>
        <v>0</v>
      </c>
      <c r="G181" s="141">
        <f>D181*F181</f>
        <v>0</v>
      </c>
      <c r="H181" s="70">
        <f>E181</f>
        <v>0</v>
      </c>
      <c r="I181" s="141">
        <f>SUM(G181:H181)</f>
        <v>0</v>
      </c>
      <c r="J181" s="141">
        <f>I181/24</f>
        <v>0</v>
      </c>
      <c r="K181" s="57"/>
      <c r="L181" s="57"/>
      <c r="M181" s="57"/>
    </row>
    <row r="182" spans="1:13" hidden="1">
      <c r="A182" s="68" t="s">
        <v>24</v>
      </c>
      <c r="B182" s="70" t="s">
        <v>25</v>
      </c>
      <c r="C182" s="141"/>
      <c r="D182" s="141"/>
      <c r="E182" s="70"/>
      <c r="F182" s="142">
        <f>F181</f>
        <v>0</v>
      </c>
      <c r="G182" s="141">
        <f>D182*F182</f>
        <v>0</v>
      </c>
      <c r="H182" s="70">
        <f>E182</f>
        <v>0</v>
      </c>
      <c r="I182" s="141">
        <f>SUM(G182:H182)</f>
        <v>0</v>
      </c>
      <c r="J182" s="70"/>
      <c r="K182" s="57"/>
      <c r="L182" s="57"/>
      <c r="M182" s="57"/>
    </row>
    <row r="183" spans="1:13" hidden="1">
      <c r="A183" s="68" t="s">
        <v>26</v>
      </c>
      <c r="B183" s="70" t="s">
        <v>27</v>
      </c>
      <c r="C183" s="141"/>
      <c r="D183" s="141"/>
      <c r="E183" s="70"/>
      <c r="F183" s="142">
        <f>F182</f>
        <v>0</v>
      </c>
      <c r="G183" s="141">
        <f>D183*F183</f>
        <v>0</v>
      </c>
      <c r="H183" s="70">
        <f>E183</f>
        <v>0</v>
      </c>
      <c r="I183" s="141">
        <f>SUM(G183:H183)</f>
        <v>0</v>
      </c>
      <c r="J183" s="70"/>
      <c r="K183" s="57"/>
      <c r="L183" s="57"/>
      <c r="M183" s="57"/>
    </row>
    <row r="184" spans="1:13">
      <c r="A184" s="57"/>
      <c r="B184" s="57"/>
      <c r="C184" s="57"/>
      <c r="D184" s="128"/>
      <c r="E184" s="57"/>
      <c r="F184" s="122"/>
      <c r="G184" s="57"/>
      <c r="H184" s="57"/>
      <c r="I184" s="57"/>
      <c r="J184" s="57"/>
      <c r="K184" s="57"/>
      <c r="L184" s="57"/>
      <c r="M184" s="57"/>
    </row>
    <row r="185" spans="1:13">
      <c r="A185" s="1" t="s">
        <v>82</v>
      </c>
      <c r="B185" s="1" t="s">
        <v>83</v>
      </c>
      <c r="C185" s="57"/>
      <c r="D185" s="6" t="s">
        <v>84</v>
      </c>
      <c r="E185" s="57"/>
      <c r="F185" s="122"/>
      <c r="G185" s="57"/>
      <c r="H185" s="57"/>
      <c r="I185" s="57"/>
      <c r="J185" s="57"/>
      <c r="K185" s="57"/>
      <c r="L185" s="57"/>
      <c r="M185" s="57"/>
    </row>
    <row r="186" spans="1:13">
      <c r="A186" s="1"/>
      <c r="B186" s="1"/>
      <c r="C186" s="57"/>
      <c r="D186" s="6"/>
      <c r="E186" s="57"/>
      <c r="F186" s="122"/>
      <c r="G186" s="57"/>
      <c r="H186" s="57"/>
      <c r="I186" s="57"/>
      <c r="J186" s="57"/>
      <c r="K186" s="57"/>
      <c r="L186" s="57"/>
      <c r="M186" s="57"/>
    </row>
    <row r="187" spans="1:13">
      <c r="A187" s="57"/>
      <c r="B187" s="57"/>
      <c r="C187" s="58" t="s">
        <v>4</v>
      </c>
      <c r="D187" s="123" t="s">
        <v>5</v>
      </c>
      <c r="E187" s="58" t="s">
        <v>6</v>
      </c>
      <c r="F187" s="124"/>
      <c r="G187" s="58" t="s">
        <v>7</v>
      </c>
      <c r="H187" s="58" t="s">
        <v>8</v>
      </c>
      <c r="I187" s="58" t="s">
        <v>9</v>
      </c>
      <c r="J187" s="58"/>
      <c r="K187" s="57"/>
      <c r="L187" s="57"/>
      <c r="M187" s="57"/>
    </row>
    <row r="188" spans="1:13">
      <c r="A188" s="57" t="s">
        <v>10</v>
      </c>
      <c r="B188" s="57"/>
      <c r="C188" s="125" t="s">
        <v>11</v>
      </c>
      <c r="D188" s="126" t="s">
        <v>12</v>
      </c>
      <c r="E188" s="125" t="s">
        <v>13</v>
      </c>
      <c r="F188" s="127" t="s">
        <v>14</v>
      </c>
      <c r="G188" s="125" t="s">
        <v>15</v>
      </c>
      <c r="H188" s="125" t="s">
        <v>12</v>
      </c>
      <c r="I188" s="125" t="s">
        <v>11</v>
      </c>
      <c r="J188" s="125" t="s">
        <v>16</v>
      </c>
      <c r="K188" s="57"/>
      <c r="L188" s="57"/>
      <c r="M188" s="57"/>
    </row>
    <row r="189" spans="1:13">
      <c r="A189" s="1" t="s">
        <v>19</v>
      </c>
      <c r="B189" s="57" t="s">
        <v>20</v>
      </c>
      <c r="C189" s="128">
        <f>C147</f>
        <v>193.03</v>
      </c>
      <c r="D189" s="128">
        <f>$D$67</f>
        <v>132.63</v>
      </c>
      <c r="E189" s="57">
        <f>E$67</f>
        <v>60.4</v>
      </c>
      <c r="F189" s="129">
        <v>0.83660000000000001</v>
      </c>
      <c r="G189" s="128">
        <f t="shared" ref="G189:G194" si="68">D189*F189</f>
        <v>110.958258</v>
      </c>
      <c r="H189" s="57">
        <f t="shared" ref="H189:H194" si="69">E189</f>
        <v>60.4</v>
      </c>
      <c r="I189" s="128">
        <f t="shared" ref="I189:I193" si="70">SUM(G189:H189)</f>
        <v>171.35825800000001</v>
      </c>
      <c r="J189" s="57"/>
      <c r="K189" s="57"/>
      <c r="L189" s="57"/>
      <c r="M189" s="57"/>
    </row>
    <row r="190" spans="1:13">
      <c r="A190" s="1" t="s">
        <v>19</v>
      </c>
      <c r="B190" s="57" t="s">
        <v>21</v>
      </c>
      <c r="C190" s="128">
        <f>+C169</f>
        <v>151.61000000000001</v>
      </c>
      <c r="D190" s="128">
        <f>+D169</f>
        <v>104.17</v>
      </c>
      <c r="E190" s="128">
        <f>+E169</f>
        <v>47.44</v>
      </c>
      <c r="F190" s="129">
        <f>+F189</f>
        <v>0.83660000000000001</v>
      </c>
      <c r="G190" s="128">
        <f t="shared" si="68"/>
        <v>87.148622000000003</v>
      </c>
      <c r="H190" s="128">
        <f t="shared" si="69"/>
        <v>47.44</v>
      </c>
      <c r="I190" s="128">
        <f t="shared" si="70"/>
        <v>134.58862199999999</v>
      </c>
      <c r="J190" s="57"/>
      <c r="K190" s="57"/>
      <c r="L190" s="57"/>
      <c r="M190" s="57"/>
    </row>
    <row r="191" spans="1:13">
      <c r="A191" s="1" t="s">
        <v>22</v>
      </c>
      <c r="B191" s="57" t="s">
        <v>23</v>
      </c>
      <c r="C191" s="128">
        <f>C149</f>
        <v>976.8</v>
      </c>
      <c r="D191" s="128">
        <f>$D$69</f>
        <v>671.16</v>
      </c>
      <c r="E191" s="57">
        <f>$E$69</f>
        <v>305.64</v>
      </c>
      <c r="F191" s="129">
        <f>F189</f>
        <v>0.83660000000000001</v>
      </c>
      <c r="G191" s="128">
        <f t="shared" si="68"/>
        <v>561.49245599999995</v>
      </c>
      <c r="H191" s="57">
        <f t="shared" si="69"/>
        <v>305.64</v>
      </c>
      <c r="I191" s="128">
        <f t="shared" si="70"/>
        <v>867.13245599999993</v>
      </c>
      <c r="J191" s="128">
        <f>I191/24</f>
        <v>36.130519</v>
      </c>
      <c r="K191" s="57"/>
      <c r="L191" s="57"/>
      <c r="M191" s="57"/>
    </row>
    <row r="192" spans="1:13">
      <c r="A192" s="1" t="s">
        <v>24</v>
      </c>
      <c r="B192" s="57" t="s">
        <v>25</v>
      </c>
      <c r="C192" s="128">
        <f>C150</f>
        <v>181.87</v>
      </c>
      <c r="D192" s="128">
        <f>$D$70</f>
        <v>98.45</v>
      </c>
      <c r="E192" s="57">
        <f>$E$70</f>
        <v>83.42</v>
      </c>
      <c r="F192" s="129">
        <f>F191</f>
        <v>0.83660000000000001</v>
      </c>
      <c r="G192" s="128">
        <f t="shared" si="68"/>
        <v>82.36327</v>
      </c>
      <c r="H192" s="57">
        <f t="shared" si="69"/>
        <v>83.42</v>
      </c>
      <c r="I192" s="128">
        <f t="shared" si="70"/>
        <v>165.78327000000002</v>
      </c>
      <c r="J192" s="57"/>
      <c r="K192" s="57"/>
      <c r="L192" s="57"/>
      <c r="M192" s="57"/>
    </row>
    <row r="193" spans="1:10">
      <c r="A193" s="1" t="s">
        <v>26</v>
      </c>
      <c r="B193" s="57" t="s">
        <v>27</v>
      </c>
      <c r="C193" s="128">
        <f>C151</f>
        <v>743.55</v>
      </c>
      <c r="D193" s="128">
        <f>$D$71</f>
        <v>475.95</v>
      </c>
      <c r="E193" s="57">
        <f>$E$71</f>
        <v>267.60000000000002</v>
      </c>
      <c r="F193" s="129">
        <f>F192</f>
        <v>0.83660000000000001</v>
      </c>
      <c r="G193" s="128">
        <f t="shared" si="68"/>
        <v>398.17977000000002</v>
      </c>
      <c r="H193" s="57">
        <f t="shared" si="69"/>
        <v>267.60000000000002</v>
      </c>
      <c r="I193" s="128">
        <f t="shared" si="70"/>
        <v>665.7797700000001</v>
      </c>
      <c r="J193" s="57"/>
    </row>
    <row r="194" spans="1:10">
      <c r="A194" s="1" t="s">
        <v>28</v>
      </c>
      <c r="B194" s="57" t="s">
        <v>29</v>
      </c>
      <c r="C194" s="128">
        <f>C152</f>
        <v>40.700000000000003</v>
      </c>
      <c r="D194" s="128">
        <f>$D$72</f>
        <v>27.97</v>
      </c>
      <c r="E194" s="57">
        <f>$E$72</f>
        <v>12.73</v>
      </c>
      <c r="F194" s="129">
        <f>F193</f>
        <v>0.83660000000000001</v>
      </c>
      <c r="G194" s="128">
        <f t="shared" si="68"/>
        <v>23.399701999999998</v>
      </c>
      <c r="H194" s="57">
        <f t="shared" si="69"/>
        <v>12.73</v>
      </c>
      <c r="I194" s="128">
        <f>SUM(G194:H194)/4</f>
        <v>9.0324254999999987</v>
      </c>
      <c r="J194" s="57"/>
    </row>
    <row r="196" spans="1:10">
      <c r="A196" s="68" t="s">
        <v>65</v>
      </c>
      <c r="B196" s="68" t="s">
        <v>85</v>
      </c>
      <c r="C196" s="70"/>
      <c r="D196" s="69" t="s">
        <v>86</v>
      </c>
      <c r="E196" s="70"/>
      <c r="F196" s="68" t="s">
        <v>87</v>
      </c>
      <c r="G196" s="68"/>
      <c r="H196" s="68"/>
      <c r="I196" s="70"/>
      <c r="J196" s="70"/>
    </row>
    <row r="197" spans="1:10">
      <c r="A197" s="70"/>
      <c r="B197" s="70"/>
      <c r="C197" s="137" t="s">
        <v>4</v>
      </c>
      <c r="D197" s="138" t="s">
        <v>5</v>
      </c>
      <c r="E197" s="137" t="s">
        <v>6</v>
      </c>
      <c r="F197" s="137"/>
      <c r="G197" s="137" t="s">
        <v>7</v>
      </c>
      <c r="H197" s="137" t="s">
        <v>8</v>
      </c>
      <c r="I197" s="137" t="s">
        <v>9</v>
      </c>
      <c r="J197" s="137"/>
    </row>
    <row r="198" spans="1:10">
      <c r="A198" s="70" t="s">
        <v>10</v>
      </c>
      <c r="B198" s="70"/>
      <c r="C198" s="139" t="s">
        <v>11</v>
      </c>
      <c r="D198" s="140" t="s">
        <v>12</v>
      </c>
      <c r="E198" s="139" t="s">
        <v>13</v>
      </c>
      <c r="F198" s="139" t="s">
        <v>14</v>
      </c>
      <c r="G198" s="139" t="s">
        <v>15</v>
      </c>
      <c r="H198" s="139" t="s">
        <v>12</v>
      </c>
      <c r="I198" s="139" t="s">
        <v>11</v>
      </c>
      <c r="J198" s="139" t="s">
        <v>16</v>
      </c>
    </row>
    <row r="199" spans="1:10">
      <c r="A199" s="68" t="s">
        <v>19</v>
      </c>
      <c r="B199" s="70" t="s">
        <v>20</v>
      </c>
      <c r="C199" s="141"/>
      <c r="D199" s="141"/>
      <c r="E199" s="70"/>
      <c r="F199" s="142"/>
      <c r="G199" s="141">
        <f>D199*F199</f>
        <v>0</v>
      </c>
      <c r="H199" s="70">
        <f>E199</f>
        <v>0</v>
      </c>
      <c r="I199" s="141">
        <f>SUM(G199:H199)</f>
        <v>0</v>
      </c>
      <c r="J199" s="70"/>
    </row>
    <row r="200" spans="1:10">
      <c r="A200" s="68" t="s">
        <v>19</v>
      </c>
      <c r="B200" s="70" t="s">
        <v>21</v>
      </c>
      <c r="C200" s="141"/>
      <c r="D200" s="141"/>
      <c r="E200" s="141"/>
      <c r="F200" s="142">
        <v>0.83399999999999996</v>
      </c>
      <c r="G200" s="141">
        <f>D200*F200</f>
        <v>0</v>
      </c>
      <c r="H200" s="141">
        <f>E200</f>
        <v>0</v>
      </c>
      <c r="I200" s="141">
        <f>SUM(G200:H200)</f>
        <v>0</v>
      </c>
      <c r="J200" s="70"/>
    </row>
    <row r="201" spans="1:10">
      <c r="A201" s="68" t="s">
        <v>22</v>
      </c>
      <c r="B201" s="70" t="s">
        <v>23</v>
      </c>
      <c r="C201" s="141"/>
      <c r="D201" s="141"/>
      <c r="E201" s="70"/>
      <c r="F201" s="142">
        <f>F199</f>
        <v>0</v>
      </c>
      <c r="G201" s="141">
        <f>D201*F201</f>
        <v>0</v>
      </c>
      <c r="H201" s="70">
        <f>E201</f>
        <v>0</v>
      </c>
      <c r="I201" s="141">
        <f>SUM(G201:H201)</f>
        <v>0</v>
      </c>
      <c r="J201" s="141">
        <f>I201/24</f>
        <v>0</v>
      </c>
    </row>
    <row r="202" spans="1:10">
      <c r="A202" s="68" t="s">
        <v>24</v>
      </c>
      <c r="B202" s="70" t="s">
        <v>25</v>
      </c>
      <c r="C202" s="141"/>
      <c r="D202" s="141"/>
      <c r="E202" s="70"/>
      <c r="F202" s="142">
        <f>F201</f>
        <v>0</v>
      </c>
      <c r="G202" s="141">
        <f>D202*F202</f>
        <v>0</v>
      </c>
      <c r="H202" s="70">
        <f>E202</f>
        <v>0</v>
      </c>
      <c r="I202" s="141">
        <f>SUM(G202:H202)</f>
        <v>0</v>
      </c>
      <c r="J202" s="70"/>
    </row>
    <row r="203" spans="1:10">
      <c r="A203" s="68" t="s">
        <v>26</v>
      </c>
      <c r="B203" s="70" t="s">
        <v>27</v>
      </c>
      <c r="C203" s="141"/>
      <c r="D203" s="141"/>
      <c r="E203" s="70"/>
      <c r="F203" s="142">
        <f>F202</f>
        <v>0</v>
      </c>
      <c r="G203" s="141">
        <f>D203*F203</f>
        <v>0</v>
      </c>
      <c r="H203" s="70">
        <f>E203</f>
        <v>0</v>
      </c>
      <c r="I203" s="141">
        <f>SUM(G203:H203)</f>
        <v>0</v>
      </c>
      <c r="J203" s="70"/>
    </row>
    <row r="204" spans="1:10">
      <c r="A204" s="1"/>
      <c r="B204" s="57"/>
      <c r="C204" s="57"/>
      <c r="D204" s="128"/>
      <c r="E204" s="57"/>
      <c r="F204" s="122"/>
      <c r="G204" s="128"/>
      <c r="H204" s="57"/>
      <c r="I204" s="128"/>
      <c r="J204" s="57"/>
    </row>
    <row r="205" spans="1:10">
      <c r="A205" s="1"/>
      <c r="B205" s="57"/>
      <c r="C205" s="57"/>
      <c r="D205" s="128"/>
      <c r="E205" s="57"/>
      <c r="F205" s="122"/>
      <c r="G205" s="128"/>
      <c r="H205" s="57"/>
      <c r="I205" s="128"/>
      <c r="J205" s="57"/>
    </row>
    <row r="206" spans="1:10">
      <c r="A206" s="68" t="s">
        <v>72</v>
      </c>
      <c r="B206" s="68" t="s">
        <v>88</v>
      </c>
      <c r="C206" s="70"/>
      <c r="D206" s="69" t="s">
        <v>89</v>
      </c>
      <c r="E206" s="70"/>
      <c r="F206" s="68" t="s">
        <v>90</v>
      </c>
      <c r="G206" s="70"/>
      <c r="H206" s="70"/>
      <c r="I206" s="70"/>
      <c r="J206" s="70"/>
    </row>
    <row r="207" spans="1:10">
      <c r="A207" s="70"/>
      <c r="B207" s="70"/>
      <c r="C207" s="137" t="s">
        <v>4</v>
      </c>
      <c r="D207" s="138" t="s">
        <v>5</v>
      </c>
      <c r="E207" s="137" t="s">
        <v>6</v>
      </c>
      <c r="F207" s="137"/>
      <c r="G207" s="137" t="s">
        <v>7</v>
      </c>
      <c r="H207" s="137" t="s">
        <v>8</v>
      </c>
      <c r="I207" s="137" t="s">
        <v>9</v>
      </c>
      <c r="J207" s="137"/>
    </row>
    <row r="208" spans="1:10">
      <c r="A208" s="70" t="s">
        <v>10</v>
      </c>
      <c r="B208" s="70"/>
      <c r="C208" s="139" t="s">
        <v>11</v>
      </c>
      <c r="D208" s="140" t="s">
        <v>12</v>
      </c>
      <c r="E208" s="139" t="s">
        <v>13</v>
      </c>
      <c r="F208" s="139" t="s">
        <v>14</v>
      </c>
      <c r="G208" s="139" t="s">
        <v>15</v>
      </c>
      <c r="H208" s="139" t="s">
        <v>12</v>
      </c>
      <c r="I208" s="139" t="s">
        <v>11</v>
      </c>
      <c r="J208" s="139" t="s">
        <v>16</v>
      </c>
    </row>
    <row r="209" spans="1:10">
      <c r="A209" s="68" t="s">
        <v>19</v>
      </c>
      <c r="B209" s="70" t="s">
        <v>20</v>
      </c>
      <c r="C209" s="141">
        <f>+C199</f>
        <v>0</v>
      </c>
      <c r="D209" s="141"/>
      <c r="E209" s="70"/>
      <c r="F209" s="142"/>
      <c r="G209" s="141">
        <f>D209*F209</f>
        <v>0</v>
      </c>
      <c r="H209" s="70">
        <f>E209</f>
        <v>0</v>
      </c>
      <c r="I209" s="141">
        <f>SUM(G209:H209)</f>
        <v>0</v>
      </c>
      <c r="J209" s="70"/>
    </row>
    <row r="210" spans="1:10">
      <c r="A210" s="68" t="s">
        <v>19</v>
      </c>
      <c r="B210" s="70" t="s">
        <v>21</v>
      </c>
      <c r="C210" s="141">
        <f>+C200</f>
        <v>0</v>
      </c>
      <c r="D210" s="141"/>
      <c r="E210" s="141"/>
      <c r="F210" s="142">
        <v>0.86119999999999997</v>
      </c>
      <c r="G210" s="141">
        <f>D210*F210</f>
        <v>0</v>
      </c>
      <c r="H210" s="141">
        <f>E210</f>
        <v>0</v>
      </c>
      <c r="I210" s="141">
        <f>SUM(G210:H210)</f>
        <v>0</v>
      </c>
      <c r="J210" s="70"/>
    </row>
    <row r="211" spans="1:10">
      <c r="A211" s="68" t="s">
        <v>22</v>
      </c>
      <c r="B211" s="70" t="s">
        <v>23</v>
      </c>
      <c r="C211" s="141">
        <f>+C201</f>
        <v>0</v>
      </c>
      <c r="D211" s="141"/>
      <c r="E211" s="70"/>
      <c r="F211" s="142">
        <f>F209</f>
        <v>0</v>
      </c>
      <c r="G211" s="141">
        <f>D211*F211</f>
        <v>0</v>
      </c>
      <c r="H211" s="70">
        <f>E211</f>
        <v>0</v>
      </c>
      <c r="I211" s="141">
        <f>SUM(G211:H211)</f>
        <v>0</v>
      </c>
      <c r="J211" s="141">
        <f>I211/24</f>
        <v>0</v>
      </c>
    </row>
    <row r="212" spans="1:10">
      <c r="A212" s="68" t="s">
        <v>24</v>
      </c>
      <c r="B212" s="70" t="s">
        <v>25</v>
      </c>
      <c r="C212" s="141">
        <f>+C202</f>
        <v>0</v>
      </c>
      <c r="D212" s="141"/>
      <c r="E212" s="70"/>
      <c r="F212" s="142">
        <f>F211</f>
        <v>0</v>
      </c>
      <c r="G212" s="141">
        <f>D212*F212</f>
        <v>0</v>
      </c>
      <c r="H212" s="70">
        <f>E212</f>
        <v>0</v>
      </c>
      <c r="I212" s="141">
        <f>SUM(G212:H212)</f>
        <v>0</v>
      </c>
      <c r="J212" s="70"/>
    </row>
    <row r="213" spans="1:10">
      <c r="A213" s="68" t="s">
        <v>26</v>
      </c>
      <c r="B213" s="70" t="s">
        <v>27</v>
      </c>
      <c r="C213" s="141">
        <f>+C203</f>
        <v>0</v>
      </c>
      <c r="D213" s="141"/>
      <c r="E213" s="70"/>
      <c r="F213" s="142">
        <f>F212</f>
        <v>0</v>
      </c>
      <c r="G213" s="141">
        <f>D213*F213</f>
        <v>0</v>
      </c>
      <c r="H213" s="70">
        <f>E213</f>
        <v>0</v>
      </c>
      <c r="I213" s="141">
        <f>SUM(G213:H213)</f>
        <v>0</v>
      </c>
      <c r="J213" s="70"/>
    </row>
    <row r="216" spans="1:10">
      <c r="A216" s="68" t="s">
        <v>68</v>
      </c>
      <c r="B216" s="68" t="s">
        <v>91</v>
      </c>
      <c r="C216" s="70"/>
      <c r="D216" s="69" t="s">
        <v>92</v>
      </c>
      <c r="E216" s="70"/>
      <c r="F216" s="68" t="s">
        <v>81</v>
      </c>
      <c r="G216" s="70"/>
      <c r="H216" s="70"/>
      <c r="I216" s="70"/>
      <c r="J216" s="70"/>
    </row>
    <row r="217" spans="1:10">
      <c r="A217" s="70"/>
      <c r="B217" s="70"/>
      <c r="C217" s="137" t="s">
        <v>4</v>
      </c>
      <c r="D217" s="138" t="s">
        <v>5</v>
      </c>
      <c r="E217" s="137" t="s">
        <v>6</v>
      </c>
      <c r="F217" s="137"/>
      <c r="G217" s="137" t="s">
        <v>7</v>
      </c>
      <c r="H217" s="137" t="s">
        <v>8</v>
      </c>
      <c r="I217" s="137" t="s">
        <v>9</v>
      </c>
      <c r="J217" s="137"/>
    </row>
    <row r="218" spans="1:10">
      <c r="A218" s="70" t="s">
        <v>10</v>
      </c>
      <c r="B218" s="70"/>
      <c r="C218" s="139" t="s">
        <v>11</v>
      </c>
      <c r="D218" s="140" t="s">
        <v>12</v>
      </c>
      <c r="E218" s="139" t="s">
        <v>13</v>
      </c>
      <c r="F218" s="139" t="s">
        <v>14</v>
      </c>
      <c r="G218" s="139" t="s">
        <v>15</v>
      </c>
      <c r="H218" s="139" t="s">
        <v>12</v>
      </c>
      <c r="I218" s="139" t="s">
        <v>11</v>
      </c>
      <c r="J218" s="139" t="s">
        <v>16</v>
      </c>
    </row>
    <row r="219" spans="1:10">
      <c r="A219" s="68" t="s">
        <v>19</v>
      </c>
      <c r="B219" s="70" t="s">
        <v>20</v>
      </c>
      <c r="C219" s="141">
        <f>+C209</f>
        <v>0</v>
      </c>
      <c r="D219" s="141"/>
      <c r="E219" s="70"/>
      <c r="F219" s="142"/>
      <c r="G219" s="141">
        <f>D219*F219</f>
        <v>0</v>
      </c>
      <c r="H219" s="70">
        <f>E219</f>
        <v>0</v>
      </c>
      <c r="I219" s="141">
        <f>SUM(G219:H219)</f>
        <v>0</v>
      </c>
      <c r="J219" s="70"/>
    </row>
    <row r="220" spans="1:10">
      <c r="A220" s="68" t="s">
        <v>19</v>
      </c>
      <c r="B220" s="70" t="s">
        <v>21</v>
      </c>
      <c r="C220" s="141">
        <f>+C210</f>
        <v>0</v>
      </c>
      <c r="D220" s="141"/>
      <c r="E220" s="141"/>
      <c r="F220" s="142">
        <v>0.86860000000000004</v>
      </c>
      <c r="G220" s="141">
        <f>D220*F220</f>
        <v>0</v>
      </c>
      <c r="H220" s="141">
        <f>E220</f>
        <v>0</v>
      </c>
      <c r="I220" s="141">
        <f>SUM(G220:H220)</f>
        <v>0</v>
      </c>
      <c r="J220" s="70"/>
    </row>
    <row r="221" spans="1:10">
      <c r="A221" s="68" t="s">
        <v>22</v>
      </c>
      <c r="B221" s="70" t="s">
        <v>23</v>
      </c>
      <c r="C221" s="141">
        <f>+C211</f>
        <v>0</v>
      </c>
      <c r="D221" s="141"/>
      <c r="E221" s="70"/>
      <c r="F221" s="142">
        <f>F219</f>
        <v>0</v>
      </c>
      <c r="G221" s="141">
        <f>D221*F221</f>
        <v>0</v>
      </c>
      <c r="H221" s="70">
        <f>E221</f>
        <v>0</v>
      </c>
      <c r="I221" s="141">
        <f>SUM(G221:H221)</f>
        <v>0</v>
      </c>
      <c r="J221" s="141">
        <f>I221/24</f>
        <v>0</v>
      </c>
    </row>
    <row r="222" spans="1:10">
      <c r="A222" s="68" t="s">
        <v>24</v>
      </c>
      <c r="B222" s="70" t="s">
        <v>25</v>
      </c>
      <c r="C222" s="141">
        <f>+C212</f>
        <v>0</v>
      </c>
      <c r="D222" s="141"/>
      <c r="E222" s="70"/>
      <c r="F222" s="142">
        <f>F221</f>
        <v>0</v>
      </c>
      <c r="G222" s="141">
        <f>D222*F222</f>
        <v>0</v>
      </c>
      <c r="H222" s="70">
        <f>E222</f>
        <v>0</v>
      </c>
      <c r="I222" s="141">
        <f>SUM(G222:H222)</f>
        <v>0</v>
      </c>
      <c r="J222" s="70"/>
    </row>
    <row r="223" spans="1:10">
      <c r="A223" s="68" t="s">
        <v>26</v>
      </c>
      <c r="B223" s="70" t="s">
        <v>27</v>
      </c>
      <c r="C223" s="141">
        <f>+C213</f>
        <v>0</v>
      </c>
      <c r="D223" s="141"/>
      <c r="E223" s="70"/>
      <c r="F223" s="142">
        <f>F222</f>
        <v>0</v>
      </c>
      <c r="G223" s="141">
        <f>D223*F223</f>
        <v>0</v>
      </c>
      <c r="H223" s="70">
        <f>E223</f>
        <v>0</v>
      </c>
      <c r="I223" s="141">
        <f>SUM(G223:H223)</f>
        <v>0</v>
      </c>
      <c r="J223" s="70"/>
    </row>
    <row r="226" spans="1:10">
      <c r="A226" s="68" t="s">
        <v>93</v>
      </c>
      <c r="B226" s="68" t="s">
        <v>94</v>
      </c>
      <c r="C226" s="70"/>
      <c r="D226" s="69" t="s">
        <v>95</v>
      </c>
      <c r="E226" s="70"/>
      <c r="F226" s="68" t="s">
        <v>96</v>
      </c>
      <c r="G226" s="70"/>
      <c r="H226" s="70"/>
      <c r="I226" s="70"/>
      <c r="J226" s="70"/>
    </row>
    <row r="227" spans="1:10">
      <c r="A227" s="70"/>
      <c r="B227" s="70"/>
      <c r="C227" s="137" t="s">
        <v>4</v>
      </c>
      <c r="D227" s="138" t="s">
        <v>5</v>
      </c>
      <c r="E227" s="137" t="s">
        <v>6</v>
      </c>
      <c r="F227" s="137"/>
      <c r="G227" s="137" t="s">
        <v>7</v>
      </c>
      <c r="H227" s="137" t="s">
        <v>8</v>
      </c>
      <c r="I227" s="137" t="s">
        <v>9</v>
      </c>
      <c r="J227" s="137"/>
    </row>
    <row r="228" spans="1:10">
      <c r="A228" s="70" t="s">
        <v>10</v>
      </c>
      <c r="B228" s="70"/>
      <c r="C228" s="139" t="s">
        <v>11</v>
      </c>
      <c r="D228" s="140" t="s">
        <v>12</v>
      </c>
      <c r="E228" s="139" t="s">
        <v>13</v>
      </c>
      <c r="F228" s="139" t="s">
        <v>14</v>
      </c>
      <c r="G228" s="139" t="s">
        <v>15</v>
      </c>
      <c r="H228" s="139" t="s">
        <v>12</v>
      </c>
      <c r="I228" s="139" t="s">
        <v>11</v>
      </c>
      <c r="J228" s="139" t="s">
        <v>16</v>
      </c>
    </row>
    <row r="229" spans="1:10">
      <c r="A229" s="68" t="s">
        <v>19</v>
      </c>
      <c r="B229" s="70" t="s">
        <v>20</v>
      </c>
      <c r="C229" s="141">
        <f>+C219</f>
        <v>0</v>
      </c>
      <c r="D229" s="141"/>
      <c r="E229" s="70"/>
      <c r="F229" s="142"/>
      <c r="G229" s="141">
        <f>D229*F229</f>
        <v>0</v>
      </c>
      <c r="H229" s="70">
        <f>E229</f>
        <v>0</v>
      </c>
      <c r="I229" s="141">
        <f>SUM(G229:H229)</f>
        <v>0</v>
      </c>
      <c r="J229" s="70"/>
    </row>
    <row r="230" spans="1:10">
      <c r="A230" s="68" t="s">
        <v>19</v>
      </c>
      <c r="B230" s="70" t="s">
        <v>21</v>
      </c>
      <c r="C230" s="141">
        <f>+C220</f>
        <v>0</v>
      </c>
      <c r="D230" s="141"/>
      <c r="E230" s="141"/>
      <c r="F230" s="142">
        <v>0.85370000000000001</v>
      </c>
      <c r="G230" s="141">
        <f>D230*F230</f>
        <v>0</v>
      </c>
      <c r="H230" s="141">
        <f>E230</f>
        <v>0</v>
      </c>
      <c r="I230" s="141">
        <f>SUM(G230:H230)</f>
        <v>0</v>
      </c>
      <c r="J230" s="70"/>
    </row>
    <row r="231" spans="1:10">
      <c r="A231" s="68" t="s">
        <v>22</v>
      </c>
      <c r="B231" s="70" t="s">
        <v>23</v>
      </c>
      <c r="C231" s="141">
        <f>+C221</f>
        <v>0</v>
      </c>
      <c r="D231" s="141"/>
      <c r="E231" s="70"/>
      <c r="F231" s="142">
        <f>F229</f>
        <v>0</v>
      </c>
      <c r="G231" s="141">
        <f>D231*F231</f>
        <v>0</v>
      </c>
      <c r="H231" s="70">
        <f>E231</f>
        <v>0</v>
      </c>
      <c r="I231" s="141">
        <f>SUM(G231:H231)</f>
        <v>0</v>
      </c>
      <c r="J231" s="141">
        <f>I231/24</f>
        <v>0</v>
      </c>
    </row>
    <row r="232" spans="1:10">
      <c r="A232" s="68" t="s">
        <v>24</v>
      </c>
      <c r="B232" s="70" t="s">
        <v>25</v>
      </c>
      <c r="C232" s="141">
        <f>+C222</f>
        <v>0</v>
      </c>
      <c r="D232" s="141"/>
      <c r="E232" s="70"/>
      <c r="F232" s="142">
        <f>F231</f>
        <v>0</v>
      </c>
      <c r="G232" s="141">
        <f>D232*F232</f>
        <v>0</v>
      </c>
      <c r="H232" s="70">
        <f>E232</f>
        <v>0</v>
      </c>
      <c r="I232" s="141">
        <f>SUM(G232:H232)</f>
        <v>0</v>
      </c>
      <c r="J232" s="70"/>
    </row>
    <row r="233" spans="1:10">
      <c r="A233" s="68" t="s">
        <v>26</v>
      </c>
      <c r="B233" s="70" t="s">
        <v>27</v>
      </c>
      <c r="C233" s="141">
        <f>+C223</f>
        <v>0</v>
      </c>
      <c r="D233" s="141"/>
      <c r="E233" s="70"/>
      <c r="F233" s="142">
        <f>F232</f>
        <v>0</v>
      </c>
      <c r="G233" s="141">
        <f>D233*F233</f>
        <v>0</v>
      </c>
      <c r="H233" s="70">
        <f>E233</f>
        <v>0</v>
      </c>
      <c r="I233" s="141">
        <f>SUM(G233:H233)</f>
        <v>0</v>
      </c>
      <c r="J233" s="70"/>
    </row>
  </sheetData>
  <mergeCells count="1">
    <mergeCell ref="A1:H1"/>
  </mergeCells>
  <phoneticPr fontId="2" type="noConversion"/>
  <printOptions horizontalCentered="1" gridLines="1"/>
  <pageMargins left="0.25" right="0.5" top="0.6" bottom="0.64" header="0.19" footer="0.28000000000000003"/>
  <pageSetup fitToHeight="2" orientation="portrait" horizontalDpi="4294967294" r:id="rId1"/>
  <headerFooter alignWithMargins="0">
    <oddHeader xml:space="preserve">&amp;CHOSPICE RATES FOR 2018
EFFECTIVE DATE 10-01-2017
</oddHeader>
    <oddFooter>&amp;L&amp;8&amp;F&amp;A&amp;CPage &amp;P&amp;R&amp;D</oddFooter>
  </headerFooter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4"/>
  <sheetViews>
    <sheetView workbookViewId="0">
      <selection activeCell="F21" sqref="F21"/>
    </sheetView>
  </sheetViews>
  <sheetFormatPr defaultColWidth="8" defaultRowHeight="15"/>
  <cols>
    <col min="1" max="1" width="56.75" style="12" customWidth="1"/>
    <col min="2" max="2" width="5" style="9" customWidth="1"/>
    <col min="3" max="3" width="7.125" style="9" customWidth="1"/>
    <col min="4" max="4" width="6" style="10" hidden="1" customWidth="1"/>
    <col min="5" max="5" width="9.125" style="10" bestFit="1" customWidth="1"/>
    <col min="6" max="6" width="9.125" style="10" customWidth="1"/>
    <col min="7" max="7" width="10.25" style="10" customWidth="1"/>
    <col min="8" max="9" width="10.25" style="10" hidden="1" customWidth="1"/>
    <col min="10" max="11" width="9.125" style="10" bestFit="1" customWidth="1"/>
    <col min="12" max="12" width="9.125" style="10" customWidth="1"/>
    <col min="13" max="13" width="10.625" style="10" customWidth="1"/>
    <col min="14" max="16384" width="8" style="10"/>
  </cols>
  <sheetData>
    <row r="1" spans="1:15" ht="18.75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1"/>
    </row>
    <row r="2" spans="1:15">
      <c r="A2" s="109"/>
    </row>
    <row r="3" spans="1:15">
      <c r="A3" s="110" t="s">
        <v>98</v>
      </c>
    </row>
    <row r="4" spans="1:15" ht="15.75" thickBot="1">
      <c r="A4" s="11"/>
    </row>
    <row r="5" spans="1:15" ht="58.5" thickBot="1">
      <c r="A5" s="38"/>
      <c r="B5" s="39"/>
      <c r="C5" s="39"/>
      <c r="D5" s="11"/>
      <c r="E5" s="44" t="s">
        <v>99</v>
      </c>
      <c r="F5" s="44" t="s">
        <v>99</v>
      </c>
      <c r="G5" s="45" t="s">
        <v>100</v>
      </c>
      <c r="H5" s="45" t="s">
        <v>101</v>
      </c>
      <c r="I5" s="45" t="s">
        <v>102</v>
      </c>
      <c r="J5" s="45" t="s">
        <v>103</v>
      </c>
      <c r="K5" s="46" t="s">
        <v>104</v>
      </c>
      <c r="L5" s="46" t="s">
        <v>29</v>
      </c>
    </row>
    <row r="6" spans="1:15" ht="58.5" thickBot="1">
      <c r="A6" s="47" t="s">
        <v>105</v>
      </c>
      <c r="B6" s="48" t="s">
        <v>106</v>
      </c>
      <c r="C6" s="49" t="s">
        <v>107</v>
      </c>
      <c r="D6" s="50" t="s">
        <v>108</v>
      </c>
      <c r="E6" s="51" t="s">
        <v>109</v>
      </c>
      <c r="F6" s="51" t="s">
        <v>110</v>
      </c>
      <c r="G6" s="52" t="s">
        <v>111</v>
      </c>
      <c r="H6" s="52" t="s">
        <v>112</v>
      </c>
      <c r="I6" s="52" t="s">
        <v>112</v>
      </c>
      <c r="J6" s="52" t="s">
        <v>113</v>
      </c>
      <c r="K6" s="53" t="s">
        <v>114</v>
      </c>
      <c r="L6" s="53" t="s">
        <v>115</v>
      </c>
    </row>
    <row r="7" spans="1:15">
      <c r="A7" s="42" t="s">
        <v>116</v>
      </c>
      <c r="B7" s="40"/>
      <c r="C7" s="36"/>
      <c r="D7" s="43"/>
      <c r="E7" s="67"/>
      <c r="F7" s="36"/>
      <c r="G7" s="40"/>
      <c r="H7" s="40"/>
      <c r="I7" s="40"/>
      <c r="J7" s="40"/>
      <c r="K7" s="41"/>
      <c r="L7" s="67"/>
    </row>
    <row r="8" spans="1:15">
      <c r="A8" s="13" t="s">
        <v>117</v>
      </c>
      <c r="B8" s="14">
        <v>39</v>
      </c>
      <c r="C8" s="15">
        <v>11700</v>
      </c>
      <c r="D8" s="16">
        <v>480</v>
      </c>
      <c r="E8" s="18">
        <f>+'Hospicework proposal FY18'!I7</f>
        <v>175.49631399999998</v>
      </c>
      <c r="F8" s="18">
        <f>+'Hospicework proposal FY18'!I8</f>
        <v>137.83872600000001</v>
      </c>
      <c r="G8" s="18">
        <f>+'Hospicework proposal FY18'!J9</f>
        <v>37.003026999999996</v>
      </c>
      <c r="H8" s="17">
        <f>+'Hospicework proposal FY18'!K8</f>
        <v>0</v>
      </c>
      <c r="I8" s="17">
        <f>+'Hospicework proposal FY18'!L8</f>
        <v>0</v>
      </c>
      <c r="J8" s="19">
        <f>+'Hospicework proposal FY18'!I10</f>
        <v>168.85491000000002</v>
      </c>
      <c r="K8" s="18">
        <f>+'Hospicework proposal FY18'!I11</f>
        <v>680.62941000000001</v>
      </c>
      <c r="L8" s="18">
        <f>+'Hospicework proposal FY18'!I12</f>
        <v>9.2505914999999987</v>
      </c>
      <c r="M8" s="71"/>
      <c r="N8" s="71"/>
      <c r="O8" s="71"/>
    </row>
    <row r="9" spans="1:15">
      <c r="A9" s="20" t="s">
        <v>118</v>
      </c>
      <c r="B9" s="21"/>
      <c r="C9" s="22"/>
      <c r="D9" s="23"/>
      <c r="E9" s="25"/>
      <c r="F9" s="24"/>
      <c r="G9" s="25"/>
      <c r="H9" s="25"/>
      <c r="I9" s="25"/>
      <c r="J9" s="25"/>
      <c r="K9" s="26"/>
      <c r="L9" s="73"/>
    </row>
    <row r="10" spans="1:15">
      <c r="A10" s="13" t="s">
        <v>119</v>
      </c>
      <c r="B10" s="14" t="s">
        <v>120</v>
      </c>
      <c r="C10" s="15">
        <v>15500</v>
      </c>
      <c r="D10" s="16">
        <v>34</v>
      </c>
      <c r="E10" s="18">
        <f>+'Hospicework proposal FY18'!I17</f>
        <v>172.631506</v>
      </c>
      <c r="F10" s="17">
        <f>+'Hospicework proposal FY18'!I18</f>
        <v>135.58865399999999</v>
      </c>
      <c r="G10" s="18">
        <f>+'Hospicework proposal FY18'!J19</f>
        <v>36.398982999999994</v>
      </c>
      <c r="H10" s="18">
        <v>35.566324166666668</v>
      </c>
      <c r="I10" s="18">
        <v>35.566324166666668</v>
      </c>
      <c r="J10" s="18">
        <f>+'Hospicework proposal FY18'!I20</f>
        <v>166.72838999999999</v>
      </c>
      <c r="K10" s="18">
        <f>+'Hospicework proposal FY18'!I21</f>
        <v>670.34888999999998</v>
      </c>
      <c r="L10" s="18">
        <f>+'Hospicework proposal FY18'!I22</f>
        <v>9.099553499999999</v>
      </c>
    </row>
    <row r="11" spans="1:15">
      <c r="A11" s="20" t="s">
        <v>121</v>
      </c>
      <c r="B11" s="21"/>
      <c r="C11" s="22"/>
      <c r="D11" s="23"/>
      <c r="E11" s="25"/>
      <c r="F11" s="24"/>
      <c r="G11" s="25"/>
      <c r="H11" s="25"/>
      <c r="I11" s="25"/>
      <c r="J11" s="25"/>
      <c r="K11" s="27"/>
      <c r="L11" s="73"/>
    </row>
    <row r="12" spans="1:15" ht="18" customHeight="1">
      <c r="A12" s="72" t="s">
        <v>122</v>
      </c>
      <c r="B12" s="59">
        <v>41</v>
      </c>
      <c r="C12" s="15">
        <v>16740</v>
      </c>
      <c r="D12" s="16">
        <v>1520</v>
      </c>
      <c r="E12" s="18">
        <f>+'Hospicework proposal FY18'!I27</f>
        <v>181.29224499999998</v>
      </c>
      <c r="F12" s="17">
        <f>+'Hospicework proposal FY18'!I28</f>
        <v>142.39095499999999</v>
      </c>
      <c r="G12" s="18">
        <f>+'Hospicework proposal FY18'!J29</f>
        <v>38.225097499999997</v>
      </c>
      <c r="H12" s="18">
        <v>37.087049333333333</v>
      </c>
      <c r="I12" s="18">
        <v>37.087049333333333</v>
      </c>
      <c r="J12" s="18">
        <f>+'Hospicework proposal FY18'!I30</f>
        <v>173.157175</v>
      </c>
      <c r="K12" s="19">
        <f>+'Hospicework proposal FY18'!I31</f>
        <v>701.42842500000006</v>
      </c>
      <c r="L12" s="18">
        <f>+'Hospicework proposal FY18'!I32</f>
        <v>9.5561637499999996</v>
      </c>
    </row>
    <row r="13" spans="1:15">
      <c r="A13" s="61" t="s">
        <v>123</v>
      </c>
      <c r="B13" s="62"/>
      <c r="C13" s="22"/>
      <c r="D13" s="23"/>
      <c r="E13" s="25"/>
      <c r="F13" s="24"/>
      <c r="G13" s="25"/>
      <c r="H13" s="25"/>
      <c r="I13" s="25"/>
      <c r="J13" s="25"/>
      <c r="K13" s="26"/>
      <c r="L13" s="73"/>
    </row>
    <row r="14" spans="1:15">
      <c r="A14" s="60" t="s">
        <v>124</v>
      </c>
      <c r="B14" s="59" t="s">
        <v>125</v>
      </c>
      <c r="C14" s="15">
        <v>20500</v>
      </c>
      <c r="D14" s="16">
        <v>6640</v>
      </c>
      <c r="E14" s="18">
        <f>+'Hospicework proposal FY18'!I37</f>
        <v>189.07762599999998</v>
      </c>
      <c r="F14" s="17">
        <f>+'Hospicework proposal FY18'!I38</f>
        <v>148.50573399999999</v>
      </c>
      <c r="G14" s="18">
        <f>+'Hospicework proposal FY18'!J39</f>
        <v>39.866642999999996</v>
      </c>
      <c r="H14" s="18">
        <v>38.862130666666665</v>
      </c>
      <c r="I14" s="18">
        <v>38.862130666666665</v>
      </c>
      <c r="J14" s="18">
        <f>+'Hospicework proposal FY18'!I40</f>
        <v>178.93619000000001</v>
      </c>
      <c r="K14" s="19">
        <f>+'Hospicework proposal FY18'!I41</f>
        <v>729.36669000000006</v>
      </c>
      <c r="L14" s="18">
        <f>+'Hospicework proposal FY18'!I42</f>
        <v>9.9666235000000007</v>
      </c>
    </row>
    <row r="15" spans="1:15">
      <c r="A15" s="61" t="s">
        <v>126</v>
      </c>
      <c r="B15" s="62"/>
      <c r="C15" s="22"/>
      <c r="D15" s="23"/>
      <c r="E15" s="25"/>
      <c r="F15" s="24"/>
      <c r="G15" s="25"/>
      <c r="H15" s="25"/>
      <c r="I15" s="25"/>
      <c r="J15" s="25"/>
      <c r="K15" s="26"/>
      <c r="L15" s="73"/>
    </row>
    <row r="16" spans="1:15">
      <c r="A16" s="60" t="s">
        <v>127</v>
      </c>
      <c r="B16" s="59">
        <v>42</v>
      </c>
      <c r="C16" s="15">
        <v>22180</v>
      </c>
      <c r="D16" s="16">
        <v>2560</v>
      </c>
      <c r="E16" s="18">
        <f>+'Hospicework proposal FY18'!I47</f>
        <v>169.81975</v>
      </c>
      <c r="F16" s="17">
        <f>+'Hospicework proposal FY18'!I48</f>
        <v>133.38024999999999</v>
      </c>
      <c r="G16" s="18">
        <f>+'Hospicework proposal FY18'!J49</f>
        <v>35.806125000000002</v>
      </c>
      <c r="H16" s="18"/>
      <c r="I16" s="18"/>
      <c r="J16" s="18">
        <f>+'Hospicework proposal FY18'!I50</f>
        <v>164.64125000000001</v>
      </c>
      <c r="K16" s="19">
        <f>+'Hospicework proposal FY18'!I51</f>
        <v>660.25874999999996</v>
      </c>
      <c r="L16" s="18">
        <f>+'Hospicework proposal FY18'!I52</f>
        <v>8.9513125000000002</v>
      </c>
    </row>
    <row r="17" spans="1:12">
      <c r="A17" s="61" t="s">
        <v>128</v>
      </c>
      <c r="B17" s="62"/>
      <c r="C17" s="22"/>
      <c r="D17" s="23"/>
      <c r="E17" s="25"/>
      <c r="F17" s="24"/>
      <c r="G17" s="25"/>
      <c r="H17" s="25"/>
      <c r="I17" s="25"/>
      <c r="J17" s="25"/>
      <c r="K17" s="26"/>
      <c r="L17" s="73"/>
    </row>
    <row r="18" spans="1:12">
      <c r="A18" s="60" t="s">
        <v>129</v>
      </c>
      <c r="B18" s="59">
        <v>105</v>
      </c>
      <c r="C18" s="15">
        <v>24140</v>
      </c>
      <c r="D18" s="16">
        <v>2980</v>
      </c>
      <c r="E18" s="18">
        <f>+'Hospicework proposal FY18'!I57</f>
        <v>176.06662299999999</v>
      </c>
      <c r="F18" s="17">
        <f>+'Hospicework proposal FY18'!I58</f>
        <v>138.28665699999999</v>
      </c>
      <c r="G18" s="18">
        <f>+'Hospicework proposal FY18'!J59</f>
        <v>37.123276499999996</v>
      </c>
      <c r="H18" s="18"/>
      <c r="I18" s="18"/>
      <c r="J18" s="18">
        <f>+'Hospicework proposal FY18'!I60</f>
        <v>169.278245</v>
      </c>
      <c r="K18" s="19">
        <f>+'Hospicework proposal FY18'!I61</f>
        <v>682.67599500000006</v>
      </c>
      <c r="L18" s="18">
        <f>+'Hospicework proposal FY18'!I62</f>
        <v>9.2806592499999994</v>
      </c>
    </row>
    <row r="19" spans="1:12">
      <c r="A19" s="61" t="s">
        <v>130</v>
      </c>
      <c r="B19" s="62"/>
      <c r="C19" s="22"/>
      <c r="D19" s="23"/>
      <c r="E19" s="25"/>
      <c r="F19" s="24"/>
      <c r="G19" s="25"/>
      <c r="H19" s="25"/>
      <c r="I19" s="25"/>
      <c r="J19" s="25"/>
      <c r="K19" s="26"/>
      <c r="L19" s="73"/>
    </row>
    <row r="20" spans="1:12">
      <c r="A20" s="60" t="s">
        <v>131</v>
      </c>
      <c r="B20" s="59">
        <v>43</v>
      </c>
      <c r="C20" s="15">
        <v>24660</v>
      </c>
      <c r="D20" s="16">
        <v>3120</v>
      </c>
      <c r="E20" s="18">
        <f>+'Hospicework proposal FY18'!I67</f>
        <v>173.17528899999999</v>
      </c>
      <c r="F20" s="17">
        <f>+'Hospicework proposal FY18'!I68</f>
        <v>136.01575099999999</v>
      </c>
      <c r="G20" s="18">
        <f>+'Hospicework proposal FY18'!J69</f>
        <v>36.513639499999996</v>
      </c>
      <c r="H20" s="18"/>
      <c r="I20" s="18"/>
      <c r="J20" s="18">
        <f>+'Hospicework proposal FY18'!I70</f>
        <v>167.132035</v>
      </c>
      <c r="K20" s="19">
        <f>+'Hospicework proposal FY18'!I71</f>
        <v>672.30028500000003</v>
      </c>
      <c r="L20" s="18">
        <f>+'Hospicework proposal FY18'!I72</f>
        <v>9.1282227499999991</v>
      </c>
    </row>
    <row r="21" spans="1:12">
      <c r="A21" s="61" t="s">
        <v>132</v>
      </c>
      <c r="B21" s="62"/>
      <c r="C21" s="22"/>
      <c r="D21" s="23"/>
      <c r="E21" s="25"/>
      <c r="F21" s="24"/>
      <c r="G21" s="25"/>
      <c r="H21" s="25"/>
      <c r="I21" s="25"/>
      <c r="J21" s="25"/>
      <c r="K21" s="26"/>
      <c r="L21" s="73"/>
    </row>
    <row r="22" spans="1:12">
      <c r="A22" s="60" t="s">
        <v>133</v>
      </c>
      <c r="B22" s="59">
        <v>106</v>
      </c>
      <c r="C22" s="15">
        <v>24780</v>
      </c>
      <c r="D22" s="16">
        <v>3150</v>
      </c>
      <c r="E22" s="18">
        <f>+'Hospicework proposal FY18'!I77</f>
        <v>184.422313</v>
      </c>
      <c r="F22" s="17">
        <f>+'Hospicework proposal FY18'!I78</f>
        <v>144.849367</v>
      </c>
      <c r="G22" s="18">
        <f>+'Hospicework proposal FY18'!J79</f>
        <v>38.885071500000002</v>
      </c>
      <c r="H22" s="18"/>
      <c r="I22" s="18"/>
      <c r="J22" s="18">
        <f>+'Hospicework proposal FY18'!I80</f>
        <v>175.48059499999999</v>
      </c>
      <c r="K22" s="19">
        <f>+'Hospicework proposal FY18'!I81</f>
        <v>712.66084500000011</v>
      </c>
      <c r="L22" s="18">
        <f>+'Hospicework proposal FY18'!I82</f>
        <v>9.7211867500000011</v>
      </c>
    </row>
    <row r="23" spans="1:12">
      <c r="A23" s="61" t="s">
        <v>134</v>
      </c>
      <c r="B23" s="62"/>
      <c r="C23" s="22"/>
      <c r="D23" s="23"/>
      <c r="E23" s="25"/>
      <c r="F23" s="24"/>
      <c r="G23" s="25"/>
      <c r="H23" s="25"/>
      <c r="I23" s="25"/>
      <c r="J23" s="25"/>
      <c r="K23" s="26"/>
      <c r="L23" s="73"/>
    </row>
    <row r="24" spans="1:12" ht="15" customHeight="1">
      <c r="A24" s="60" t="s">
        <v>135</v>
      </c>
      <c r="B24" s="59">
        <v>44</v>
      </c>
      <c r="C24" s="15">
        <v>25860</v>
      </c>
      <c r="D24" s="16">
        <v>3290</v>
      </c>
      <c r="E24" s="18">
        <f>+'Hospicework proposal FY18'!I87</f>
        <v>173.73233500000001</v>
      </c>
      <c r="F24" s="17">
        <f>+'Hospicework proposal FY18'!I88</f>
        <v>136.45326499999999</v>
      </c>
      <c r="G24" s="18">
        <f>+'Hospicework proposal FY18'!J89</f>
        <v>36.631092500000001</v>
      </c>
      <c r="H24" s="18"/>
      <c r="I24" s="18"/>
      <c r="J24" s="18">
        <f>+'Hospicework proposal FY18'!I90</f>
        <v>167.545525</v>
      </c>
      <c r="K24" s="19">
        <f>+'Hospicework proposal FY18'!I91</f>
        <v>674.29927500000008</v>
      </c>
      <c r="L24" s="18">
        <f>+'Hospicework proposal FY18'!I92</f>
        <v>9.1575912499999994</v>
      </c>
    </row>
    <row r="25" spans="1:12">
      <c r="A25" s="61" t="s">
        <v>136</v>
      </c>
      <c r="B25" s="62"/>
      <c r="C25" s="22"/>
      <c r="D25" s="23"/>
      <c r="E25" s="25"/>
      <c r="F25" s="24"/>
      <c r="G25" s="25"/>
      <c r="H25" s="25"/>
      <c r="I25" s="25"/>
      <c r="J25" s="25"/>
      <c r="K25" s="26"/>
      <c r="L25" s="73"/>
    </row>
    <row r="26" spans="1:12">
      <c r="A26" s="60" t="s">
        <v>137</v>
      </c>
      <c r="B26" s="59">
        <v>45</v>
      </c>
      <c r="C26" s="15">
        <v>27340</v>
      </c>
      <c r="D26" s="16">
        <v>3605</v>
      </c>
      <c r="E26" s="18">
        <f>+'Hospicework proposal FY18'!I97</f>
        <v>166.50399999999999</v>
      </c>
      <c r="F26" s="17">
        <f>+'Hospicework proposal FY18'!I98</f>
        <v>130.77600000000001</v>
      </c>
      <c r="G26" s="18">
        <f>+'Hospicework proposal FY18'!J99</f>
        <v>35.106999999999999</v>
      </c>
      <c r="H26" s="18"/>
      <c r="I26" s="18"/>
      <c r="J26" s="18">
        <f>+'Hospicework proposal FY18'!I100</f>
        <v>162.18</v>
      </c>
      <c r="K26" s="19">
        <f>+'Hospicework proposal FY18'!I101</f>
        <v>648.36</v>
      </c>
      <c r="L26" s="18">
        <f>+'Hospicework proposal FY18'!I102</f>
        <v>8.7765000000000004</v>
      </c>
    </row>
    <row r="27" spans="1:12">
      <c r="A27" s="61" t="s">
        <v>138</v>
      </c>
      <c r="B27" s="62"/>
      <c r="C27" s="22"/>
      <c r="D27" s="23"/>
      <c r="E27" s="25"/>
      <c r="F27" s="24"/>
      <c r="G27" s="25"/>
      <c r="H27" s="25"/>
      <c r="I27" s="25"/>
      <c r="J27" s="25"/>
      <c r="K27" s="26"/>
      <c r="L27" s="73"/>
    </row>
    <row r="28" spans="1:12">
      <c r="A28" s="60" t="s">
        <v>139</v>
      </c>
      <c r="B28" s="59">
        <v>46</v>
      </c>
      <c r="C28" s="15">
        <v>39580</v>
      </c>
      <c r="D28" s="16">
        <v>6640</v>
      </c>
      <c r="E28" s="18">
        <f>+'Hospicework proposal FY18'!I107</f>
        <v>185.21809300000001</v>
      </c>
      <c r="F28" s="17">
        <f>+'Hospicework proposal FY18'!I108</f>
        <v>145.47438700000001</v>
      </c>
      <c r="G28" s="18">
        <f>+'Hospicework proposal FY18'!J109</f>
        <v>39.052861499999999</v>
      </c>
      <c r="H28" s="18"/>
      <c r="I28" s="18"/>
      <c r="J28" s="18">
        <f>+'Hospicework proposal FY18'!I110</f>
        <v>176.07129500000002</v>
      </c>
      <c r="K28" s="19">
        <f>+'Hospicework proposal FY18'!I111</f>
        <v>715.51654499999995</v>
      </c>
      <c r="L28" s="18">
        <f>+'Hospicework proposal FY18'!I112</f>
        <v>9.7631417499999991</v>
      </c>
    </row>
    <row r="29" spans="1:12">
      <c r="A29" s="61" t="s">
        <v>140</v>
      </c>
      <c r="B29" s="62"/>
      <c r="C29" s="22"/>
      <c r="D29" s="23"/>
      <c r="E29" s="25"/>
      <c r="F29" s="24"/>
      <c r="G29" s="25"/>
      <c r="H29" s="25"/>
      <c r="I29" s="25"/>
      <c r="J29" s="25"/>
      <c r="K29" s="26"/>
      <c r="L29" s="73"/>
    </row>
    <row r="30" spans="1:12">
      <c r="A30" s="60" t="s">
        <v>141</v>
      </c>
      <c r="B30" s="59">
        <v>108</v>
      </c>
      <c r="C30" s="15">
        <v>40580</v>
      </c>
      <c r="D30" s="16">
        <v>6895</v>
      </c>
      <c r="E30" s="18">
        <f>+'Hospicework proposal FY18'!I117</f>
        <v>179.85984099999999</v>
      </c>
      <c r="F30" s="17">
        <f>+'Hospicework proposal FY18'!I118</f>
        <v>141.265919</v>
      </c>
      <c r="G30" s="18">
        <f>+'Hospicework proposal FY18'!J119</f>
        <v>37.923075499999996</v>
      </c>
      <c r="H30" s="18"/>
      <c r="I30" s="18"/>
      <c r="J30" s="18">
        <f>+'Hospicework proposal FY18'!I120</f>
        <v>172.09391499999998</v>
      </c>
      <c r="K30" s="19">
        <f>+'Hospicework proposal FY18'!I121</f>
        <v>696.28816499999994</v>
      </c>
      <c r="L30" s="18">
        <f>+'Hospicework proposal FY18'!I122</f>
        <v>9.4806447499999997</v>
      </c>
    </row>
    <row r="31" spans="1:12">
      <c r="A31" s="61" t="s">
        <v>142</v>
      </c>
      <c r="B31" s="62"/>
      <c r="C31" s="22"/>
      <c r="D31" s="23"/>
      <c r="E31" s="25"/>
      <c r="F31" s="24"/>
      <c r="G31" s="25"/>
      <c r="H31" s="25"/>
      <c r="I31" s="25"/>
      <c r="J31" s="25"/>
      <c r="K31" s="26"/>
      <c r="L31" s="73"/>
    </row>
    <row r="32" spans="1:12">
      <c r="A32" s="60" t="s">
        <v>143</v>
      </c>
      <c r="B32" s="59">
        <v>47</v>
      </c>
      <c r="C32" s="15">
        <v>48900</v>
      </c>
      <c r="D32" s="16">
        <v>9200</v>
      </c>
      <c r="E32" s="18">
        <f>+'Hospicework proposal FY18'!I127</f>
        <v>176.46451299999998</v>
      </c>
      <c r="F32" s="17">
        <f>+'Hospicework proposal FY18'!I128</f>
        <v>138.59916699999999</v>
      </c>
      <c r="G32" s="18">
        <f>+'Hospicework proposal FY18'!J129</f>
        <v>37.207171499999994</v>
      </c>
      <c r="H32" s="18"/>
      <c r="I32" s="18"/>
      <c r="J32" s="18">
        <f>+'Hospicework proposal FY18'!I130</f>
        <v>169.57359500000001</v>
      </c>
      <c r="K32" s="19">
        <f>+'Hospicework proposal FY18'!I131</f>
        <v>684.10384500000009</v>
      </c>
      <c r="L32" s="18">
        <f>+'Hospicework proposal FY18'!I132</f>
        <v>9.3016367500000001</v>
      </c>
    </row>
    <row r="33" spans="1:12">
      <c r="A33" s="61" t="s">
        <v>144</v>
      </c>
      <c r="B33" s="62"/>
      <c r="C33" s="22"/>
      <c r="D33" s="23"/>
      <c r="E33" s="25"/>
      <c r="F33" s="24"/>
      <c r="G33" s="25"/>
      <c r="H33" s="25"/>
      <c r="I33" s="25"/>
      <c r="J33" s="25"/>
      <c r="K33" s="26"/>
      <c r="L33" s="73"/>
    </row>
    <row r="34" spans="1:12">
      <c r="A34" s="60" t="s">
        <v>145</v>
      </c>
      <c r="B34" s="59" t="s">
        <v>146</v>
      </c>
      <c r="C34" s="15">
        <v>49180</v>
      </c>
      <c r="D34" s="16">
        <v>3120</v>
      </c>
      <c r="E34" s="18">
        <f>+'Hospicework proposal FY18'!I137</f>
        <v>173.54665299999999</v>
      </c>
      <c r="F34" s="17">
        <f>+'Hospicework proposal FY18'!I138</f>
        <v>136.30742699999999</v>
      </c>
      <c r="G34" s="18">
        <f>+'Hospicework proposal FY18'!J139</f>
        <v>36.591941499999997</v>
      </c>
      <c r="H34" s="18"/>
      <c r="I34" s="18"/>
      <c r="J34" s="18">
        <f>+'Hospicework proposal FY18'!I140</f>
        <v>167.40769499999999</v>
      </c>
      <c r="K34" s="19">
        <f>+'Hospicework proposal FY18'!I141</f>
        <v>673.63294500000006</v>
      </c>
      <c r="L34" s="18">
        <f>+'Hospicework proposal FY18'!I142</f>
        <v>9.1478017499999993</v>
      </c>
    </row>
    <row r="35" spans="1:12">
      <c r="A35" s="61" t="s">
        <v>147</v>
      </c>
      <c r="B35" s="62"/>
      <c r="C35" s="22"/>
      <c r="D35" s="23"/>
      <c r="E35" s="25"/>
      <c r="F35" s="24"/>
      <c r="G35" s="25"/>
      <c r="H35" s="25"/>
      <c r="I35" s="25"/>
      <c r="J35" s="25"/>
      <c r="K35" s="27"/>
      <c r="L35" s="74"/>
    </row>
    <row r="36" spans="1:12">
      <c r="A36" s="60" t="s">
        <v>148</v>
      </c>
      <c r="B36" s="59">
        <v>107</v>
      </c>
      <c r="C36" s="15">
        <v>47260</v>
      </c>
      <c r="D36" s="16">
        <v>5720</v>
      </c>
      <c r="E36" s="18">
        <f>+'Hospicework proposal FY18'!I157</f>
        <v>179.64763299999998</v>
      </c>
      <c r="F36" s="17">
        <f>+'Hospicework proposal FY18'!I158</f>
        <v>141.09924699999999</v>
      </c>
      <c r="G36" s="18">
        <f>+'Hospicework proposal FY18'!J159</f>
        <v>37.878331499999994</v>
      </c>
      <c r="H36" s="18"/>
      <c r="I36" s="18"/>
      <c r="J36" s="18">
        <f>+'Hospicework proposal FY18'!I160</f>
        <v>171.936395</v>
      </c>
      <c r="K36" s="19">
        <f>+'Hospicework proposal FY18'!I161</f>
        <v>695.52664500000003</v>
      </c>
      <c r="L36" s="18">
        <f>+'Hospicework proposal FY18'!I162</f>
        <v>9.4694567499999991</v>
      </c>
    </row>
    <row r="37" spans="1:12" ht="15" customHeight="1">
      <c r="A37" s="61" t="s">
        <v>149</v>
      </c>
      <c r="B37" s="62"/>
      <c r="C37" s="113">
        <v>35100</v>
      </c>
      <c r="D37" s="23"/>
      <c r="E37" s="25"/>
      <c r="F37" s="24"/>
      <c r="G37" s="25"/>
      <c r="H37" s="25"/>
      <c r="I37" s="25"/>
      <c r="J37" s="25"/>
      <c r="K37" s="27"/>
      <c r="L37" s="74"/>
    </row>
    <row r="38" spans="1:12" ht="15" customHeight="1">
      <c r="A38" s="60" t="s">
        <v>150</v>
      </c>
      <c r="B38" s="59" t="s">
        <v>151</v>
      </c>
      <c r="C38" s="114"/>
      <c r="D38" s="16"/>
      <c r="E38" s="18">
        <f>+'Hospicework proposal FY18'!I168</f>
        <v>173.65275699999998</v>
      </c>
      <c r="F38" s="17">
        <f>+'Hospicework proposal FY18'!I169</f>
        <v>136.39076299999999</v>
      </c>
      <c r="G38" s="18">
        <f>+'Hospicework proposal FY18'!J170</f>
        <v>36.614313500000002</v>
      </c>
      <c r="H38" s="18"/>
      <c r="I38" s="18"/>
      <c r="J38" s="18">
        <f>+'Hospicework proposal FY18'!I171</f>
        <v>167.48645500000001</v>
      </c>
      <c r="K38" s="19">
        <f>+'Hospicework proposal FY18'!I172</f>
        <v>674.01370500000007</v>
      </c>
      <c r="L38" s="18">
        <f>+'Hospicework proposal FY18'!I173</f>
        <v>9.1533957499999996</v>
      </c>
    </row>
    <row r="39" spans="1:12" ht="30.75" customHeight="1">
      <c r="A39" s="63" t="s">
        <v>152</v>
      </c>
      <c r="B39" s="64">
        <v>53</v>
      </c>
      <c r="C39" s="28">
        <v>99934</v>
      </c>
      <c r="D39" s="29">
        <v>9934</v>
      </c>
      <c r="E39" s="31">
        <f>+'Hospicework proposal FY18'!I147</f>
        <v>166.50399999999999</v>
      </c>
      <c r="F39" s="30">
        <f>+'Hospicework proposal FY18'!I148</f>
        <v>130.77600000000001</v>
      </c>
      <c r="G39" s="31">
        <f>+'Hospicework proposal FY18'!J149</f>
        <v>35.106999999999999</v>
      </c>
      <c r="H39" s="31"/>
      <c r="I39" s="31"/>
      <c r="J39" s="31">
        <f>+'Hospicework proposal FY18'!I150</f>
        <v>162.18</v>
      </c>
      <c r="K39" s="32">
        <f>+'Hospicework proposal FY18'!I151</f>
        <v>648.36</v>
      </c>
      <c r="L39" s="75">
        <f>+'Hospicework proposal FY18'!I152</f>
        <v>8.7765000000000004</v>
      </c>
    </row>
    <row r="40" spans="1:12">
      <c r="A40" s="61" t="s">
        <v>153</v>
      </c>
      <c r="B40" s="62"/>
      <c r="C40" s="113">
        <v>34820</v>
      </c>
      <c r="D40" s="23"/>
      <c r="E40" s="25"/>
      <c r="F40" s="24"/>
      <c r="G40" s="25"/>
      <c r="H40" s="25"/>
      <c r="I40" s="25"/>
      <c r="J40" s="25"/>
      <c r="K40" s="27"/>
      <c r="L40" s="74"/>
    </row>
    <row r="41" spans="1:12">
      <c r="A41" s="60" t="s">
        <v>154</v>
      </c>
      <c r="B41" s="59" t="s">
        <v>155</v>
      </c>
      <c r="C41" s="114"/>
      <c r="D41" s="16"/>
      <c r="E41" s="18">
        <f>+'Hospicework proposal FY18'!I189</f>
        <v>171.35825800000001</v>
      </c>
      <c r="F41" s="17">
        <f>+'Hospicework proposal FY18'!I190</f>
        <v>134.58862199999999</v>
      </c>
      <c r="G41" s="18">
        <f>+'Hospicework proposal FY18'!J191</f>
        <v>36.130519</v>
      </c>
      <c r="H41" s="18"/>
      <c r="I41" s="18"/>
      <c r="J41" s="18">
        <f>+'Hospicework proposal FY18'!I192</f>
        <v>165.78327000000002</v>
      </c>
      <c r="K41" s="19">
        <f>+'Hospicework proposal FY18'!I193</f>
        <v>665.7797700000001</v>
      </c>
      <c r="L41" s="18">
        <f>+'Hospicework proposal FY18'!I194</f>
        <v>9.0324254999999987</v>
      </c>
    </row>
    <row r="42" spans="1:12">
      <c r="A42" s="65"/>
      <c r="B42" s="66"/>
      <c r="C42" s="33"/>
      <c r="D42" s="34"/>
      <c r="E42" s="35"/>
      <c r="F42" s="35"/>
      <c r="G42" s="35"/>
      <c r="H42" s="35"/>
      <c r="I42" s="35"/>
      <c r="J42" s="35"/>
      <c r="K42" s="35"/>
      <c r="L42" s="35"/>
    </row>
    <row r="43" spans="1:12">
      <c r="A43" s="65"/>
      <c r="B43" s="66"/>
      <c r="C43" s="33"/>
      <c r="D43" s="34"/>
      <c r="E43" s="35"/>
      <c r="F43" s="35"/>
      <c r="G43" s="35"/>
      <c r="H43" s="35"/>
      <c r="I43" s="35"/>
      <c r="J43" s="35"/>
      <c r="K43" s="35"/>
      <c r="L43" s="35"/>
    </row>
    <row r="44" spans="1:12">
      <c r="A44" s="12" t="s">
        <v>156</v>
      </c>
      <c r="B44" s="33"/>
      <c r="C44" s="33"/>
      <c r="D44" s="34"/>
      <c r="E44" s="35"/>
      <c r="F44" s="35"/>
      <c r="G44" s="35"/>
      <c r="H44" s="35"/>
      <c r="I44" s="35"/>
      <c r="J44" s="35"/>
      <c r="K44" s="35"/>
      <c r="L44" s="35"/>
    </row>
    <row r="45" spans="1:12">
      <c r="A45" s="36" t="s">
        <v>157</v>
      </c>
      <c r="B45" s="33"/>
      <c r="C45" s="33"/>
      <c r="D45" s="34"/>
      <c r="E45" s="35"/>
      <c r="F45" s="35"/>
      <c r="G45" s="35"/>
      <c r="H45" s="35"/>
      <c r="I45" s="35"/>
      <c r="J45" s="35"/>
      <c r="K45" s="35"/>
      <c r="L45" s="35"/>
    </row>
    <row r="46" spans="1:12">
      <c r="A46" s="36" t="s">
        <v>158</v>
      </c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</row>
    <row r="47" spans="1:12">
      <c r="B47" s="37"/>
      <c r="C47" s="37"/>
      <c r="D47" s="35"/>
      <c r="E47" s="35"/>
      <c r="F47" s="35"/>
      <c r="G47" s="35"/>
      <c r="H47" s="35"/>
      <c r="I47" s="35"/>
      <c r="J47" s="35"/>
      <c r="K47" s="35"/>
      <c r="L47" s="35"/>
    </row>
    <row r="48" spans="1:12">
      <c r="A48" s="110" t="s">
        <v>159</v>
      </c>
      <c r="B48" s="37"/>
      <c r="C48" s="37"/>
      <c r="D48" s="35"/>
      <c r="E48" s="35"/>
      <c r="F48" s="35"/>
      <c r="G48" s="35"/>
      <c r="H48" s="35"/>
      <c r="I48" s="35"/>
      <c r="J48" s="35"/>
      <c r="K48" s="35"/>
      <c r="L48" s="35"/>
    </row>
    <row r="49" spans="1:10">
      <c r="A49" s="110" t="s">
        <v>160</v>
      </c>
    </row>
    <row r="50" spans="1:10">
      <c r="A50" s="110" t="s">
        <v>161</v>
      </c>
    </row>
    <row r="51" spans="1:10">
      <c r="A51" s="110" t="s">
        <v>162</v>
      </c>
    </row>
    <row r="52" spans="1:10">
      <c r="A52" s="110" t="s">
        <v>163</v>
      </c>
    </row>
    <row r="53" spans="1:10">
      <c r="A53" s="110" t="s">
        <v>164</v>
      </c>
    </row>
    <row r="54" spans="1:10">
      <c r="A54" s="110" t="s">
        <v>165</v>
      </c>
    </row>
    <row r="55" spans="1:10">
      <c r="A55" s="110" t="s">
        <v>166</v>
      </c>
    </row>
    <row r="56" spans="1:10">
      <c r="A56" s="110" t="s">
        <v>167</v>
      </c>
    </row>
    <row r="57" spans="1:10">
      <c r="A57" s="110" t="s">
        <v>168</v>
      </c>
    </row>
    <row r="58" spans="1:10">
      <c r="A58" s="110" t="s">
        <v>169</v>
      </c>
    </row>
    <row r="59" spans="1:10">
      <c r="A59" s="110"/>
      <c r="B59" s="55"/>
      <c r="C59" s="55"/>
      <c r="D59" s="56"/>
      <c r="E59" s="56"/>
      <c r="F59" s="56"/>
      <c r="G59" s="56"/>
      <c r="H59" s="56"/>
      <c r="I59" s="56"/>
      <c r="J59" s="56"/>
    </row>
    <row r="60" spans="1:10">
      <c r="A60" s="115"/>
      <c r="B60" s="116"/>
      <c r="C60" s="116"/>
      <c r="D60" s="117"/>
      <c r="E60" s="117"/>
      <c r="F60" s="117"/>
      <c r="G60" s="117"/>
      <c r="H60" s="117"/>
      <c r="I60" s="117"/>
      <c r="J60" s="117"/>
    </row>
    <row r="61" spans="1:10">
      <c r="A61" s="115"/>
      <c r="B61" s="116"/>
      <c r="C61" s="116"/>
      <c r="D61" s="117"/>
      <c r="E61" s="117"/>
      <c r="F61" s="117"/>
      <c r="G61" s="117"/>
      <c r="H61" s="117"/>
      <c r="I61" s="117"/>
      <c r="J61" s="117"/>
    </row>
    <row r="62" spans="1:10">
      <c r="A62" s="115"/>
      <c r="B62" s="116"/>
      <c r="C62" s="116"/>
      <c r="D62" s="117"/>
      <c r="E62" s="117"/>
      <c r="F62" s="117"/>
      <c r="G62" s="117"/>
      <c r="H62" s="117"/>
      <c r="I62" s="117"/>
      <c r="J62" s="117"/>
    </row>
    <row r="63" spans="1:10">
      <c r="A63" s="108"/>
    </row>
    <row r="64" spans="1:10">
      <c r="A64" s="108"/>
    </row>
  </sheetData>
  <mergeCells count="6">
    <mergeCell ref="C40:C41"/>
    <mergeCell ref="A60:J60"/>
    <mergeCell ref="A61:J61"/>
    <mergeCell ref="A62:J62"/>
    <mergeCell ref="A1:K1"/>
    <mergeCell ref="C37:C38"/>
  </mergeCells>
  <printOptions horizontalCentered="1" verticalCentered="1"/>
  <pageMargins left="0.75" right="0.75" top="1" bottom="1" header="0.5" footer="0.5"/>
  <pageSetup scale="64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3862-842C-4A69-A3F0-AE79E99673B5}">
  <dimension ref="A1"/>
  <sheetViews>
    <sheetView workbookViewId="0">
      <selection activeCell="D12" sqref="D12"/>
    </sheetView>
  </sheetViews>
  <sheetFormatPr defaultRowHeight="15.75"/>
  <sheetData>
    <row r="1" spans="1:1">
      <c r="A1" s="10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EAB2-8627-45A9-95E1-DCD2355C673D}">
  <sheetPr>
    <pageSetUpPr fitToPage="1"/>
  </sheetPr>
  <dimension ref="A1:I63"/>
  <sheetViews>
    <sheetView tabSelected="1" workbookViewId="0">
      <pane ySplit="5" topLeftCell="A6" activePane="bottomLeft" state="frozen"/>
      <selection pane="bottomLeft" sqref="A1:I1"/>
      <selection activeCell="F22" sqref="F22"/>
    </sheetView>
  </sheetViews>
  <sheetFormatPr defaultColWidth="8" defaultRowHeight="15"/>
  <cols>
    <col min="1" max="1" width="63.875" style="12" customWidth="1"/>
    <col min="2" max="2" width="5" style="9" customWidth="1"/>
    <col min="3" max="3" width="7.125" style="9" customWidth="1"/>
    <col min="4" max="4" width="9.125" style="10" bestFit="1" customWidth="1"/>
    <col min="5" max="5" width="9.125" style="10" customWidth="1"/>
    <col min="6" max="6" width="10.25" style="10" customWidth="1"/>
    <col min="7" max="7" width="9.125" style="10" bestFit="1" customWidth="1"/>
    <col min="8" max="8" width="9.375" style="10" customWidth="1"/>
    <col min="9" max="9" width="9.75" style="10" customWidth="1"/>
    <col min="10" max="16384" width="8" style="10"/>
  </cols>
  <sheetData>
    <row r="1" spans="1:9" ht="18.75">
      <c r="A1" s="119" t="s">
        <v>171</v>
      </c>
      <c r="B1" s="119"/>
      <c r="C1" s="119"/>
      <c r="D1" s="119"/>
      <c r="E1" s="119"/>
      <c r="F1" s="119"/>
      <c r="G1" s="119"/>
      <c r="H1" s="119"/>
      <c r="I1" s="119"/>
    </row>
    <row r="2" spans="1:9">
      <c r="A2" s="109"/>
    </row>
    <row r="3" spans="1:9" ht="21" customHeight="1" thickBot="1">
      <c r="A3" s="11"/>
    </row>
    <row r="4" spans="1:9" ht="58.5" thickBot="1">
      <c r="A4" s="85" t="s">
        <v>172</v>
      </c>
      <c r="B4" s="39"/>
      <c r="C4" s="39"/>
      <c r="D4" s="47" t="s">
        <v>99</v>
      </c>
      <c r="E4" s="82" t="s">
        <v>99</v>
      </c>
      <c r="F4" s="82" t="s">
        <v>100</v>
      </c>
      <c r="G4" s="82" t="s">
        <v>103</v>
      </c>
      <c r="H4" s="82" t="s">
        <v>104</v>
      </c>
      <c r="I4" s="81" t="s">
        <v>29</v>
      </c>
    </row>
    <row r="5" spans="1:9" ht="58.5" thickBot="1">
      <c r="A5" s="47" t="s">
        <v>105</v>
      </c>
      <c r="B5" s="47" t="s">
        <v>106</v>
      </c>
      <c r="C5" s="82" t="s">
        <v>107</v>
      </c>
      <c r="D5" s="47" t="s">
        <v>109</v>
      </c>
      <c r="E5" s="82" t="s">
        <v>110</v>
      </c>
      <c r="F5" s="82" t="s">
        <v>111</v>
      </c>
      <c r="G5" s="82" t="s">
        <v>113</v>
      </c>
      <c r="H5" s="82" t="s">
        <v>114</v>
      </c>
      <c r="I5" s="81" t="s">
        <v>173</v>
      </c>
    </row>
    <row r="6" spans="1:9">
      <c r="A6" s="42" t="s">
        <v>116</v>
      </c>
      <c r="B6" s="40"/>
      <c r="C6" s="36"/>
      <c r="D6" s="67"/>
      <c r="E6" s="76"/>
      <c r="F6" s="77"/>
      <c r="G6" s="77"/>
      <c r="H6" s="78"/>
      <c r="I6" s="79"/>
    </row>
    <row r="7" spans="1:9">
      <c r="A7" s="13" t="s">
        <v>117</v>
      </c>
      <c r="B7" s="14">
        <v>39</v>
      </c>
      <c r="C7" s="15">
        <v>11700</v>
      </c>
      <c r="D7" s="93">
        <v>190.78847340000007</v>
      </c>
      <c r="E7" s="94">
        <v>150.79610175000002</v>
      </c>
      <c r="F7" s="94">
        <v>57.096889456250018</v>
      </c>
      <c r="G7" s="95">
        <v>473.79430560000014</v>
      </c>
      <c r="H7" s="94">
        <v>1006.6497346500003</v>
      </c>
      <c r="I7" s="94">
        <v>14.275144275000004</v>
      </c>
    </row>
    <row r="8" spans="1:9">
      <c r="A8" s="20" t="s">
        <v>118</v>
      </c>
      <c r="B8" s="21"/>
      <c r="C8" s="22"/>
      <c r="D8" s="96"/>
      <c r="E8" s="97"/>
      <c r="F8" s="98"/>
      <c r="G8" s="98"/>
      <c r="H8" s="99"/>
      <c r="I8" s="100"/>
    </row>
    <row r="9" spans="1:9">
      <c r="A9" s="13" t="s">
        <v>119</v>
      </c>
      <c r="B9" s="14" t="s">
        <v>120</v>
      </c>
      <c r="C9" s="15">
        <v>15500</v>
      </c>
      <c r="D9" s="93">
        <v>189.73775520000001</v>
      </c>
      <c r="E9" s="94">
        <v>149.96559900000003</v>
      </c>
      <c r="F9" s="94">
        <v>56.782436025000003</v>
      </c>
      <c r="G9" s="94">
        <v>471.78055680000006</v>
      </c>
      <c r="H9" s="94">
        <v>1001.5193201999999</v>
      </c>
      <c r="I9" s="94">
        <v>14.196539700000002</v>
      </c>
    </row>
    <row r="10" spans="1:9">
      <c r="A10" s="20" t="s">
        <v>121</v>
      </c>
      <c r="B10" s="21"/>
      <c r="C10" s="22"/>
      <c r="D10" s="96"/>
      <c r="E10" s="97"/>
      <c r="F10" s="98"/>
      <c r="G10" s="98"/>
      <c r="H10" s="99"/>
      <c r="I10" s="100"/>
    </row>
    <row r="11" spans="1:9" ht="18" customHeight="1">
      <c r="A11" s="80" t="s">
        <v>174</v>
      </c>
      <c r="B11" s="59">
        <v>41</v>
      </c>
      <c r="C11" s="15">
        <v>16740</v>
      </c>
      <c r="D11" s="93">
        <v>199.94267580000007</v>
      </c>
      <c r="E11" s="101">
        <v>158.03171475000002</v>
      </c>
      <c r="F11" s="94">
        <v>59.836511131250013</v>
      </c>
      <c r="G11" s="94">
        <v>491.33874720000006</v>
      </c>
      <c r="H11" s="95">
        <v>1051.3475920500002</v>
      </c>
      <c r="I11" s="94">
        <v>14.959973175000005</v>
      </c>
    </row>
    <row r="12" spans="1:9">
      <c r="A12" s="61" t="s">
        <v>123</v>
      </c>
      <c r="B12" s="62"/>
      <c r="C12" s="22"/>
      <c r="D12" s="96"/>
      <c r="E12" s="97"/>
      <c r="F12" s="98"/>
      <c r="G12" s="98"/>
      <c r="H12" s="99"/>
      <c r="I12" s="100"/>
    </row>
    <row r="13" spans="1:9">
      <c r="A13" s="60" t="s">
        <v>175</v>
      </c>
      <c r="B13" s="59" t="s">
        <v>125</v>
      </c>
      <c r="C13" s="15">
        <v>20500</v>
      </c>
      <c r="D13" s="93">
        <v>204.56295720000003</v>
      </c>
      <c r="E13" s="101">
        <v>161.6836515</v>
      </c>
      <c r="F13" s="94">
        <v>61.219244712500007</v>
      </c>
      <c r="G13" s="94">
        <v>500.19372480000004</v>
      </c>
      <c r="H13" s="95">
        <v>1073.9073597000001</v>
      </c>
      <c r="I13" s="94">
        <v>15.305617950000002</v>
      </c>
    </row>
    <row r="14" spans="1:9">
      <c r="A14" s="61" t="s">
        <v>126</v>
      </c>
      <c r="B14" s="62"/>
      <c r="C14" s="22"/>
      <c r="D14" s="96"/>
      <c r="E14" s="97"/>
      <c r="F14" s="98"/>
      <c r="G14" s="98"/>
      <c r="H14" s="99"/>
      <c r="I14" s="100"/>
    </row>
    <row r="15" spans="1:9">
      <c r="A15" s="60" t="s">
        <v>176</v>
      </c>
      <c r="B15" s="59">
        <v>42</v>
      </c>
      <c r="C15" s="15">
        <v>22180</v>
      </c>
      <c r="D15" s="93">
        <v>180.87142080000001</v>
      </c>
      <c r="E15" s="101">
        <v>142.95752099999999</v>
      </c>
      <c r="F15" s="94">
        <v>54.128965975000007</v>
      </c>
      <c r="G15" s="94">
        <v>454.78782719999998</v>
      </c>
      <c r="H15" s="95">
        <v>958.22705580000002</v>
      </c>
      <c r="I15" s="94">
        <v>13.533246300000004</v>
      </c>
    </row>
    <row r="16" spans="1:9">
      <c r="A16" s="61" t="s">
        <v>128</v>
      </c>
      <c r="B16" s="62"/>
      <c r="C16" s="22"/>
      <c r="D16" s="96"/>
      <c r="E16" s="97"/>
      <c r="F16" s="98"/>
      <c r="G16" s="98"/>
      <c r="H16" s="99"/>
      <c r="I16" s="100"/>
    </row>
    <row r="17" spans="1:9">
      <c r="A17" s="60" t="s">
        <v>129</v>
      </c>
      <c r="B17" s="59">
        <v>105</v>
      </c>
      <c r="C17" s="15">
        <v>24140</v>
      </c>
      <c r="D17" s="93">
        <v>195.94131060000004</v>
      </c>
      <c r="E17" s="101">
        <v>154.86897825</v>
      </c>
      <c r="F17" s="94">
        <v>58.639003543750007</v>
      </c>
      <c r="G17" s="94">
        <v>483.66995040000006</v>
      </c>
      <c r="H17" s="95">
        <v>1031.8098493500001</v>
      </c>
      <c r="I17" s="94">
        <v>14.660629725000001</v>
      </c>
    </row>
    <row r="18" spans="1:9">
      <c r="A18" s="61" t="s">
        <v>130</v>
      </c>
      <c r="B18" s="62"/>
      <c r="C18" s="22"/>
      <c r="D18" s="96"/>
      <c r="E18" s="97"/>
      <c r="F18" s="98"/>
      <c r="G18" s="98"/>
      <c r="H18" s="99"/>
      <c r="I18" s="100"/>
    </row>
    <row r="19" spans="1:9">
      <c r="A19" s="60" t="s">
        <v>131</v>
      </c>
      <c r="B19" s="59">
        <v>43</v>
      </c>
      <c r="C19" s="15">
        <v>24660</v>
      </c>
      <c r="D19" s="93">
        <v>196.83370140000002</v>
      </c>
      <c r="E19" s="101">
        <v>155.57433674999999</v>
      </c>
      <c r="F19" s="94">
        <v>58.906073581250013</v>
      </c>
      <c r="G19" s="94">
        <v>485.38025760000005</v>
      </c>
      <c r="H19" s="95">
        <v>1036.16718765</v>
      </c>
      <c r="I19" s="94">
        <v>14.727389775000001</v>
      </c>
    </row>
    <row r="20" spans="1:9">
      <c r="A20" s="61" t="s">
        <v>132</v>
      </c>
      <c r="B20" s="62"/>
      <c r="C20" s="22"/>
      <c r="D20" s="96"/>
      <c r="E20" s="97"/>
      <c r="F20" s="98"/>
      <c r="G20" s="98"/>
      <c r="H20" s="99"/>
      <c r="I20" s="100"/>
    </row>
    <row r="21" spans="1:9">
      <c r="A21" s="60" t="s">
        <v>133</v>
      </c>
      <c r="B21" s="59">
        <v>106</v>
      </c>
      <c r="C21" s="15">
        <v>24780</v>
      </c>
      <c r="D21" s="93">
        <v>197.72609220000001</v>
      </c>
      <c r="E21" s="101">
        <v>156.27969525</v>
      </c>
      <c r="F21" s="94">
        <v>59.173143618749997</v>
      </c>
      <c r="G21" s="94">
        <v>487.09056480000004</v>
      </c>
      <c r="H21" s="95">
        <v>1040.52452595</v>
      </c>
      <c r="I21" s="94">
        <v>14.794149825</v>
      </c>
    </row>
    <row r="22" spans="1:9">
      <c r="A22" s="61" t="s">
        <v>134</v>
      </c>
      <c r="B22" s="62"/>
      <c r="C22" s="22"/>
      <c r="D22" s="96"/>
      <c r="E22" s="97"/>
      <c r="F22" s="98"/>
      <c r="G22" s="98"/>
      <c r="H22" s="99"/>
      <c r="I22" s="100"/>
    </row>
    <row r="23" spans="1:9" ht="15" customHeight="1">
      <c r="A23" s="60" t="s">
        <v>135</v>
      </c>
      <c r="B23" s="59">
        <v>44</v>
      </c>
      <c r="C23" s="15">
        <v>25860</v>
      </c>
      <c r="D23" s="93">
        <v>190.28470440000004</v>
      </c>
      <c r="E23" s="101">
        <v>150.39791550000001</v>
      </c>
      <c r="F23" s="94">
        <v>56.946124112500009</v>
      </c>
      <c r="G23" s="94">
        <v>472.82880960000006</v>
      </c>
      <c r="H23" s="95">
        <v>1004.1899469000001</v>
      </c>
      <c r="I23" s="94">
        <v>14.237457150000001</v>
      </c>
    </row>
    <row r="24" spans="1:9">
      <c r="A24" s="61" t="s">
        <v>136</v>
      </c>
      <c r="B24" s="62"/>
      <c r="C24" s="22"/>
      <c r="D24" s="96"/>
      <c r="E24" s="97"/>
      <c r="F24" s="98"/>
      <c r="G24" s="98"/>
      <c r="H24" s="99"/>
      <c r="I24" s="100"/>
    </row>
    <row r="25" spans="1:9">
      <c r="A25" s="60" t="s">
        <v>137</v>
      </c>
      <c r="B25" s="59">
        <v>45</v>
      </c>
      <c r="C25" s="15">
        <v>27340</v>
      </c>
      <c r="D25" s="93">
        <v>180.69870000000003</v>
      </c>
      <c r="E25" s="101">
        <v>142.82100000000003</v>
      </c>
      <c r="F25" s="94">
        <v>54.077275000000007</v>
      </c>
      <c r="G25" s="94">
        <v>454.45680000000004</v>
      </c>
      <c r="H25" s="95">
        <v>957.38370000000009</v>
      </c>
      <c r="I25" s="94">
        <v>13.520325000000001</v>
      </c>
    </row>
    <row r="26" spans="1:9">
      <c r="A26" s="61" t="s">
        <v>138</v>
      </c>
      <c r="B26" s="62"/>
      <c r="C26" s="22"/>
      <c r="D26" s="96"/>
      <c r="E26" s="97"/>
      <c r="F26" s="98"/>
      <c r="G26" s="98"/>
      <c r="H26" s="99"/>
      <c r="I26" s="100"/>
    </row>
    <row r="27" spans="1:9">
      <c r="A27" s="60" t="s">
        <v>139</v>
      </c>
      <c r="B27" s="59">
        <v>46</v>
      </c>
      <c r="C27" s="15">
        <v>39580</v>
      </c>
      <c r="D27" s="93">
        <v>201.22368840000001</v>
      </c>
      <c r="E27" s="101">
        <v>159.04424550000002</v>
      </c>
      <c r="F27" s="94">
        <v>60.2198858625</v>
      </c>
      <c r="G27" s="94">
        <v>493.79386560000006</v>
      </c>
      <c r="H27" s="95">
        <v>1057.6024809</v>
      </c>
      <c r="I27" s="94">
        <v>15.05580615</v>
      </c>
    </row>
    <row r="28" spans="1:9">
      <c r="A28" s="61" t="s">
        <v>140</v>
      </c>
      <c r="B28" s="62"/>
      <c r="C28" s="22"/>
      <c r="D28" s="96"/>
      <c r="E28" s="97"/>
      <c r="F28" s="98"/>
      <c r="G28" s="98"/>
      <c r="H28" s="99"/>
      <c r="I28" s="100"/>
    </row>
    <row r="29" spans="1:9">
      <c r="A29" s="60" t="s">
        <v>141</v>
      </c>
      <c r="B29" s="59">
        <v>108</v>
      </c>
      <c r="C29" s="15">
        <v>40580</v>
      </c>
      <c r="D29" s="93">
        <v>184.49855760000003</v>
      </c>
      <c r="E29" s="101">
        <v>145.82446200000004</v>
      </c>
      <c r="F29" s="94">
        <v>55.214476450000006</v>
      </c>
      <c r="G29" s="94">
        <v>461.73939840000003</v>
      </c>
      <c r="H29" s="95">
        <v>975.93752760000007</v>
      </c>
      <c r="I29" s="94">
        <v>13.804593600000004</v>
      </c>
    </row>
    <row r="30" spans="1:9">
      <c r="A30" s="61" t="s">
        <v>142</v>
      </c>
      <c r="B30" s="62"/>
      <c r="C30" s="22"/>
      <c r="D30" s="96"/>
      <c r="E30" s="97"/>
      <c r="F30" s="98"/>
      <c r="G30" s="98"/>
      <c r="H30" s="99"/>
      <c r="I30" s="100"/>
    </row>
    <row r="31" spans="1:9">
      <c r="A31" s="60" t="s">
        <v>143</v>
      </c>
      <c r="B31" s="59">
        <v>47</v>
      </c>
      <c r="C31" s="15">
        <v>48900</v>
      </c>
      <c r="D31" s="93">
        <v>193.52321940000002</v>
      </c>
      <c r="E31" s="101">
        <v>152.95768425000003</v>
      </c>
      <c r="F31" s="94">
        <v>57.915329893750005</v>
      </c>
      <c r="G31" s="94">
        <v>479.03556960000003</v>
      </c>
      <c r="H31" s="95">
        <v>1020.0028681500002</v>
      </c>
      <c r="I31" s="94">
        <v>14.479731525</v>
      </c>
    </row>
    <row r="32" spans="1:9">
      <c r="A32" s="61" t="s">
        <v>144</v>
      </c>
      <c r="B32" s="62"/>
      <c r="C32" s="22"/>
      <c r="D32" s="96"/>
      <c r="E32" s="97"/>
      <c r="F32" s="98"/>
      <c r="G32" s="98"/>
      <c r="H32" s="99"/>
      <c r="I32" s="100"/>
    </row>
    <row r="33" spans="1:9">
      <c r="A33" s="60" t="s">
        <v>145</v>
      </c>
      <c r="B33" s="59" t="s">
        <v>146</v>
      </c>
      <c r="C33" s="15">
        <v>49180</v>
      </c>
      <c r="D33" s="93">
        <v>198.67605660000001</v>
      </c>
      <c r="E33" s="101">
        <v>157.03056074999998</v>
      </c>
      <c r="F33" s="94">
        <v>59.457443981250009</v>
      </c>
      <c r="G33" s="94">
        <v>488.91121440000001</v>
      </c>
      <c r="H33" s="95">
        <v>1045.1629828500002</v>
      </c>
      <c r="I33" s="94">
        <v>14.865216975000003</v>
      </c>
    </row>
    <row r="34" spans="1:9">
      <c r="A34" s="61" t="s">
        <v>147</v>
      </c>
      <c r="B34" s="62"/>
      <c r="C34" s="22"/>
      <c r="D34" s="96"/>
      <c r="E34" s="97"/>
      <c r="F34" s="98"/>
      <c r="G34" s="98"/>
      <c r="H34" s="99"/>
      <c r="I34" s="100"/>
    </row>
    <row r="35" spans="1:9">
      <c r="A35" s="60" t="s">
        <v>177</v>
      </c>
      <c r="B35" s="59">
        <v>107</v>
      </c>
      <c r="C35" s="15">
        <v>47260</v>
      </c>
      <c r="D35" s="93">
        <v>192.15584640000003</v>
      </c>
      <c r="E35" s="101">
        <v>151.876893</v>
      </c>
      <c r="F35" s="94">
        <v>57.506109675000012</v>
      </c>
      <c r="G35" s="94">
        <v>476.41493760000003</v>
      </c>
      <c r="H35" s="95">
        <v>1013.3263014</v>
      </c>
      <c r="I35" s="94">
        <v>14.3774379</v>
      </c>
    </row>
    <row r="36" spans="1:9" ht="15" customHeight="1">
      <c r="A36" s="61" t="s">
        <v>149</v>
      </c>
      <c r="B36" s="62"/>
      <c r="C36" s="113">
        <v>35100</v>
      </c>
      <c r="D36" s="96"/>
      <c r="E36" s="97"/>
      <c r="F36" s="98"/>
      <c r="G36" s="98"/>
      <c r="H36" s="99"/>
      <c r="I36" s="100"/>
    </row>
    <row r="37" spans="1:9" ht="15" customHeight="1">
      <c r="A37" s="60" t="s">
        <v>150</v>
      </c>
      <c r="B37" s="59" t="s">
        <v>151</v>
      </c>
      <c r="C37" s="114"/>
      <c r="D37" s="93">
        <v>182.10925320000001</v>
      </c>
      <c r="E37" s="101">
        <v>143.93592150000001</v>
      </c>
      <c r="F37" s="94">
        <v>54.49941796249999</v>
      </c>
      <c r="G37" s="94">
        <v>457.16018880000007</v>
      </c>
      <c r="H37" s="95">
        <v>964.27110570000013</v>
      </c>
      <c r="I37" s="94">
        <v>13.62584895</v>
      </c>
    </row>
    <row r="38" spans="1:9">
      <c r="A38" s="61" t="s">
        <v>153</v>
      </c>
      <c r="B38" s="62"/>
      <c r="C38" s="113">
        <v>34820</v>
      </c>
      <c r="D38" s="96"/>
      <c r="E38" s="97"/>
      <c r="F38" s="98"/>
      <c r="G38" s="98"/>
      <c r="H38" s="99"/>
      <c r="I38" s="100"/>
    </row>
    <row r="39" spans="1:9">
      <c r="A39" s="60" t="s">
        <v>154</v>
      </c>
      <c r="B39" s="59" t="s">
        <v>155</v>
      </c>
      <c r="C39" s="114"/>
      <c r="D39" s="93">
        <v>188.39916900000003</v>
      </c>
      <c r="E39" s="101">
        <v>148.90756125000001</v>
      </c>
      <c r="F39" s="94">
        <v>56.381830968750009</v>
      </c>
      <c r="G39" s="94">
        <v>469.21509600000007</v>
      </c>
      <c r="H39" s="95">
        <v>994.9833127500001</v>
      </c>
      <c r="I39" s="94">
        <v>14.096399625</v>
      </c>
    </row>
    <row r="40" spans="1:9" ht="30.75" customHeight="1">
      <c r="A40" s="63" t="s">
        <v>152</v>
      </c>
      <c r="B40" s="64">
        <v>53</v>
      </c>
      <c r="C40" s="28">
        <v>99934</v>
      </c>
      <c r="D40" s="102">
        <v>180.69870000000003</v>
      </c>
      <c r="E40" s="103">
        <v>142.82100000000003</v>
      </c>
      <c r="F40" s="104">
        <v>54.077275000000007</v>
      </c>
      <c r="G40" s="104">
        <v>454.45680000000004</v>
      </c>
      <c r="H40" s="105">
        <v>957.38370000000009</v>
      </c>
      <c r="I40" s="104">
        <v>13.520325000000001</v>
      </c>
    </row>
    <row r="41" spans="1:9">
      <c r="A41" s="38"/>
      <c r="B41" s="87"/>
      <c r="C41" s="87"/>
      <c r="D41" s="84"/>
      <c r="E41" s="84"/>
      <c r="F41" s="35"/>
      <c r="G41" s="35"/>
      <c r="H41" s="35"/>
      <c r="I41" s="35"/>
    </row>
    <row r="42" spans="1:9">
      <c r="A42" s="38"/>
      <c r="B42" s="87"/>
      <c r="C42" s="87"/>
      <c r="D42" s="84"/>
      <c r="E42" s="84"/>
      <c r="F42" s="35"/>
      <c r="G42" s="35"/>
      <c r="H42" s="35"/>
      <c r="I42" s="35"/>
    </row>
    <row r="43" spans="1:9">
      <c r="A43" s="88" t="s">
        <v>156</v>
      </c>
      <c r="B43" s="87"/>
      <c r="C43" s="87"/>
      <c r="D43" s="84"/>
      <c r="E43" s="84"/>
      <c r="F43" s="35"/>
      <c r="G43" s="35"/>
      <c r="H43" s="35"/>
      <c r="I43" s="35"/>
    </row>
    <row r="44" spans="1:9">
      <c r="A44" s="89" t="s">
        <v>178</v>
      </c>
      <c r="B44" s="87"/>
      <c r="C44" s="87"/>
      <c r="D44" s="84"/>
      <c r="E44" s="84"/>
      <c r="F44" s="35"/>
      <c r="G44" s="35"/>
      <c r="H44" s="35"/>
      <c r="I44" s="35"/>
    </row>
    <row r="45" spans="1:9">
      <c r="A45" s="89" t="s">
        <v>179</v>
      </c>
      <c r="B45" s="90"/>
      <c r="C45" s="90"/>
      <c r="D45" s="84"/>
      <c r="E45" s="84"/>
      <c r="F45" s="35"/>
      <c r="G45" s="35"/>
      <c r="H45" s="35"/>
      <c r="I45" s="35"/>
    </row>
    <row r="46" spans="1:9">
      <c r="A46" s="38"/>
      <c r="B46" s="90"/>
      <c r="C46" s="90"/>
      <c r="D46" s="84"/>
      <c r="E46" s="84"/>
      <c r="F46" s="35"/>
      <c r="G46" s="35"/>
      <c r="H46" s="35"/>
      <c r="I46" s="35"/>
    </row>
    <row r="47" spans="1:9">
      <c r="A47" s="91" t="s">
        <v>159</v>
      </c>
      <c r="B47" s="90"/>
      <c r="C47" s="90"/>
      <c r="D47" s="84"/>
      <c r="E47" s="84"/>
      <c r="F47" s="35"/>
      <c r="G47" s="35"/>
      <c r="H47" s="35"/>
      <c r="I47" s="35"/>
    </row>
    <row r="48" spans="1:9">
      <c r="A48" s="91" t="s">
        <v>160</v>
      </c>
      <c r="B48" s="92"/>
      <c r="C48" s="92"/>
      <c r="D48" s="83"/>
      <c r="E48" s="83"/>
    </row>
    <row r="49" spans="1:7">
      <c r="A49" s="91" t="s">
        <v>161</v>
      </c>
      <c r="B49" s="92"/>
      <c r="C49" s="92"/>
      <c r="D49" s="83"/>
      <c r="E49" s="83"/>
    </row>
    <row r="50" spans="1:7">
      <c r="A50" s="91" t="s">
        <v>162</v>
      </c>
      <c r="B50" s="92"/>
      <c r="C50" s="92"/>
      <c r="D50" s="83"/>
      <c r="E50" s="83"/>
    </row>
    <row r="51" spans="1:7">
      <c r="A51" s="91" t="s">
        <v>163</v>
      </c>
      <c r="B51" s="92"/>
      <c r="C51" s="92"/>
      <c r="D51" s="83"/>
      <c r="E51" s="83"/>
    </row>
    <row r="52" spans="1:7">
      <c r="A52" s="86" t="s">
        <v>164</v>
      </c>
    </row>
    <row r="53" spans="1:7">
      <c r="A53" s="86" t="s">
        <v>165</v>
      </c>
    </row>
    <row r="54" spans="1:7">
      <c r="A54" s="86" t="s">
        <v>166</v>
      </c>
    </row>
    <row r="55" spans="1:7">
      <c r="A55" s="86" t="s">
        <v>167</v>
      </c>
    </row>
    <row r="56" spans="1:7">
      <c r="A56" s="86" t="s">
        <v>168</v>
      </c>
    </row>
    <row r="57" spans="1:7">
      <c r="A57" s="86" t="s">
        <v>169</v>
      </c>
    </row>
    <row r="58" spans="1:7">
      <c r="A58" s="110"/>
      <c r="B58" s="55"/>
      <c r="C58" s="55"/>
      <c r="D58" s="56"/>
      <c r="E58" s="56"/>
      <c r="F58" s="56"/>
      <c r="G58" s="56"/>
    </row>
    <row r="59" spans="1:7">
      <c r="A59" s="115"/>
      <c r="B59" s="116"/>
      <c r="C59" s="116"/>
      <c r="D59" s="117"/>
      <c r="E59" s="117"/>
      <c r="F59" s="117"/>
      <c r="G59" s="117"/>
    </row>
    <row r="60" spans="1:7">
      <c r="A60" s="115"/>
      <c r="B60" s="116"/>
      <c r="C60" s="116"/>
      <c r="D60" s="117"/>
      <c r="E60" s="117"/>
      <c r="F60" s="117"/>
      <c r="G60" s="117"/>
    </row>
    <row r="61" spans="1:7">
      <c r="A61" s="115"/>
      <c r="B61" s="116"/>
      <c r="C61" s="116"/>
      <c r="D61" s="117"/>
      <c r="E61" s="117"/>
      <c r="F61" s="117"/>
      <c r="G61" s="117"/>
    </row>
    <row r="62" spans="1:7">
      <c r="A62" s="108"/>
    </row>
    <row r="63" spans="1:7">
      <c r="A63" s="108"/>
    </row>
  </sheetData>
  <mergeCells count="6">
    <mergeCell ref="A1:I1"/>
    <mergeCell ref="A61:G61"/>
    <mergeCell ref="C36:C37"/>
    <mergeCell ref="C38:C39"/>
    <mergeCell ref="A59:G59"/>
    <mergeCell ref="A60:G60"/>
  </mergeCells>
  <printOptions horizontalCentered="1" verticalCentered="1"/>
  <pageMargins left="0.25" right="0.25" top="0.5" bottom="0.5" header="0.3" footer="0.3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A0B85-82B3-4F69-AC30-892F1A97889C}"/>
</file>

<file path=customXml/itemProps2.xml><?xml version="1.0" encoding="utf-8"?>
<ds:datastoreItem xmlns:ds="http://schemas.openxmlformats.org/officeDocument/2006/customXml" ds:itemID="{19228307-7703-4452-A573-BA7BADE6CD99}"/>
</file>

<file path=customXml/itemProps3.xml><?xml version="1.0" encoding="utf-8"?>
<ds:datastoreItem xmlns:ds="http://schemas.openxmlformats.org/officeDocument/2006/customXml" ds:itemID="{8CE2842D-B739-4052-9A40-CDD32A5F1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Brown</dc:creator>
  <cp:keywords/>
  <dc:description/>
  <cp:lastModifiedBy/>
  <cp:revision/>
  <dcterms:created xsi:type="dcterms:W3CDTF">2003-11-13T21:09:11Z</dcterms:created>
  <dcterms:modified xsi:type="dcterms:W3CDTF">2020-09-30T17:05:26Z</dcterms:modified>
  <cp:category/>
  <cp:contentStatus/>
</cp:coreProperties>
</file>