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30"/>
  <workbookPr codeName="ThisWorkbook"/>
  <mc:AlternateContent xmlns:mc="http://schemas.openxmlformats.org/markup-compatibility/2006">
    <mc:Choice Requires="x15">
      <x15ac:absPath xmlns:x15ac="http://schemas.microsoft.com/office/spreadsheetml/2010/11/ac" url="H:\SUD\DY3Q2\"/>
    </mc:Choice>
  </mc:AlternateContent>
  <xr:revisionPtr revIDLastSave="0" documentId="8_{D00A8FA6-0136-49F0-BCD1-9EB355AB164A}" xr6:coauthVersionLast="47" xr6:coauthVersionMax="47" xr10:uidLastSave="{00000000-0000-0000-0000-000000000000}"/>
  <workbookProtection workbookPassword="A207" lockStructure="1"/>
  <bookViews>
    <workbookView xWindow="4245" yWindow="2940" windowWidth="21600" windowHeight="11325" firstSheet="1" activeTab="1" xr2:uid="{00000000-000D-0000-FFFF-FFFF00000000}"/>
  </bookViews>
  <sheets>
    <sheet name="PRA disclosure statement" sheetId="1" r:id="rId1"/>
    <sheet name="SUD metrics" sheetId="2" r:id="rId2"/>
    <sheet name="SUD reporting issues" sheetId="3" r:id="rId3"/>
    <sheet name="SUD version notes" sheetId="4" r:id="rId4"/>
  </sheets>
  <definedNames>
    <definedName name="_xlnm._FilterDatabase" localSheetId="1" hidden="1">'SUD metrics'!$A$11:$BJ$11</definedName>
    <definedName name="_xlnm._FilterDatabase" localSheetId="2" hidden="1">'SUD reporting issues'!$A$10:$H$10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7" i="2" l="1"/>
  <c r="AQ28" i="2"/>
  <c r="AQ29" i="2"/>
  <c r="AQ30" i="2"/>
  <c r="AQ31" i="2"/>
  <c r="AQ32" i="2"/>
  <c r="AQ33" i="2"/>
  <c r="AQ34" i="2"/>
  <c r="AQ35" i="2"/>
  <c r="AQ36" i="2"/>
  <c r="AQ37" i="2"/>
  <c r="AQ38" i="2"/>
  <c r="AQ39" i="2"/>
  <c r="AQ40" i="2"/>
  <c r="AQ41" i="2"/>
  <c r="AQ42" i="2"/>
  <c r="AQ43" i="2"/>
  <c r="AQ44" i="2"/>
  <c r="AQ45" i="2"/>
  <c r="AQ46" i="2"/>
  <c r="AQ26" i="2"/>
  <c r="AK27" i="2"/>
  <c r="AK28" i="2"/>
  <c r="AK29" i="2"/>
  <c r="AK30" i="2"/>
  <c r="AK31" i="2"/>
  <c r="AK32" i="2"/>
  <c r="AK33" i="2"/>
  <c r="AK34" i="2"/>
  <c r="AK35" i="2"/>
  <c r="AK36" i="2"/>
  <c r="AK37" i="2"/>
  <c r="AK38" i="2"/>
  <c r="AK39" i="2"/>
  <c r="AK40" i="2"/>
  <c r="AK41" i="2"/>
  <c r="AK42" i="2"/>
  <c r="AK43" i="2"/>
  <c r="AK44" i="2"/>
  <c r="AK45" i="2"/>
  <c r="AK46" i="2"/>
  <c r="AK26" i="2"/>
  <c r="AE27" i="2"/>
  <c r="AE28" i="2"/>
  <c r="AE29" i="2"/>
  <c r="AE30" i="2"/>
  <c r="AE31" i="2"/>
  <c r="AE32" i="2"/>
  <c r="AE33" i="2"/>
  <c r="AE34" i="2"/>
  <c r="AE35" i="2"/>
  <c r="AE36" i="2"/>
  <c r="AE37" i="2"/>
  <c r="AE38" i="2"/>
  <c r="AE39" i="2"/>
  <c r="AE40" i="2"/>
  <c r="AE41" i="2"/>
  <c r="AE42" i="2"/>
  <c r="AE43" i="2"/>
  <c r="AE44" i="2"/>
  <c r="AE45" i="2"/>
  <c r="AE46" i="2"/>
  <c r="AE26" i="2"/>
  <c r="V27" i="2"/>
  <c r="V28" i="2"/>
  <c r="V29" i="2"/>
  <c r="V30" i="2"/>
  <c r="V31" i="2"/>
  <c r="V32" i="2"/>
  <c r="V33" i="2"/>
  <c r="V34" i="2"/>
  <c r="V35" i="2"/>
  <c r="V36" i="2"/>
  <c r="V37" i="2"/>
  <c r="V38" i="2"/>
  <c r="V39" i="2"/>
  <c r="V40" i="2"/>
  <c r="V41" i="2"/>
  <c r="V42" i="2"/>
  <c r="V43" i="2"/>
  <c r="V44" i="2"/>
  <c r="V45" i="2"/>
  <c r="V46" i="2"/>
  <c r="V26" i="2"/>
  <c r="AQ22" i="2"/>
  <c r="AQ23" i="2"/>
  <c r="AQ21" i="2"/>
  <c r="AK22" i="2"/>
  <c r="AK23" i="2"/>
  <c r="AK21" i="2"/>
  <c r="AE22" i="2"/>
  <c r="AE23" i="2"/>
  <c r="AE21" i="2"/>
  <c r="Y22" i="2"/>
  <c r="Y23" i="2"/>
  <c r="Y21" i="2"/>
  <c r="C7" i="3"/>
  <c r="C6" i="3"/>
  <c r="C5" i="3"/>
  <c r="C4" i="3"/>
  <c r="C3" i="3"/>
  <c r="C2" i="3"/>
  <c r="BJ88" i="2"/>
  <c r="BG88" i="2"/>
  <c r="BD88" i="2"/>
  <c r="BA88" i="2"/>
  <c r="AX88" i="2"/>
  <c r="AU88" i="2"/>
  <c r="Q88" i="2"/>
  <c r="Q84" i="2"/>
  <c r="BJ83" i="2"/>
  <c r="BG83" i="2"/>
  <c r="BD83" i="2"/>
  <c r="BA83" i="2"/>
  <c r="AX83" i="2"/>
  <c r="Q83" i="2"/>
  <c r="BJ82" i="2"/>
  <c r="BG82" i="2"/>
  <c r="BD82" i="2"/>
  <c r="BA82" i="2"/>
  <c r="AX82" i="2"/>
  <c r="Q82" i="2"/>
  <c r="BJ79" i="2"/>
  <c r="BG79" i="2"/>
  <c r="BD79" i="2"/>
  <c r="BA79" i="2"/>
  <c r="AX79" i="2"/>
  <c r="AU79" i="2"/>
  <c r="Z79" i="2"/>
  <c r="W79" i="2"/>
  <c r="T79" i="2"/>
  <c r="Q79" i="2"/>
  <c r="BJ77" i="2"/>
  <c r="BG77" i="2"/>
  <c r="BD77" i="2"/>
  <c r="BA77" i="2"/>
  <c r="AX77" i="2"/>
  <c r="Q77" i="2"/>
  <c r="BJ76" i="2"/>
  <c r="BG76" i="2"/>
  <c r="BD76" i="2"/>
  <c r="BA76" i="2"/>
  <c r="AX76" i="2"/>
  <c r="AU76" i="2"/>
  <c r="Z76" i="2"/>
  <c r="W76" i="2"/>
  <c r="T76" i="2"/>
  <c r="Q76" i="2"/>
  <c r="BJ75" i="2"/>
  <c r="BG75" i="2"/>
  <c r="BD75" i="2"/>
  <c r="BA75" i="2"/>
  <c r="AX75" i="2"/>
  <c r="AU75" i="2"/>
  <c r="Z75" i="2"/>
  <c r="W75" i="2"/>
  <c r="T75" i="2"/>
  <c r="Q75" i="2"/>
  <c r="BJ74" i="2"/>
  <c r="BG74" i="2"/>
  <c r="BD74" i="2"/>
  <c r="BA74" i="2"/>
  <c r="AX74" i="2"/>
  <c r="AU74" i="2"/>
  <c r="Z74" i="2"/>
  <c r="W74" i="2"/>
  <c r="T74" i="2"/>
  <c r="Q74" i="2"/>
  <c r="BJ73" i="2"/>
  <c r="BG73" i="2"/>
  <c r="BD73" i="2"/>
  <c r="BA73" i="2"/>
  <c r="AX73" i="2"/>
  <c r="AU73" i="2"/>
  <c r="Z73" i="2"/>
  <c r="W73" i="2"/>
  <c r="T73" i="2"/>
  <c r="Q73" i="2"/>
  <c r="BJ72" i="2"/>
  <c r="BG72" i="2"/>
  <c r="BD72" i="2"/>
  <c r="BA72" i="2"/>
  <c r="AX72" i="2"/>
  <c r="AU72" i="2"/>
  <c r="Z72" i="2"/>
  <c r="W72" i="2"/>
  <c r="T72" i="2"/>
  <c r="Q72" i="2"/>
  <c r="BJ71" i="2"/>
  <c r="BG71" i="2"/>
  <c r="BD71" i="2"/>
  <c r="BA71" i="2"/>
  <c r="AX71" i="2"/>
  <c r="AU71" i="2"/>
  <c r="Z71" i="2"/>
  <c r="W71" i="2"/>
  <c r="T71" i="2"/>
  <c r="Q71" i="2"/>
  <c r="Q70" i="2"/>
  <c r="Q69" i="2"/>
  <c r="Q68" i="2"/>
  <c r="Q67" i="2"/>
  <c r="Q66" i="2"/>
  <c r="Q65" i="2"/>
  <c r="Q64" i="2"/>
  <c r="Q62" i="2"/>
  <c r="Q61" i="2"/>
  <c r="Q59" i="2"/>
  <c r="Q58" i="2"/>
  <c r="Q57" i="2"/>
  <c r="Q56" i="2"/>
  <c r="Q55" i="2"/>
  <c r="Q54" i="2"/>
  <c r="Q53" i="2"/>
  <c r="Q52" i="2"/>
  <c r="Q51" i="2"/>
  <c r="Q50" i="2"/>
</calcChain>
</file>

<file path=xl/sharedStrings.xml><?xml version="1.0" encoding="utf-8"?>
<sst xmlns="http://schemas.openxmlformats.org/spreadsheetml/2006/main" count="987" uniqueCount="425">
  <si>
    <t>Substance Use Disorder (SUD)</t>
  </si>
  <si>
    <t>Note: PRA Disclosure Statement to be added here</t>
  </si>
  <si>
    <t>end of worksheet</t>
  </si>
  <si>
    <t>Medicaid Section 1115 SUD Demonstrations Report (Part A) -  Metrics (Version 5.1)</t>
  </si>
  <si>
    <t>State</t>
  </si>
  <si>
    <t>NC</t>
  </si>
  <si>
    <t>Demonstration Name</t>
  </si>
  <si>
    <t>North Carolina Medicaid Reform Demonstration</t>
  </si>
  <si>
    <t>SUD Demonstration Year (DY) 
(Format: DY1, DY2, DY3, etc.)</t>
  </si>
  <si>
    <t>DY3</t>
  </si>
  <si>
    <t>Calendar Dates for SUD DY 
(Format: MM/DD/YYYY - MM/DD/YYYY)</t>
  </si>
  <si>
    <t>11/01/2020 -- 10/31/2021</t>
  </si>
  <si>
    <t>SUD Reporting Period 
(Format: Q1, Q2, Q3, Q4)</t>
  </si>
  <si>
    <t>Q2</t>
  </si>
  <si>
    <t xml:space="preserve">Calendar Dates for SUD Reporting Period 
(Format: MM/DD/YYYY - MM/DD/YYYY) </t>
  </si>
  <si>
    <t>02/01/2021 - 04/30/2021</t>
  </si>
  <si>
    <t>Substance Use Disorder (SUD) Metrics</t>
  </si>
  <si>
    <t xml:space="preserve">Demonstration  </t>
  </si>
  <si>
    <t>Age &lt; 18</t>
  </si>
  <si>
    <t>Age 18-64</t>
  </si>
  <si>
    <t>Age 65+</t>
  </si>
  <si>
    <t>Dual eligible (Medicare-Medicaid eligible)</t>
  </si>
  <si>
    <t>Medicaid only</t>
  </si>
  <si>
    <t>Pregnant</t>
  </si>
  <si>
    <t>Not pregnant</t>
  </si>
  <si>
    <t>Criminally involved</t>
  </si>
  <si>
    <t>Not criminally involved</t>
  </si>
  <si>
    <t>OUD subpopulation</t>
  </si>
  <si>
    <r>
      <t>State-specific subpopulation 1</t>
    </r>
    <r>
      <rPr>
        <b/>
        <vertAlign val="superscript"/>
        <sz val="11"/>
        <color rgb="FFFFFFFF"/>
        <rFont val="Times New Roman"/>
      </rPr>
      <t>b</t>
    </r>
  </si>
  <si>
    <r>
      <t>State-specific subpopulation 2</t>
    </r>
    <r>
      <rPr>
        <b/>
        <vertAlign val="superscript"/>
        <sz val="11"/>
        <color rgb="FFFFFFFF"/>
        <rFont val="Times New Roman"/>
      </rPr>
      <t>b</t>
    </r>
  </si>
  <si>
    <r>
      <t>State-specific subpopulation 3</t>
    </r>
    <r>
      <rPr>
        <b/>
        <vertAlign val="superscript"/>
        <sz val="11"/>
        <color rgb="FFFFFFFF"/>
        <rFont val="Times New Roman"/>
      </rPr>
      <t>b</t>
    </r>
  </si>
  <si>
    <r>
      <t>State-specific subpopulation 4</t>
    </r>
    <r>
      <rPr>
        <b/>
        <vertAlign val="superscript"/>
        <sz val="11"/>
        <color rgb="FFFFFFFF"/>
        <rFont val="Times New Roman"/>
      </rPr>
      <t>b</t>
    </r>
  </si>
  <si>
    <r>
      <t>State-specific subpopulation 5</t>
    </r>
    <r>
      <rPr>
        <b/>
        <vertAlign val="superscript"/>
        <sz val="11"/>
        <color rgb="FFFFFFFF"/>
        <rFont val="Times New Roman"/>
      </rPr>
      <t>b</t>
    </r>
  </si>
  <si>
    <t xml:space="preserve"># </t>
  </si>
  <si>
    <t>Metric name</t>
  </si>
  <si>
    <t>Metric description</t>
  </si>
  <si>
    <t>Milestone or reporting topic</t>
  </si>
  <si>
    <t>Reporting category</t>
  </si>
  <si>
    <t>Metric type</t>
  </si>
  <si>
    <t>Data source</t>
  </si>
  <si>
    <t>State will report (Y/N)</t>
  </si>
  <si>
    <t>Approved protocol indicates that reporting matches the 
CMS-provided technical specifications manual (Y/N)</t>
  </si>
  <si>
    <t>Deviations from 
CMS-provided technical specifications manual in approved protocol</t>
  </si>
  <si>
    <t xml:space="preserve">Technical specifications manual version </t>
  </si>
  <si>
    <t>Reporting issue (Y/N)
(further describe in SUD reporting 
issues tab)</t>
  </si>
  <si>
    <r>
      <t>Measurement period 
(month, quarter, year</t>
    </r>
    <r>
      <rPr>
        <b/>
        <vertAlign val="superscript"/>
        <sz val="11"/>
        <color rgb="FFFFFFFF"/>
        <rFont val="Times New Roman"/>
      </rPr>
      <t>a</t>
    </r>
    <r>
      <rPr>
        <b/>
        <sz val="11"/>
        <color rgb="FFFFFFFF"/>
        <rFont val="Times New Roman"/>
      </rPr>
      <t>)</t>
    </r>
  </si>
  <si>
    <t>Dates covered by 
measurement period 
(MM/DD/YYYY-
MM/DD/YYYY)</t>
  </si>
  <si>
    <t>Demonstration 
denominator</t>
  </si>
  <si>
    <t>Demonstration 
numerator or 
count</t>
  </si>
  <si>
    <t>Demonstration 
rate/percentage</t>
  </si>
  <si>
    <t>Age &lt; 18 
denominator</t>
  </si>
  <si>
    <t>Age &lt; 18 
numerator or 
count</t>
  </si>
  <si>
    <t>Age &lt;18 
rate/percentage</t>
  </si>
  <si>
    <t>Age 18-64 
denominator</t>
  </si>
  <si>
    <t>Age 18-64 
numerator or 
count</t>
  </si>
  <si>
    <t>Age 18-64 
rate/percentage</t>
  </si>
  <si>
    <t>Age 65+ 
denominator</t>
  </si>
  <si>
    <t>Age 65+ 
numerator or 
count</t>
  </si>
  <si>
    <t>Age 65+ 
rate/percentage</t>
  </si>
  <si>
    <t>Dual eligible 
(Medicare-Medicaid eligible) 
denominator</t>
  </si>
  <si>
    <t>Dual eligible 
(Medicare-Medicaid eligible) 
numerator or 
count</t>
  </si>
  <si>
    <t>Dual eligible 
(Medicare-Medicaid eligible) 
rate/percentage</t>
  </si>
  <si>
    <t>Medicaid only 
denominator</t>
  </si>
  <si>
    <t>Medicaid only 
numerator or 
count</t>
  </si>
  <si>
    <t>Medicaid only 
rate/percentage</t>
  </si>
  <si>
    <t>Pregnant 
denominator</t>
  </si>
  <si>
    <t>Pregnant 
numerator or 
count</t>
  </si>
  <si>
    <t>Pregnant 
rate/percentage</t>
  </si>
  <si>
    <t>Not pregnant 
denominator</t>
  </si>
  <si>
    <t>Not pregnant 
numerator or 
count</t>
  </si>
  <si>
    <t>Not pregnant 
rate/percentage</t>
  </si>
  <si>
    <t>Criminally involved 
denominator</t>
  </si>
  <si>
    <t>Criminally involved 
numerator or 
count</t>
  </si>
  <si>
    <t>Criminally involved 
rate/percentage</t>
  </si>
  <si>
    <t>Not criminally involved 
denominator</t>
  </si>
  <si>
    <t>Not criminally involved 
numerator or 
count</t>
  </si>
  <si>
    <t>Not criminally involved 
rate/percentage</t>
  </si>
  <si>
    <t>OUD 
subpopulation 
denominator</t>
  </si>
  <si>
    <t>OUD 
subpopulation 
numerator or 
count</t>
  </si>
  <si>
    <t>OUD 
subpopulation 
rate/percentage</t>
  </si>
  <si>
    <t>State-specific subpopulation 1 
denominator</t>
  </si>
  <si>
    <t>State-specific subpopulation 1 numerator or 
count</t>
  </si>
  <si>
    <t>State-specific subpopulation 1 rate/percentage</t>
  </si>
  <si>
    <t>State-specific subpopulation 2
denominator</t>
  </si>
  <si>
    <t>State-specific subpopulation 2 numerator or 
count</t>
  </si>
  <si>
    <t>State-specific subpopulation 2 rate/percentage</t>
  </si>
  <si>
    <t>State-specific subpopulation 3
denominator</t>
  </si>
  <si>
    <t>State-specific subpopulation 3 numerator or 
count</t>
  </si>
  <si>
    <t>State-specific subpopulation 3 rate/percentage</t>
  </si>
  <si>
    <t>State-specific subpopulation 4
denominator</t>
  </si>
  <si>
    <t>State-specific subpopulation 4 numerator or 
count</t>
  </si>
  <si>
    <t>State-specific subpopulation 4 rate/percentage</t>
  </si>
  <si>
    <t>State-specific subpopulation 5
denominator</t>
  </si>
  <si>
    <t>State-specific subpopulation 5 numerator or 
count</t>
  </si>
  <si>
    <t>State-specific subpopulation 5 rate/percentage</t>
  </si>
  <si>
    <r>
      <t xml:space="preserve">EXAMPLE: 1
</t>
    </r>
    <r>
      <rPr>
        <b/>
        <i/>
        <sz val="11"/>
        <color rgb="FF000000"/>
        <rFont val="Times New Roman"/>
      </rPr>
      <t>(Do not delete or edit this row)</t>
    </r>
  </si>
  <si>
    <t>EXAMPLE: 
Assessed for SUD Treatment Needs Using a Standardized Screening Tool</t>
  </si>
  <si>
    <t>EXAMPLE:
Number of beneficiaries screened for SUD treatment needs using a standardized screening tool during the measurement</t>
  </si>
  <si>
    <t>EXAMPLE:
Assessment of need and qualification for SUD treatment services</t>
  </si>
  <si>
    <t>EXAMPLE:
Other monthly and quarterly metrics</t>
  </si>
  <si>
    <t>EXAMPLE:
CMS-constructed</t>
  </si>
  <si>
    <t>EXAMPLE:
Medical record review or claims</t>
  </si>
  <si>
    <t>EXAMPLE (automatically populated):</t>
  </si>
  <si>
    <t>EXAMPLE (automatically populated):
N</t>
  </si>
  <si>
    <t xml:space="preserve">EXAMPLE (automatically populated):
The Department will use state-defined procedure codes (list specific codes) </t>
  </si>
  <si>
    <t>EXAMPLE:
Version 3.0</t>
  </si>
  <si>
    <t>EXAMPLE:
Y</t>
  </si>
  <si>
    <t>EXAMPLE:
Month 1</t>
  </si>
  <si>
    <t>EXAMPLE:
07/01/2018-7/31/2018</t>
  </si>
  <si>
    <t>EXAMPLE:
100</t>
  </si>
  <si>
    <t xml:space="preserve">EXAMPLE:
</t>
  </si>
  <si>
    <t>EXAMPLE:
Month 2</t>
  </si>
  <si>
    <t>EXAMPLE:
08/01/2018-08/31/2018</t>
  </si>
  <si>
    <t>EXAMPLE:
Month 3</t>
  </si>
  <si>
    <t>EXAMPLE:
09/01/2018-09/30/2018</t>
  </si>
  <si>
    <t>Assessed for SUD Treatment Needs Using a Standardized Screening Tool</t>
  </si>
  <si>
    <t>Number of beneficiaries screened for SUD treatment needs using a standardized screening tool during the measurement period</t>
  </si>
  <si>
    <t>Assessment of need and qualification for SUD treatment services</t>
  </si>
  <si>
    <t>Other monthly and quarterly metrics</t>
  </si>
  <si>
    <t>CMS-constructed</t>
  </si>
  <si>
    <t>Medical record review or claims</t>
  </si>
  <si>
    <t>N</t>
  </si>
  <si>
    <t>Month 1</t>
  </si>
  <si>
    <t>Month 2</t>
  </si>
  <si>
    <t>Month 3</t>
  </si>
  <si>
    <t>Medicaid Beneficiaries with Newly Initiated SUD Treatment/Diagnosis</t>
  </si>
  <si>
    <t>Number of beneficiaries who receive MAT or a SUD-related treatment service with an associated SUD diagnosis during the measurement period but not in the three months before the measurement period</t>
  </si>
  <si>
    <t>Claims</t>
  </si>
  <si>
    <t>Medicaid Beneficiaries with SUD Diagnosis (monthly)</t>
  </si>
  <si>
    <t>Number of beneficiaries who receive MAT or a SUD-related treatment service with an associated SUD diagnosis during the measurement period and/or in the 11 months before the measurement period</t>
  </si>
  <si>
    <t>Y</t>
  </si>
  <si>
    <t>Version 3.0</t>
  </si>
  <si>
    <t>11/01/2020 - 11/30/2020</t>
  </si>
  <si>
    <t>12/01/2020 - 12/31/2020</t>
  </si>
  <si>
    <t>01/01/2021 - 01/31/2021</t>
  </si>
  <si>
    <t>Medicaid Beneficiaries with SUD Diagnosis (annually)</t>
  </si>
  <si>
    <t>Number of beneficiaries who receive MAT or a SUD-related treatment service with an associated SUD diagnosis during the measurement period and/or in the 12 months before the measurement period</t>
  </si>
  <si>
    <t>Other annual metrics</t>
  </si>
  <si>
    <t>Year</t>
  </si>
  <si>
    <t>Medicaid Beneficiaries Treated in an IMD for SUD</t>
  </si>
  <si>
    <t>Number of beneficiaries with a claim for residential or inpatient treatment for SUD in IMDs during the measurement period.</t>
  </si>
  <si>
    <t>Milestone 2</t>
  </si>
  <si>
    <t>Any SUD Treatment</t>
  </si>
  <si>
    <t xml:space="preserve">Number of beneficiaries enrolled in the measurement period receiving any SUD treatment service, facility claim, or pharmacy claim during the measurement period </t>
  </si>
  <si>
    <t>Milestone 1</t>
  </si>
  <si>
    <t>Early Intervention</t>
  </si>
  <si>
    <t>Number of beneficiaries who used early intervention services (such as procedure codes associated with SBIRT) during the measurement period</t>
  </si>
  <si>
    <t>Outpatient Services</t>
  </si>
  <si>
    <t>Number of beneficiaries who used outpatient services for SUD (such as outpatient recovery or motivational enhancement therapies, step down care, and monitoring for stable patients) during the measurement period</t>
  </si>
  <si>
    <t>Intensive Outpatient and Partial Hospitalization Services</t>
  </si>
  <si>
    <t>Number of beneficiaries who used intensive outpatient and/or partial hospitalization services for SUD (such as specialized outpatient SUD therapy or other clinical services) during the measurement period</t>
  </si>
  <si>
    <t>Residential and Inpatient Services</t>
  </si>
  <si>
    <t>Number of beneficiaries who use residential and/or inpatient services for SUD during the measurement period</t>
  </si>
  <si>
    <t>Withdrawal Management</t>
  </si>
  <si>
    <t>Number of beneficiaries who use withdrawal management services (such as outpatient, inpatient, or residential) during the measurement period</t>
  </si>
  <si>
    <t>Medication-Assisted Treatment (MAT)</t>
  </si>
  <si>
    <t>Number of beneficiaries who have a claim for MAT for SUD during the measurement period</t>
  </si>
  <si>
    <t>SUD Provider Availability</t>
  </si>
  <si>
    <t>The number of providers who were enrolled in Medicaid and qualified to deliver SUD services during the measurement period</t>
  </si>
  <si>
    <t>Milestone 4</t>
  </si>
  <si>
    <t>Provider enrollment database; Claims</t>
  </si>
  <si>
    <t>SUD Provider Availability - MAT</t>
  </si>
  <si>
    <t>The number of providers who were enrolled in Medicaid and qualified to deliver SUD services during the measurement period and who meet the standards to provide buprenorphine or methadone as part of MAT</t>
  </si>
  <si>
    <t>Provider enrollment database, SAMHSA datasets</t>
  </si>
  <si>
    <r>
      <t>Initiation and Engagement of Alcohol and Other Drug  Dependence Treatment (IET-AD)
[NCQA; NQF #0004; Medicaid Adult Core Set; Adjusted HEDIS measure]</t>
    </r>
    <r>
      <rPr>
        <vertAlign val="superscript"/>
        <sz val="11"/>
        <color rgb="FF000000"/>
        <rFont val="Times New Roman"/>
      </rPr>
      <t>f</t>
    </r>
  </si>
  <si>
    <t>Percentage of beneficiaries age 18 and older with a new episode of alcohol or other drug (AOD) abuse or dependence who received the following:
• 	Initiation of AOD Treatment—percentage of beneficiaries who initiate treatment through an inpatient AOD admission, outpatient visit, intensive outpatient encounter or partial hospitalization, telehealth, or medication treatment within 14 days of the diagnosis
• 	Engagement of AOD Treatment—percentage of beneficiaries who initiated treatment and who were engaged in ongoing AOD treatment within 34 days of the initiation visit
The following diagnosis cohorts are reported for each rate: (1) Alcohol abuse or dependence, (2) Opioid abuse or dependence, (3) Other drug abuse or dependence, and (4) Total AOD abuse or dependence. A total of 8 separate rates are reported for this measure.</t>
  </si>
  <si>
    <t>Milestone 6</t>
  </si>
  <si>
    <t>Annual metrics that are established quality measures</t>
  </si>
  <si>
    <t>Established quality measure</t>
  </si>
  <si>
    <t>• Initiation of AOD Treatment - Alcohol abuse or dependence</t>
  </si>
  <si>
    <t>• Initiation of AOD Treatment - Opioid abuse or dependence</t>
  </si>
  <si>
    <t>• Initiation of AOD Treatment - Other drug abuse or dependence</t>
  </si>
  <si>
    <t>• Initiation of AOD Treatment - Total AOD abuse of dependence</t>
  </si>
  <si>
    <t>• Engagement of AOD Treatment - Alcohol abuse or dependence</t>
  </si>
  <si>
    <t>• Engagement of AOD Treatment - Opioid abuse or dependence</t>
  </si>
  <si>
    <t>•Engagement of AOD Treatment - Other drug abuse or dependence</t>
  </si>
  <si>
    <t>• Engagement of AOD Treatment - Total AOD abuse of dependence</t>
  </si>
  <si>
    <t xml:space="preserve">SUB-3 Alcohol and Other Drug Use Disorder Treatment Provided or Offered at Discharge, 
SUB-3a Alcohol and Other Drug Use Disorder Treatment at Discharge
[Joint Commission]
</t>
  </si>
  <si>
    <r>
      <rPr>
        <b/>
        <sz val="11"/>
        <color rgb="FF000000"/>
        <rFont val="Times New Roman"/>
      </rPr>
      <t>SUB-3</t>
    </r>
    <r>
      <rPr>
        <sz val="11"/>
        <color rgb="FF000000"/>
        <rFont val="Times New Roman"/>
      </rPr>
      <t>: Patients who are identified with alcohol or drug use disorder who receive or refuse at discharge a prescription for FDA-approved medications for alcohol or drug use disorder, OR who receive or refuse a referral for addictions treatment.</t>
    </r>
  </si>
  <si>
    <r>
      <rPr>
        <b/>
        <sz val="11"/>
        <color rgb="FF000000"/>
        <rFont val="Times New Roman"/>
      </rPr>
      <t>SUB-3a</t>
    </r>
    <r>
      <rPr>
        <sz val="11"/>
        <color rgb="FF000000"/>
        <rFont val="Times New Roman"/>
      </rPr>
      <t>: Patients who are identified with alcohol or drug disorder who receive a prescription for FDA-approved medications for alcohol or drug use disorder OR a referral for addictions treatment.</t>
    </r>
  </si>
  <si>
    <t>17(1)</t>
  </si>
  <si>
    <r>
      <t>Follow-up after Emergency Department Visit for Alcohol or Other Drug Dependence (FUA-AD)
[NCQA; NQF #3488; Medicaid Adult Core Set; Adjusted HEDIS measure]</t>
    </r>
    <r>
      <rPr>
        <vertAlign val="superscript"/>
        <sz val="11"/>
        <color rgb="FF000000"/>
        <rFont val="Times New Roman"/>
      </rPr>
      <t>c,d</t>
    </r>
    <r>
      <rPr>
        <sz val="11"/>
        <color rgb="FF000000"/>
        <rFont val="Times New Roman"/>
      </rPr>
      <t xml:space="preserve">
</t>
    </r>
  </si>
  <si>
    <t>Percentage of ED visits for beneficiaries age 18 and older with a principal diagnosis of AOD abuse or dependence who had a follow-up visit for AOD abuse or dependence. Two rates are reported:</t>
  </si>
  <si>
    <t>• Percentage of ED visits for which the beneficiary received follow-up within 30 days of the ED visit (31 total days).</t>
  </si>
  <si>
    <t>•  Percentage of ED visits for which the beneficiary received follow-up within 7 days of the ED visit (8 total days).</t>
  </si>
  <si>
    <t>17(2)</t>
  </si>
  <si>
    <r>
      <t>Follow-up after Emergency Department Visit for Mental Illness (FUM-AD)
[NCQA; NQF #3489; Medicaid Adult Core Set; Adjusted HEDIS measure]</t>
    </r>
    <r>
      <rPr>
        <vertAlign val="superscript"/>
        <sz val="11"/>
        <color rgb="FF000000"/>
        <rFont val="Times New Roman"/>
      </rPr>
      <t>c,e</t>
    </r>
    <r>
      <rPr>
        <sz val="11"/>
        <color rgb="FF000000"/>
        <rFont val="Times New Roman"/>
      </rPr>
      <t xml:space="preserve">
</t>
    </r>
  </si>
  <si>
    <t>Percentage of ED visits for beneficiaries age 18 and older with a principal diagnosis of mental illness or intentional self-harm and who had a follow-up visit for mental illness. Two rates are reported:</t>
  </si>
  <si>
    <t>•  Percentage of ED visits for mental illness for which the beneficiary received follow-up within 30 days of the ED visit (31 total days)</t>
  </si>
  <si>
    <t>• Percentage of ED visits for mental illness for which the beneficiary received follow-up within 7 days of the ED visit (8 total days).</t>
  </si>
  <si>
    <t>Use of Opioids at High Dosage in Persons Without Cancer (OHD-AD)
[PQA, NQF #2940; Medicaid Adult Core Set]</t>
  </si>
  <si>
    <t>Percentage of beneficiaries age 18 and older who received prescriptions for opioids with an average daily dosage greater than or equal to 90 morphine milligram equivalents (MME) over a period of 90 days or more. Beneficiaries with a cancer diagnosis, sickle cell disease diagnosis, or in hospice are excluded.</t>
  </si>
  <si>
    <t>Milestone 5</t>
  </si>
  <si>
    <t>Use of Opioids from Multiple Providers in Persons Without Cancer (OMP)
[PQA; NQF #2950]</t>
  </si>
  <si>
    <t>The percentage of individuals ≥18 years of age who received prescriptions for opioids from ≥4 prescribers AND ≥4 pharmacies within ≤180 days.</t>
  </si>
  <si>
    <t>Use of Opioids at High Dosage and from Multiple Providers in Persons Without Cancer (OHDMP) [PQA, NQF #2951]</t>
  </si>
  <si>
    <t>The percentage of individuals ≥18 years of age who received prescriptions for opioids with an average daily dosage of ≥90 morphine milligram equivalents (MME) AND who received prescriptions for opioids from ≥4 prescribers AND ≥4 pharmacies.</t>
  </si>
  <si>
    <t>Concurrent Use of Opioids and Benzodiazepines (COB-AD) 
[PQA, NQF #3389; Medicaid Adult Core Set]</t>
  </si>
  <si>
    <t>Percentage of beneficiaries age 18 and older with concurrent use of prescription opioids and benzodiazepines. Beneficiaries with a cancer diagnosis, sickle cell disease diagnosis, or in hospice are excluded.</t>
  </si>
  <si>
    <t>Continuity of Pharmacotherapy for Opioid Use Disorder 
[USC; NQF #3175]</t>
  </si>
  <si>
    <t>Percentage of adults 18 years of age and older with pharmacotherapy for OUD who have at least 180 days of continuous treatment</t>
  </si>
  <si>
    <t>Emergency Department Utilization for SUD per 1,000 Medicaid Beneficiaries</t>
  </si>
  <si>
    <t xml:space="preserve">Total number of ED visits for SUD per 1,000 beneficiaries in the measurement period </t>
  </si>
  <si>
    <t xml:space="preserve">Inpatient Stays for SUD per 1,000 Medicaid Beneficiaries </t>
  </si>
  <si>
    <t>Total number of inpatient stays per 1,000 beneficiaries in the measurement period</t>
  </si>
  <si>
    <t>Other SUD-related metrics</t>
  </si>
  <si>
    <r>
      <t xml:space="preserve">Readmissions Among Beneficiaries with SUD </t>
    </r>
    <r>
      <rPr>
        <sz val="11"/>
        <color rgb="FFFF0000"/>
        <rFont val="Calibri"/>
      </rPr>
      <t/>
    </r>
  </si>
  <si>
    <t xml:space="preserve">The rate of all-cause readmissions during the measurement period among beneficiaries with SUD. </t>
  </si>
  <si>
    <t>Overdose Deaths (count)</t>
  </si>
  <si>
    <t>Number of overdose deaths during the measurement period among Medicaid beneficiaries living in a geographic area covered by the demonstration. The state is encouraged to report the cause of overdose death as specifically as possible (for example, prescription vs. illicit opioid).</t>
  </si>
  <si>
    <t xml:space="preserve">State data on cause of death </t>
  </si>
  <si>
    <t>Overdose Deaths (rate)</t>
  </si>
  <si>
    <t>Rate of overdose deaths during the measurement period among adult Medicaid beneficiaries living in a geographic area covered by the demonstration. The state is encouraged to report the cause of overdose death as specifically as possible (for example, prescription vs. illicit opioid).</t>
  </si>
  <si>
    <t>SUD Spending</t>
  </si>
  <si>
    <t>Total Medicaid SUD spending during the measurement period.</t>
  </si>
  <si>
    <t>SUD Spending within IMDs</t>
  </si>
  <si>
    <t xml:space="preserve">Total Medicaid SUD spending on inpatient/residential treatment within IMDs during the measurement period. </t>
  </si>
  <si>
    <t>Per Capita SUD Spending</t>
  </si>
  <si>
    <t>Per capita SUD spending during the measurement period</t>
  </si>
  <si>
    <t>Per Capita SUD Spending within IMDs</t>
  </si>
  <si>
    <t>Per capita SUD spending within IMDs during the measurement period</t>
  </si>
  <si>
    <r>
      <t>Access to Preventive/ Ambulatory Health Services for Adult Medicaid Beneficiaries with SUD [Adjusted HEDIS measure]</t>
    </r>
    <r>
      <rPr>
        <vertAlign val="superscript"/>
        <sz val="11"/>
        <color rgb="FF000000"/>
        <rFont val="Times New Roman"/>
      </rPr>
      <t>c</t>
    </r>
  </si>
  <si>
    <t>The percentage of Medicaid beneficiaries with SUD who had an ambulatory or preventive care visit during the measurement period.</t>
  </si>
  <si>
    <t>Grievances Related to SUD Treatment Services</t>
  </si>
  <si>
    <t>Number of grievances filed during the measurement period that are related to SUD treatment services</t>
  </si>
  <si>
    <t>Grievances and appeals</t>
  </si>
  <si>
    <t>Administrative records</t>
  </si>
  <si>
    <t>Quarter</t>
  </si>
  <si>
    <t>Appeals Related to SUD Treatment Services</t>
  </si>
  <si>
    <t>Number of appeals filed during the measurement period that are related to SUD treatment services</t>
  </si>
  <si>
    <t>Critical Incidents Related to SUD Treatment Services</t>
  </si>
  <si>
    <t>Number of critical incidents filed during the measurement period that are related to SUD treatment services</t>
  </si>
  <si>
    <t>Average Length of Stay in IMDs</t>
  </si>
  <si>
    <t>The average length of stay for beneficiaries discharged from IMD inpatient/residential treatment for SUD.</t>
  </si>
  <si>
    <t>Claims; State-specific IMD database</t>
  </si>
  <si>
    <t xml:space="preserve">Year </t>
  </si>
  <si>
    <t>Q1</t>
  </si>
  <si>
    <t>Number of PDMP users (prescribers and dispensers)</t>
  </si>
  <si>
    <t>Count of PDMP users (prescribers and dispensers) in the measurement period</t>
  </si>
  <si>
    <t>Health IT</t>
  </si>
  <si>
    <t>State-specific</t>
  </si>
  <si>
    <t>NC Controlled Substance Reporting System (CSRS)</t>
  </si>
  <si>
    <t>Access to additional services using Provider Resource Directory - connecting primary care to SUD service offerings</t>
  </si>
  <si>
    <t>Total number of providers and resources managed in provider/resource directory; accuracy of information; frequency of information update</t>
  </si>
  <si>
    <t>Q3</t>
  </si>
  <si>
    <t>Individuals connected to alternative therapies from other community based resources for pain management or general therapy/treatment</t>
  </si>
  <si>
    <t>Tracking Medication-Assisted Treatment (MAT)/use of medications with counseling and behavioral therapies to treat substance use disorders and prevent opioid overdose.</t>
  </si>
  <si>
    <t>Lighthouse</t>
  </si>
  <si>
    <t>State-specific metrics</t>
  </si>
  <si>
    <t>S1</t>
  </si>
  <si>
    <t>Number of PDMP checks by prescribers and dispensers</t>
  </si>
  <si>
    <t>Count of PDMP checks by prescribers and dispensers in the measurement period</t>
  </si>
  <si>
    <r>
      <rPr>
        <sz val="11"/>
        <color rgb="FF000000"/>
        <rFont val="Times New Roman"/>
      </rPr>
      <t xml:space="preserve">Note: Licensee and states must prominently display the following notice on any display of Measure rates: 
</t>
    </r>
    <r>
      <rPr>
        <i/>
        <sz val="11"/>
        <color rgb="FF000000"/>
        <rFont val="Times New Roman"/>
      </rPr>
      <t>Measures IET-AD, FUA-AD, FUM-AD, and AAP [Metrics #15, 17(1), 17(2), and 32]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t>
    </r>
  </si>
  <si>
    <r>
      <t xml:space="preserve">a </t>
    </r>
    <r>
      <rPr>
        <sz val="11"/>
        <color rgb="FF000000"/>
        <rFont val="Times New Roman"/>
      </rPr>
      <t>Report metrics that are one annual value for a demonstration year only in the report specified in the reporting schedule</t>
    </r>
  </si>
  <si>
    <r>
      <rPr>
        <vertAlign val="superscript"/>
        <sz val="11"/>
        <color rgb="FF000000"/>
        <rFont val="Times New Roman"/>
      </rPr>
      <t xml:space="preserve">b </t>
    </r>
    <r>
      <rPr>
        <sz val="11"/>
        <color rgb="FF000000"/>
        <rFont val="Times New Roman"/>
      </rPr>
      <t>Enter any state-specific subpopulations that will be reported after column AU; create new columns as needed</t>
    </r>
  </si>
  <si>
    <r>
      <t xml:space="preserve">c </t>
    </r>
    <r>
      <rPr>
        <sz val="11"/>
        <color rgb="FF000000"/>
        <rFont val="Times New Roman"/>
      </rPr>
      <t>Rates for these metrics reflect Uncertified, Unaudited HEDIS rates</t>
    </r>
  </si>
  <si>
    <r>
      <rPr>
        <vertAlign val="superscript"/>
        <sz val="11"/>
        <color rgb="FF000000"/>
        <rFont val="Times New Roman"/>
      </rPr>
      <t>d</t>
    </r>
    <r>
      <rPr>
        <sz val="11"/>
        <color rgb="FF000000"/>
        <rFont val="Times New Roman"/>
      </rPr>
      <t xml:space="preserve"> Rates 1 and 2 reported for Metric #17(1) correspond to rates 2 and 3 for Metric #17 from Version 1.1 of the the Medicaid Section 1115 Substance Use Disorder Demonstrations: Technical Specifications for Monitoring Metrics</t>
    </r>
  </si>
  <si>
    <r>
      <rPr>
        <vertAlign val="superscript"/>
        <sz val="11"/>
        <color rgb="FF000000"/>
        <rFont val="Times New Roman"/>
      </rPr>
      <t>e</t>
    </r>
    <r>
      <rPr>
        <sz val="11"/>
        <color rgb="FF000000"/>
        <rFont val="Times New Roman"/>
      </rPr>
      <t xml:space="preserve"> Rates 1 and 2 reported for Metric #17(2) correspond to rates 1 and 2 for Metric #17 from Version 1.1 of the the Medicaid Section 1115 Substance Use Disorder Demonstrations: Technical Specifications for Monitoring Metrics</t>
    </r>
  </si>
  <si>
    <t>Checks:</t>
  </si>
  <si>
    <t>Numerator in #4 should equal the denominator in #30</t>
  </si>
  <si>
    <t>The denominator in #23 should equal the denominator in #24</t>
  </si>
  <si>
    <t>Numerator in #27 should equal the numerator in #26</t>
  </si>
  <si>
    <t>Numerator in #30 should equal the numerator in #28</t>
  </si>
  <si>
    <t>Denominator in #31 should equal the numerator in #5</t>
  </si>
  <si>
    <t>Numerator in #31 should equal the numerator in #29</t>
  </si>
  <si>
    <t>Counts for a subpopulation (e.g. pregnant, not pregnant) should sum approximately to counts for the overall demonstration</t>
  </si>
  <si>
    <t>End of worksheet</t>
  </si>
  <si>
    <t>Medicaid Section 1115 SUD Demonstrations Report (Part A) - Reporting issues (Version 5.1)</t>
  </si>
  <si>
    <t>SUD Demonstration Year (DY)
(Format: DY1, DY2, DY3, etc.)</t>
  </si>
  <si>
    <t>Calendar Dates for SUD DY
(Format: MM/DD/YYYY - MM/DD/YYYY)</t>
  </si>
  <si>
    <t>SUD Reporting Period
(Format: Q1, Q2, Q3, Q4)</t>
  </si>
  <si>
    <t xml:space="preserve">Calendar Dates for SUD Reporting Period
(Format: MM/DD/YYYY - MM/DD/YYYY) </t>
  </si>
  <si>
    <t>blank</t>
  </si>
  <si>
    <t>Substance Use Disorder (SUD) Reporting Issues</t>
  </si>
  <si>
    <t>#</t>
  </si>
  <si>
    <t>Summary of issue</t>
  </si>
  <si>
    <t xml:space="preserve">Date and report in which 
issue was first reported </t>
  </si>
  <si>
    <t>Remediation plan and timeline for resolution</t>
  </si>
  <si>
    <t>Status</t>
  </si>
  <si>
    <t>Update(s) to issue summary, remediation plan, and/or timeline for resolution, if issue previously reported</t>
  </si>
  <si>
    <r>
      <t xml:space="preserve">EXAMPLE:
1
</t>
    </r>
    <r>
      <rPr>
        <b/>
        <i/>
        <sz val="11"/>
        <color rgb="FF000000"/>
        <rFont val="Times New Roman"/>
      </rPr>
      <t>(Do not delete or edit this row)</t>
    </r>
  </si>
  <si>
    <t>EXAMPLE:
Assessed for SUD Treatment Needs Using a Standardized Screening Tool</t>
  </si>
  <si>
    <t>EXAMPLE:
Assessment of need and qualification for SUD services</t>
  </si>
  <si>
    <t>EXAMPLE: 
Difficulty with collecting data for metric 1. There is a lack of EHR data.</t>
  </si>
  <si>
    <t>EXAMPLE: 
9/1/19; SUD DY2Q3</t>
  </si>
  <si>
    <t xml:space="preserve">EXAMPLE:
Demonstration site in process of updating EHR, to be completed in June 2020.  Once completed, will report according to specification. </t>
  </si>
  <si>
    <t>EXAMPLE:
Ongoing</t>
  </si>
  <si>
    <t>EXAMPLE:
EHR implementation is preceeding as planned and will be completed by June 2020.</t>
  </si>
  <si>
    <t>Criminal justice involvement is obtained from the living arrangement field; it is not matched to Medicaid beneficiaries in a state law enforcement database for verification. The metrics we have reported to-date likely underestimate criminal justice involvement by Medicaid beneficiaries. Effective July 26, 2020, the state will collect a new Living Arrangement Code from providers. Living Code Arrangement 20 (Medicaid Suspended - Federal Prison/Detention/Reentry Incarceration) will have the capability to be recognized as a valid value in the Living Arrangement Code field within the eligibility details in the recipient’s eligibility record. This code should improve our ability to identify criminal justice involvement by Medicaid beneficiaries. </t>
  </si>
  <si>
    <t>9/30/20; DY2Q3</t>
  </si>
  <si>
    <t xml:space="preserve">CMS response obtained via phone call on 7/30/20: CMS stated to continue reporting the issue obtaining the data in the reporting issues tab of the SUD metric workbook. As of this submission the state has not obtained a new living arrangement code. </t>
  </si>
  <si>
    <t>Ongoing</t>
  </si>
  <si>
    <t>No update to report at this time</t>
  </si>
  <si>
    <t>ongoing</t>
  </si>
  <si>
    <t>Medication-Assisted Treatment</t>
  </si>
  <si>
    <t>The Independent Evaluator does not have access to the same data on waivered providers that the State had previously used to generate this estimate. Our definition is still within the technical specifications, but uses only prescriber information on claims data to count the number of MAT providers.</t>
  </si>
  <si>
    <t>1/31/21; DY3Q1</t>
  </si>
  <si>
    <t xml:space="preserve">No resolution necessary. </t>
  </si>
  <si>
    <t>Resolved</t>
  </si>
  <si>
    <t>Initiation and Engagement of Alcohol and Other Drug  Dependence Treatment (IET-AD)
[NCQA; NQF #0004; Medicaid Adult Core Set; Adjusted HEDIS measure]</t>
  </si>
  <si>
    <t xml:space="preserve">Follow-up after Emergency Department Visit for Alcohol or Other Drug Dependence (FUA-AD)
[NCQA; NQF #3488; Medicaid Adult Core Set; Adjusted HEDIS measure]
</t>
  </si>
  <si>
    <t xml:space="preserve">The '1115 Substance Use Disorder Demonstrations: Technical Specifications for Monitoring Metrics' directs users to observe the principal diagnosis when identifying ED visits and when identifying follow-up services for mental illness, self-harm or alcohol/substance use. The term "principal diagnosis" is generally used in the context of institutional claims. However, when follow-up is observed exclusively on institutional claims, measure rates are very low. The state made the determination to include non-institutional claims when identifying follow-up services based on the recommendation of colleagues working on SUD clinical policy. </t>
  </si>
  <si>
    <t>1/30/20; DY1Q4</t>
  </si>
  <si>
    <t>Obtain clarification from CMS. Recalculate metrics as necessary.</t>
  </si>
  <si>
    <t xml:space="preserve">Follow-up after Emergency Department Visit for Mental Illness (FUM-AD)
[NCQA; NQF #3489; Medicaid Adult Core Set; Adjusted HEDIS measure]
</t>
  </si>
  <si>
    <t>The '1115 Substance Use Disorder Demonstrations: Technical Specifications for Monitoring Metrics' directs users to observe the principal diagnosis when identifying ED visits and when identifying follow-up services for mental illness, self-harm or alcohol/substance use. The term "principal diagnosis" is generally used in the context of institutional claims. However, when follow-up is observed exclusively on institutional claims, measure rates are very low. The state made the determination to include non-institutional claims when identifying follow-up services based on the recommendation of colleagues working on SUD clinical policy. We also report substantially higher values for 17.2 than for the prior calendar year. We believe this is due to a difference in the way the evaluator is coding the metric.</t>
  </si>
  <si>
    <t>Concurrent Use of Opioids and Benzodiazepines (COB-AD) 
[PQA]</t>
  </si>
  <si>
    <t xml:space="preserve"> Emergency Department Utilization for SUD per 1,000 Medicaid Beneficiaries</t>
  </si>
  <si>
    <t>SUD Spending Within IMDs</t>
  </si>
  <si>
    <t>Step 7 in the technical specifications requires the removal of room and board costs, but it does not specify on how these costs are to be removed. Our team tried using the revenue code for exclusion, which removed almost all of the institutional portion of the claims. Hence, the metric results are reported without any room and board cost exclusions. Our sources of data include both FFS claims and managed care encounters with actual payments by MCOs.</t>
  </si>
  <si>
    <t>3/15/2021; DY3Q1</t>
  </si>
  <si>
    <t>Information about the approach to this metric has been included in the Summary of Issue column and will also be provided in a report to be included with corrected resubmissions submitted with DY3Q3 report.</t>
  </si>
  <si>
    <t>Per Capita SUD Spending Within IMDs</t>
  </si>
  <si>
    <t>Step 7 in the technical specifications requires the removal of room and board costs, but it does not specify on how these costs are to be removed. Our team tried using the revenue code for exclusion, which removed almost all of the institutional portion of the claims. Hence, the metric results are reported without any room and board cost exclusions.Our sources of data include both FFS claims and managed care encounters with actual payments by MCOs.</t>
  </si>
  <si>
    <t>Access to Preventive/ Ambulatory Health Services for Adult Medicaid Beneficiaries with SUD (AAP) [Adjusted HEDIS measure]</t>
  </si>
  <si>
    <t xml:space="preserve">NC is still working to operationalize this metric, particularly the ‘accuracy of information’ and ‘frequency of information update’ elements. Provider data has been requested from the local behavioral health managed care organizations in NC (referred to as “LME-MCOs”) . The state will do exploratory analysis of these data to understand how this measure can be operationalized. </t>
  </si>
  <si>
    <t>01/30/20; DY1 Q4</t>
  </si>
  <si>
    <t>Will include results in upcoming submission.</t>
  </si>
  <si>
    <t>We have landed on the following approach for this metric:
Examine claims with a SUD diagnosis as specified in Metric 3, and will limit the denominator to those who had a SUD visit within the measurement period (monthly). Individuals who had a residential treatment stay or hospitalization within 30 days of the SUD visit will be excluded from the denominator. The numerator will examine the number of visits in the denominator which had a primary care visit defined using E&amp;M codes within 30 days of the SUD visit.</t>
  </si>
  <si>
    <r>
      <t xml:space="preserve">Note: Licensee and states must prominently display the following notice on any display of Measure rates: 
</t>
    </r>
    <r>
      <rPr>
        <i/>
        <sz val="11"/>
        <color rgb="FF000000"/>
        <rFont val="Times New Roman"/>
      </rPr>
      <t>Measures IET-AD, FUA-AD, FUM-AD, and AAP [Metrics #15, 17(1), 17(2), and 32]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t>
    </r>
  </si>
  <si>
    <t>Substance Use Disorder (SUD) Version Notes</t>
  </si>
  <si>
    <t>Version 2.0 does not change the metrics for reporting or substantively modify their content.</t>
  </si>
  <si>
    <t>Version 2.0 updates the original metrics workbook in the following ways:</t>
  </si>
  <si>
    <t>Renumbers metrics using consecutive numbers</t>
  </si>
  <si>
    <t>Updates titles of metrics 5, 22 and 23</t>
  </si>
  <si>
    <t>Edits descriptions of metrics 2, 3, 4, 5, 6, 12, 17, 18, 19, 22, 23, 24, 25, 34</t>
  </si>
  <si>
    <t>Updates subpopulations for reporting under metrics 6, 7, 8, 9, 10, 11, 12 and 23</t>
  </si>
  <si>
    <t>Clarifies data source for metrics 1, 16, 34</t>
  </si>
  <si>
    <t>Adds footnote "d" of the Metrics Reporting tab, instructing users to add columns as necessary to report on additional models</t>
  </si>
  <si>
    <t>Removes metrics formerly named 26 and 27, which are not yet included in reporting</t>
  </si>
  <si>
    <t>Version 3.0 updates metrics workbook 2.0 in the following ways:</t>
  </si>
  <si>
    <t>Adds two recommended metrics for reporting: 'Use of Opioids from Multiple Providers in Persons Without Cancer' (metric 19) and 'Use of Opioids at High Dosage and from Multiple Providers in Persons Without Cancer' (metric 20)</t>
  </si>
  <si>
    <t>Renumbers current metrics 21-36 to accommodate addition</t>
  </si>
  <si>
    <t>Edits description of metric 3, 'Medicaid Beneficiaries with SUD Diagnosis (monthly)', to reflect a lookback period of 11 months</t>
  </si>
  <si>
    <t>Reformats headers on all tabs so column A = label and column B = user entry</t>
  </si>
  <si>
    <t>Reformats Baseline Reporting Period to MM/DD/YYYY on monitoring protocol tab</t>
  </si>
  <si>
    <t>Updates column N title on  monitoring protocol tab to 'Demonstration Year (DY) and Quarter(Q) in which reporting will begin (Format:  DY1 Q3)</t>
  </si>
  <si>
    <t>Edits footnote "a" of the metrics reporting tab, instructing users to create a new metrics report for each reporting quarter</t>
  </si>
  <si>
    <t>Edits footnote "d" of the metrics reporting tab, instructing users to enter any new models that will be reported after column AR</t>
  </si>
  <si>
    <t>Adds columns AS, AT, and AU for state-identified models on the metrics reporting tab</t>
  </si>
  <si>
    <t>Changes the name of the "metrics reporting" tab to the "metrics report" tab</t>
  </si>
  <si>
    <t>On the metrics report tab, edits "numerator" headers  to "numerator or count"</t>
  </si>
  <si>
    <t>Version 3.1 updates metrics workbook 3.0 in the following ways:</t>
  </si>
  <si>
    <t>Assigns metric IDs Q1, Q2, Q3 to the SUD health information technology (SUD health IT) section on the Monitoring protocol tab</t>
  </si>
  <si>
    <t>Adds data validation checks to ensure numerator and denominator values are numeric values</t>
  </si>
  <si>
    <t>Locks down the Monitoring protocol, Metrics report and Data and reporting issues tabs</t>
  </si>
  <si>
    <t>Version 4.0 updates metrics workbook 3.1 in the following ways:</t>
  </si>
  <si>
    <t>Changes the name of the workbkook from "Metrics Workbook" to "Monitoring Workbook"</t>
  </si>
  <si>
    <t>Changes tab name to “Protocol – Planned metrics”</t>
  </si>
  <si>
    <t>Adds new columns to the “Protocol – Planned metrics” tab:</t>
  </si>
  <si>
    <r>
      <rPr>
        <sz val="11"/>
        <color rgb="FF000000"/>
        <rFont val="Calibri"/>
      </rPr>
      <t xml:space="preserve">▪ </t>
    </r>
    <r>
      <rPr>
        <sz val="11"/>
        <color rgb="FF000000"/>
        <rFont val="Times New Roman"/>
      </rPr>
      <t>Dates covered by first measurement period for metric (MM/DD/YYYY--MM/DD/YYYY)</t>
    </r>
  </si>
  <si>
    <t>▪ Submission date of first report in which the metric will be reported (MM/DD/YYYY)</t>
  </si>
  <si>
    <t>▪ State plans to phase in reporting (Y/N)</t>
  </si>
  <si>
    <t>▪ Milestone or reporting topic with a footnote indicating there were no metrics for millstones 2 and 3.</t>
  </si>
  <si>
    <t>▪ Type of metric</t>
  </si>
  <si>
    <r>
      <rPr>
        <sz val="7"/>
        <color rgb="FF000000"/>
        <rFont val="Times New Roman"/>
      </rPr>
      <t xml:space="preserve"> </t>
    </r>
    <r>
      <rPr>
        <sz val="11"/>
        <color rgb="FF000000"/>
        <rFont val="Times New Roman"/>
      </rPr>
      <t>Adds headers to the "Protocol - Planned metrics" tab  that map the columns to the instructions document (see row 7)</t>
    </r>
  </si>
  <si>
    <t xml:space="preserve">Adds conditional formatting to the "Protocol - Planned metrics" tab </t>
  </si>
  <si>
    <r>
      <rPr>
        <sz val="7"/>
        <color rgb="FF000000"/>
        <rFont val="Times New Roman"/>
      </rPr>
      <t xml:space="preserve"> </t>
    </r>
    <r>
      <rPr>
        <sz val="11"/>
        <color rgb="FF000000"/>
        <rFont val="Times New Roman"/>
      </rPr>
      <t>Changes the name of “Demonstration Year (DY) and Quarter (Q) in which reporting will begin” column to “Demonstration Year (DY) and Quarter (Q) of first report in which the metric will be submitted.”</t>
    </r>
  </si>
  <si>
    <t>Changes the name of the "Metrics report" tab to “Report – Metrics reporting”</t>
  </si>
  <si>
    <t>Adds columns to the “Report – Metrics reporting” tab:</t>
  </si>
  <si>
    <t>▪ Milestone or reporting topic</t>
  </si>
  <si>
    <t>▪ Dates covered by measurement period for each metric (MM/DD/YYYY--MM/DD/YYYY)</t>
  </si>
  <si>
    <t>Changes name of the "Data and reporting issues" tab to “Report-Data &amp; reporting issues”</t>
  </si>
  <si>
    <t>Removes one required metric for reporting: "Follow-up after Discharge from the Emergency Department for Mental Illness or Alcohol or Other Drug Dependence"</t>
  </si>
  <si>
    <t>Adds two required metrics for reporting: "Follow-up after Discharge from the Emergency Department for Mental Illness" and "Follow-up after Discharge from the Emergency Department for Alcohol or Other Drug Dependence"</t>
  </si>
  <si>
    <t>Edits names for Metrics # 15, 18, 21, 25</t>
  </si>
  <si>
    <t xml:space="preserve">Edits descriptions of Metrics # 15, 18, 19, 20, 25, 36 </t>
  </si>
  <si>
    <t>Adds four additional checks to the end of 'reporting - metrics reporting' tab</t>
  </si>
  <si>
    <t>Adds NCQA measure rate notice to the "Report - Metrics reporting" and "Report-Data &amp; reporting issues" tabs</t>
  </si>
  <si>
    <t>Version 5.0 updates metrics workbook 4.0 in the following ways:</t>
  </si>
  <si>
    <t>Divides the version 4.0 workbook into 2 workbooks - the "Medicaid Section 1115 Monitoring Report Workbook" and the "Medicaid Section 1115 Monitoring Protocol Workbook"</t>
  </si>
  <si>
    <t>Deletes "Submitted on" section in the workbook header on all tabs</t>
  </si>
  <si>
    <t>Adds bolded table titles for each tab of the workbook</t>
  </si>
  <si>
    <t>Replaces references to "state-identified" with "state-specific"</t>
  </si>
  <si>
    <t>Changes the name of the "Report-Metrics reporting" tab to “SUD metrics”</t>
  </si>
  <si>
    <t>Changes the name of the following columns:</t>
  </si>
  <si>
    <t>▪ From "Attest that reporting matches CMS-provided specification (Y/N)" to "Approved protocol indicates that reporting matches the CMS-provided technical specifications manual (Y/N)"</t>
  </si>
  <si>
    <t>▪ From "Describe any deviations from CMS-provided specifications" to "Deviations from CMS-provided technical specifications manual in approved protocol"</t>
  </si>
  <si>
    <t>▪ From "Technical specification manual version" to "Technical specifications manual version"</t>
  </si>
  <si>
    <t>Deletes the "Model" denominator, numerator or count, and rate/percentage columns</t>
  </si>
  <si>
    <t>Changes name of the "Report-Data &amp; reporting issues" tab to "SUD reporting issues”</t>
  </si>
  <si>
    <t xml:space="preserve">Changes the order of multiple columns </t>
  </si>
  <si>
    <t>Adds drop-down function to "Reporting Issues (Y/N)" and "Technical specifications manual version" columns in the "SUD metrics" tab</t>
  </si>
  <si>
    <t>Moves format examples in the header from column C to column B</t>
  </si>
  <si>
    <t>Adds section to the bottom of "SUD metrics" tab for "State-specific metrics"</t>
  </si>
  <si>
    <t>Changes the name of the "Report-Data &amp; Reporting Issues" tab to “SUD reporting issues”</t>
  </si>
  <si>
    <t>Reformats "SUD reporting issues" tab - lists all planned metrics and removes checkboxes</t>
  </si>
  <si>
    <t>Reorders columns in the "SUD reporting issues" tab</t>
  </si>
  <si>
    <t>Includes a filter on the “#” column of the "SUD reporting issues" tab</t>
  </si>
  <si>
    <t>Deletes  the following columns from the "SUD reporting isses" tab:</t>
  </si>
  <si>
    <t>▪ Estimated number of impacted beneficiaries</t>
  </si>
  <si>
    <t>▪ Known or suspected causes of issue (if applicable)</t>
  </si>
  <si>
    <t xml:space="preserve">Splits the "Remediation plan and timeline for resolution (if applicable)/status update if issue previously reported" into 2 columns in the "SUD reporting issues" tab: </t>
  </si>
  <si>
    <t>▪ Remediation plan and timeline for resolution</t>
  </si>
  <si>
    <t>▪ Update(s) to issue summary, remediation plan, and/or timeline for resolution, if issue previously reported</t>
  </si>
  <si>
    <t>Adds new column to the "SUD reporting issues" tab - "Status" which includes drop-down functionalities with the options: New, Ongoing, and Resolved</t>
  </si>
  <si>
    <t xml:space="preserve">Changes name of "New Model" columns to "State-specific subpopulation" columns </t>
  </si>
  <si>
    <t>Includes five "State-specific subpopulation" column categories</t>
  </si>
  <si>
    <t>Deletes "States should create a new metrics report for each reporting quarter" footnote</t>
  </si>
  <si>
    <t>Deletes "If applicable. See CMS-provided technical specifications" footnote</t>
  </si>
  <si>
    <t>Changes "Enter any new models that will be reported after column AX; create new columns as needed" footnote to "Enter any state-specific subpopulations that will be reported after column AT; create new columns as needed"</t>
  </si>
  <si>
    <t>Includes an example row in both "SUD metrics" and "SUD reporting issues" tabs</t>
  </si>
  <si>
    <t>Edits rate/percentage calculation formula in the "Demonstration rate/percentage" column for Metrics #18-20</t>
  </si>
  <si>
    <t>Edits names for Metrics # 19, 20, 32</t>
  </si>
  <si>
    <t>Edits decriptions for Metrics # 2, 3, 4, 15, 17(1), 17(2), 18, 21, 22, 26, 27, 29, 36</t>
  </si>
  <si>
    <t>Updated NQF numbers for Metrics # 17(1) and 17(2)</t>
  </si>
  <si>
    <t>Added NQF number for Metric #21</t>
  </si>
  <si>
    <t>Removed NQF number for Metric # 16</t>
  </si>
  <si>
    <t>Changes the milestone or reporting topic of the following metrics:</t>
  </si>
  <si>
    <t>▪ Metric #5: From "Assessment of need/qualification for SUD treatment services" to "Milestone 2"</t>
  </si>
  <si>
    <t>▪ Metric #15: From "Milestone 5" to "Milestone 6"</t>
  </si>
  <si>
    <t>▪ Metric #22: From "Milestone 5" to "Milestone 1"</t>
  </si>
  <si>
    <t>▪ Metric #23: From "Other SUD-related metrics" to "Milestone 5"</t>
  </si>
  <si>
    <t>▪ Metric #25: From "Other SUD-related metrics" to "Milestone 6"</t>
  </si>
  <si>
    <t>▪ Metric #26: From "Other SUD-related metrics" to "Milestone 5"</t>
  </si>
  <si>
    <t>▪ Metric #27: From "Other SUD-related metrics" to "Milestone 5"</t>
  </si>
  <si>
    <t>▪ Metric #36: From "Milestone 1" to "Milestone 2"</t>
  </si>
  <si>
    <t>Orders the metrics numerically rather than by milestone or reporting topic</t>
  </si>
  <si>
    <t>Removes "The definition of an IMD should be the same in #5, #29, #31, and #36" item from the "Checks" section</t>
  </si>
  <si>
    <t>Removes "Beneficiaries counted in #26 should be the same as those in #27" item from the "Checks" section</t>
  </si>
  <si>
    <t xml:space="preserve">Removes "Numerator in #2 should equal the numerator in #4 denominator in #30" item from the "Checks" section </t>
  </si>
  <si>
    <t>Version 5.1 updates metrics workbook 5.0 in the following ways:</t>
  </si>
  <si>
    <t>Adds space for state-specific metrics to the "SUD reporting issues" tab</t>
  </si>
  <si>
    <t>Moves header information for all tabs to start at column A</t>
  </si>
  <si>
    <t>Adds "State will report (Y/N)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</si>
</sst>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DY&quot;#"/>
    <numFmt numFmtId="165" formatCode="&quot;Q&quot;#"/>
  </numFmts>
  <fonts count="16">
    <font>
      <sz val="11"/>
      <color rgb="FF000000"/>
      <name val="Calibri"/>
    </font>
    <font>
      <sz val="11"/>
      <color rgb="FF000000"/>
      <name val="Times New Roman"/>
    </font>
    <font>
      <b/>
      <sz val="16"/>
      <color rgb="FF000000"/>
      <name val="Times New Roman"/>
    </font>
    <font>
      <b/>
      <sz val="11"/>
      <color rgb="FF000000"/>
      <name val="Times New Roman"/>
    </font>
    <font>
      <b/>
      <sz val="11"/>
      <color rgb="FFFFFFFF"/>
      <name val="Times New Roman"/>
    </font>
    <font>
      <sz val="11"/>
      <color rgb="FFFF0000"/>
      <name val="Times New Roman"/>
    </font>
    <font>
      <vertAlign val="superscript"/>
      <sz val="11"/>
      <color rgb="FF000000"/>
      <name val="Times New Roman"/>
    </font>
    <font>
      <sz val="11"/>
      <color rgb="FFFFFFFF"/>
      <name val="Times New Roman"/>
    </font>
    <font>
      <i/>
      <sz val="11"/>
      <color rgb="FFAEAAAA"/>
      <name val="Times New Roman"/>
    </font>
    <font>
      <i/>
      <sz val="11"/>
      <color rgb="FF000000"/>
      <name val="Times New Roman"/>
    </font>
    <font>
      <sz val="11"/>
      <color rgb="FFFFFFFF"/>
      <name val="Calibri"/>
    </font>
    <font>
      <b/>
      <vertAlign val="superscript"/>
      <sz val="11"/>
      <color rgb="FFFFFFFF"/>
      <name val="Times New Roman"/>
    </font>
    <font>
      <b/>
      <i/>
      <sz val="11"/>
      <color rgb="FF000000"/>
      <name val="Times New Roman"/>
    </font>
    <font>
      <sz val="11"/>
      <color rgb="FFFF0000"/>
      <name val="Calibri"/>
    </font>
    <font>
      <sz val="7"/>
      <color rgb="FF000000"/>
      <name val="Times New Roman"/>
    </font>
    <font>
      <sz val="11"/>
      <name val="Times New Roman"/>
      <family val="1"/>
    </font>
  </fonts>
  <fills count="9">
    <fill>
      <patternFill patternType="none"/>
    </fill>
    <fill>
      <patternFill patternType="gray125"/>
    </fill>
    <fill>
      <patternFill patternType="lightUp">
        <fgColor rgb="FFFFFFFF"/>
        <bgColor rgb="FFEEECE1"/>
      </patternFill>
    </fill>
    <fill>
      <patternFill patternType="solid">
        <fgColor rgb="FFBFBFBF"/>
        <bgColor rgb="FFFFFFFF"/>
      </patternFill>
    </fill>
    <fill>
      <patternFill patternType="solid">
        <fgColor rgb="FF6C6F70"/>
        <bgColor rgb="FFFFFFFF"/>
      </patternFill>
    </fill>
    <fill>
      <patternFill patternType="solid">
        <fgColor rgb="FFFFFFFF"/>
        <bgColor rgb="FFFFFFFF"/>
      </patternFill>
    </fill>
    <fill>
      <patternFill patternType="solid">
        <fgColor rgb="FFFFFFCC"/>
        <bgColor rgb="FF000000"/>
      </patternFill>
    </fill>
    <fill>
      <patternFill patternType="solid">
        <fgColor rgb="FFF2F2F2"/>
        <bgColor rgb="FFFFFFFF"/>
      </patternFill>
    </fill>
    <fill>
      <patternFill patternType="solid">
        <fgColor rgb="FFFFFFCC"/>
        <bgColor rgb="FFFFFFFF"/>
      </patternFill>
    </fill>
  </fills>
  <borders count="50">
    <border>
      <left/>
      <right/>
      <top/>
      <bottom/>
      <diagonal/>
    </border>
    <border>
      <left/>
      <right style="thin">
        <color rgb="FF7F7F7F"/>
      </right>
      <top/>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D8D8D8"/>
      </right>
      <top/>
      <bottom/>
      <diagonal/>
    </border>
    <border>
      <left style="thin">
        <color rgb="FFD8D8D8"/>
      </left>
      <right style="thin">
        <color rgb="FFD8D8D8"/>
      </right>
      <top/>
      <bottom/>
      <diagonal/>
    </border>
    <border>
      <left/>
      <right/>
      <top style="medium">
        <color rgb="FF000000"/>
      </top>
      <bottom style="thin">
        <color rgb="FFD8D8D8"/>
      </bottom>
      <diagonal/>
    </border>
    <border>
      <left/>
      <right/>
      <top style="thin">
        <color rgb="FFD8D8D8"/>
      </top>
      <bottom style="thin">
        <color rgb="FFD8D8D8"/>
      </bottom>
      <diagonal/>
    </border>
    <border>
      <left style="thin">
        <color rgb="FFD8D8D8"/>
      </left>
      <right style="thin">
        <color rgb="FFD8D8D8"/>
      </right>
      <top/>
      <bottom style="thin">
        <color rgb="FFFFFFFF"/>
      </bottom>
      <diagonal/>
    </border>
    <border>
      <left style="thin">
        <color rgb="FFD8D8D8"/>
      </left>
      <right/>
      <top/>
      <bottom/>
      <diagonal/>
    </border>
    <border>
      <left/>
      <right/>
      <top style="thin">
        <color rgb="FFD8D8D8"/>
      </top>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right style="thin">
        <color rgb="FFFFFFFF"/>
      </right>
      <top/>
      <bottom/>
      <diagonal/>
    </border>
    <border>
      <left style="thin">
        <color rgb="FFFFFFFF"/>
      </left>
      <right/>
      <top/>
      <bottom/>
      <diagonal/>
    </border>
    <border>
      <left style="thin">
        <color rgb="FFB2B2B2"/>
      </left>
      <right style="thin">
        <color rgb="FFB2B2B2"/>
      </right>
      <top style="thin">
        <color rgb="FFB2B2B2"/>
      </top>
      <bottom style="thin">
        <color rgb="FFB2B2B2"/>
      </bottom>
      <diagonal/>
    </border>
    <border>
      <left/>
      <right/>
      <top/>
      <bottom style="medium">
        <color rgb="FF000000"/>
      </bottom>
      <diagonal/>
    </border>
    <border>
      <left style="thin">
        <color rgb="FFB2B2B2"/>
      </left>
      <right style="thin">
        <color rgb="FFB2B2B2"/>
      </right>
      <top style="thin">
        <color rgb="FFB2B2B2"/>
      </top>
      <bottom style="medium">
        <color rgb="FF000000"/>
      </bottom>
      <diagonal/>
    </border>
    <border>
      <left style="thin">
        <color rgb="FFB2B2B2"/>
      </left>
      <right style="thin">
        <color rgb="FF000000"/>
      </right>
      <top style="thin">
        <color rgb="FFB2B2B2"/>
      </top>
      <bottom style="medium">
        <color rgb="FF000000"/>
      </bottom>
      <diagonal/>
    </border>
    <border>
      <left/>
      <right/>
      <top style="thin">
        <color rgb="FF000000"/>
      </top>
      <bottom style="thin">
        <color rgb="FF000000"/>
      </bottom>
      <diagonal/>
    </border>
    <border>
      <left/>
      <right/>
      <top style="thin">
        <color rgb="FFFFFFCC"/>
      </top>
      <bottom/>
      <diagonal/>
    </border>
    <border>
      <left style="thin">
        <color rgb="FFAEAAAA"/>
      </left>
      <right style="thin">
        <color rgb="FFB2B2B2"/>
      </right>
      <top style="thin">
        <color rgb="FFB2B2B2"/>
      </top>
      <bottom/>
      <diagonal/>
    </border>
    <border>
      <left style="thin">
        <color rgb="FFAEAAAA"/>
      </left>
      <right style="thin">
        <color rgb="FFB2B2B2"/>
      </right>
      <top/>
      <bottom style="medium">
        <color rgb="FF000000"/>
      </bottom>
      <diagonal/>
    </border>
    <border>
      <left style="thin">
        <color rgb="FFAEAAAA"/>
      </left>
      <right style="thin">
        <color rgb="FFAEAAAA"/>
      </right>
      <top style="thin">
        <color rgb="FFAEAAAA"/>
      </top>
      <bottom style="thin">
        <color rgb="FFAEAAAA"/>
      </bottom>
      <diagonal/>
    </border>
    <border>
      <left/>
      <right style="thin">
        <color rgb="FFAEAAAA"/>
      </right>
      <top style="thin">
        <color rgb="FFAEAAAA"/>
      </top>
      <bottom style="thin">
        <color rgb="FFAEAAAA"/>
      </bottom>
      <diagonal/>
    </border>
    <border>
      <left/>
      <right/>
      <top style="thin">
        <color rgb="FF000000"/>
      </top>
      <bottom/>
      <diagonal/>
    </border>
    <border>
      <left style="thin">
        <color rgb="FFD8D8D8"/>
      </left>
      <right/>
      <top style="thin">
        <color rgb="FFD8D8D8"/>
      </top>
      <bottom/>
      <diagonal/>
    </border>
    <border>
      <left/>
      <right style="thin">
        <color rgb="FFD8D8D8"/>
      </right>
      <top style="thin">
        <color rgb="FF000000"/>
      </top>
      <bottom style="thin">
        <color rgb="FF000000"/>
      </bottom>
      <diagonal/>
    </border>
    <border>
      <left style="thin">
        <color rgb="FFD8D8D8"/>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top/>
      <bottom style="thin">
        <color rgb="FFD8D8D8"/>
      </bottom>
      <diagonal/>
    </border>
    <border>
      <left style="thin">
        <color rgb="FFB2B2B2"/>
      </left>
      <right style="thin">
        <color rgb="FFB2B2B2"/>
      </right>
      <top style="thin">
        <color rgb="FFB2B2B2"/>
      </top>
      <bottom/>
      <diagonal/>
    </border>
    <border>
      <left style="thin">
        <color rgb="FFB2B2B2"/>
      </left>
      <right style="thin">
        <color rgb="FFB2B2B2"/>
      </right>
      <top/>
      <bottom/>
      <diagonal/>
    </border>
    <border>
      <left style="thin">
        <color rgb="FFB2B2B2"/>
      </left>
      <right style="thin">
        <color rgb="FFB2B2B2"/>
      </right>
      <top/>
      <bottom style="medium">
        <color rgb="FF000000"/>
      </bottom>
      <diagonal/>
    </border>
    <border>
      <left/>
      <right style="thin">
        <color rgb="FFAEAAAA"/>
      </right>
      <top style="thin">
        <color rgb="FFB2B2B2"/>
      </top>
      <bottom/>
      <diagonal/>
    </border>
    <border>
      <left/>
      <right style="thin">
        <color rgb="FFAEAAAA"/>
      </right>
      <top/>
      <bottom/>
      <diagonal/>
    </border>
    <border>
      <left/>
      <right style="thin">
        <color rgb="FFAEAAAA"/>
      </right>
      <top/>
      <bottom style="medium">
        <color rgb="FF000000"/>
      </bottom>
      <diagonal/>
    </border>
    <border>
      <left style="thin">
        <color rgb="FFAEAAAA"/>
      </left>
      <right style="thin">
        <color rgb="FFAEAAAA"/>
      </right>
      <top style="thin">
        <color rgb="FFB2B2B2"/>
      </top>
      <bottom/>
      <diagonal/>
    </border>
    <border>
      <left style="thin">
        <color rgb="FFAEAAAA"/>
      </left>
      <right style="thin">
        <color rgb="FFAEAAAA"/>
      </right>
      <top/>
      <bottom/>
      <diagonal/>
    </border>
    <border>
      <left style="thin">
        <color rgb="FFAEAAAA"/>
      </left>
      <right style="thin">
        <color rgb="FFAEAAAA"/>
      </right>
      <top/>
      <bottom style="medium">
        <color rgb="FF000000"/>
      </bottom>
      <diagonal/>
    </border>
    <border>
      <left style="thin">
        <color rgb="FFAEAAAA"/>
      </left>
      <right style="thin">
        <color rgb="FFAEAAAA"/>
      </right>
      <top style="thin">
        <color rgb="FFFFFFCC"/>
      </top>
      <bottom/>
      <diagonal/>
    </border>
    <border>
      <left style="thin">
        <color rgb="FFD8D8D8"/>
      </left>
      <right style="thin">
        <color rgb="FFD8D8D8"/>
      </right>
      <top style="medium">
        <color rgb="FF000000"/>
      </top>
      <bottom/>
      <diagonal/>
    </border>
    <border>
      <left style="thin">
        <color rgb="FFFFFFFF"/>
      </left>
      <right/>
      <top style="thin">
        <color rgb="FFFFFFFF"/>
      </top>
      <bottom/>
      <diagonal/>
    </border>
    <border>
      <left/>
      <right/>
      <top style="thin">
        <color rgb="FFFFFFFF"/>
      </top>
      <bottom/>
      <diagonal/>
    </border>
    <border>
      <left/>
      <right/>
      <top style="medium">
        <color rgb="FF000000"/>
      </top>
      <bottom/>
      <diagonal/>
    </border>
    <border>
      <left style="thin">
        <color rgb="FFD8D8D8"/>
      </left>
      <right/>
      <top style="medium">
        <color rgb="FF000000"/>
      </top>
      <bottom/>
      <diagonal/>
    </border>
    <border>
      <left/>
      <right style="thin">
        <color rgb="FFFFFFFF"/>
      </right>
      <top style="thin">
        <color rgb="FFFFFFFF"/>
      </top>
      <bottom/>
      <diagonal/>
    </border>
    <border>
      <left/>
      <right style="thin">
        <color rgb="FFD8D8D8"/>
      </right>
      <top style="medium">
        <color rgb="FF000000"/>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87">
    <xf numFmtId="0" fontId="0" fillId="0" borderId="0" xfId="0"/>
    <xf numFmtId="0" fontId="1" fillId="0" borderId="0" xfId="0" applyFont="1" applyAlignment="1" applyProtection="1">
      <alignment wrapText="1"/>
      <protection locked="0"/>
    </xf>
    <xf numFmtId="0" fontId="1" fillId="2" borderId="0" xfId="0" applyFont="1" applyFill="1" applyAlignment="1">
      <alignment horizontal="left" wrapText="1"/>
    </xf>
    <xf numFmtId="0" fontId="3" fillId="3" borderId="0" xfId="0" applyFont="1" applyFill="1" applyAlignment="1">
      <alignment horizontal="left" vertical="center"/>
    </xf>
    <xf numFmtId="0" fontId="1" fillId="3" borderId="0" xfId="0" applyFont="1" applyFill="1" applyAlignment="1" applyProtection="1">
      <alignment horizontal="left" vertical="center"/>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wrapText="1"/>
      <protection locked="0"/>
    </xf>
    <xf numFmtId="0" fontId="1" fillId="3" borderId="0" xfId="0" applyFont="1" applyFill="1" applyAlignment="1" applyProtection="1">
      <alignment horizontal="left"/>
      <protection locked="0"/>
    </xf>
    <xf numFmtId="0" fontId="1" fillId="0" borderId="0" xfId="0" applyFont="1"/>
    <xf numFmtId="0" fontId="1" fillId="0" borderId="0" xfId="0" applyFont="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0" borderId="0" xfId="0" applyFont="1" applyProtection="1">
      <protection locked="0"/>
    </xf>
    <xf numFmtId="0" fontId="4" fillId="4" borderId="1" xfId="0" applyFont="1" applyFill="1" applyBorder="1" applyAlignment="1">
      <alignment horizont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0" fontId="1" fillId="0" borderId="3" xfId="0" applyFont="1" applyBorder="1" applyAlignment="1">
      <alignment vertical="top"/>
    </xf>
    <xf numFmtId="0" fontId="5" fillId="0" borderId="0" xfId="0" applyFont="1" applyAlignment="1" applyProtection="1">
      <alignment wrapText="1"/>
      <protection locked="0"/>
    </xf>
    <xf numFmtId="0" fontId="2" fillId="0" borderId="0" xfId="0" applyFont="1" applyAlignment="1">
      <alignment horizontal="left" vertical="center"/>
    </xf>
    <xf numFmtId="0" fontId="1" fillId="0" borderId="0" xfId="0" applyFont="1" applyAlignment="1">
      <alignment vertical="center" wrapText="1"/>
    </xf>
    <xf numFmtId="0" fontId="1" fillId="3" borderId="0" xfId="0" applyFont="1" applyFill="1" applyProtection="1">
      <protection locked="0"/>
    </xf>
    <xf numFmtId="0" fontId="6" fillId="0" borderId="0" xfId="0" applyFont="1" applyAlignment="1">
      <alignment horizontal="left" vertical="top"/>
    </xf>
    <xf numFmtId="0" fontId="6" fillId="0" borderId="0" xfId="0" applyFont="1" applyAlignment="1">
      <alignment vertical="top"/>
    </xf>
    <xf numFmtId="0" fontId="3"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left" vertical="center" wrapText="1" indent="2"/>
    </xf>
    <xf numFmtId="0" fontId="1" fillId="0" borderId="0" xfId="0" applyFont="1" applyAlignment="1" applyProtection="1">
      <alignment vertical="top"/>
      <protection locked="0"/>
    </xf>
    <xf numFmtId="0" fontId="1" fillId="0" borderId="0" xfId="0" applyFont="1" applyAlignment="1" applyProtection="1">
      <alignment horizontal="left" wrapText="1" indent="2"/>
      <protection locked="0"/>
    </xf>
    <xf numFmtId="0" fontId="1" fillId="0" borderId="0" xfId="0" applyFont="1" applyAlignment="1">
      <alignment vertical="center"/>
    </xf>
    <xf numFmtId="0" fontId="1" fillId="0" borderId="0" xfId="0" quotePrefix="1" applyFont="1" applyAlignment="1">
      <alignment vertical="center"/>
    </xf>
    <xf numFmtId="0" fontId="1" fillId="0" borderId="6" xfId="0" applyFont="1" applyBorder="1" applyAlignment="1">
      <alignment vertical="top" wrapText="1"/>
    </xf>
    <xf numFmtId="0" fontId="1" fillId="5" borderId="7" xfId="0" applyFont="1" applyFill="1" applyBorder="1" applyAlignment="1">
      <alignment vertical="top" wrapText="1"/>
    </xf>
    <xf numFmtId="0" fontId="1" fillId="0" borderId="8" xfId="0" applyFont="1" applyBorder="1" applyAlignment="1">
      <alignment horizontal="left" vertical="top" wrapText="1"/>
    </xf>
    <xf numFmtId="0" fontId="1" fillId="0" borderId="0" xfId="0" applyFont="1" applyAlignment="1" applyProtection="1">
      <alignment horizontal="left" vertical="top" wrapText="1"/>
      <protection locked="0"/>
    </xf>
    <xf numFmtId="0" fontId="1" fillId="2" borderId="0" xfId="0" applyFont="1" applyFill="1" applyAlignment="1">
      <alignment horizontal="left" vertical="top" wrapText="1"/>
    </xf>
    <xf numFmtId="0" fontId="1" fillId="0" borderId="0" xfId="0" applyFont="1" applyAlignment="1" applyProtection="1">
      <alignment horizontal="left" vertical="top"/>
      <protection locked="0"/>
    </xf>
    <xf numFmtId="0" fontId="1" fillId="3" borderId="0" xfId="0" applyFont="1" applyFill="1" applyAlignment="1" applyProtection="1">
      <alignment vertical="top"/>
      <protection locked="0"/>
    </xf>
    <xf numFmtId="0" fontId="1" fillId="3" borderId="0" xfId="0" applyFont="1" applyFill="1" applyAlignment="1" applyProtection="1">
      <alignment vertical="top" wrapText="1"/>
      <protection locked="0"/>
    </xf>
    <xf numFmtId="0" fontId="1" fillId="3" borderId="0" xfId="0" applyFont="1" applyFill="1" applyAlignment="1" applyProtection="1">
      <alignment horizontal="left" vertical="top" wrapText="1"/>
      <protection locked="0"/>
    </xf>
    <xf numFmtId="0" fontId="1" fillId="3" borderId="0" xfId="0" applyFont="1" applyFill="1" applyAlignment="1" applyProtection="1">
      <alignment horizontal="left" vertical="top"/>
      <protection locked="0"/>
    </xf>
    <xf numFmtId="0" fontId="1" fillId="0" borderId="0" xfId="0" applyFont="1" applyAlignment="1">
      <alignment horizontal="left" wrapText="1" indent="2"/>
    </xf>
    <xf numFmtId="0" fontId="1" fillId="0" borderId="0" xfId="0" applyFont="1" applyAlignment="1">
      <alignment horizontal="left" indent="2"/>
    </xf>
    <xf numFmtId="0" fontId="1" fillId="0" borderId="0" xfId="0" applyFont="1" applyAlignment="1">
      <alignment horizontal="left" vertical="center" indent="5"/>
    </xf>
    <xf numFmtId="0" fontId="1" fillId="0" borderId="6" xfId="0" applyFont="1" applyBorder="1" applyAlignment="1" applyProtection="1">
      <alignment wrapText="1"/>
      <protection locked="0"/>
    </xf>
    <xf numFmtId="0" fontId="1" fillId="5" borderId="9" xfId="0" applyFont="1" applyFill="1" applyBorder="1" applyAlignment="1" applyProtection="1">
      <alignment wrapText="1"/>
      <protection locked="0"/>
    </xf>
    <xf numFmtId="0" fontId="1" fillId="0" borderId="10" xfId="0" applyFont="1" applyBorder="1" applyAlignment="1" applyProtection="1">
      <alignment wrapText="1"/>
      <protection locked="0"/>
    </xf>
    <xf numFmtId="0" fontId="1" fillId="0" borderId="9"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11" xfId="0" applyFont="1" applyBorder="1" applyAlignment="1" applyProtection="1">
      <alignment horizontal="left"/>
      <protection locked="0"/>
    </xf>
    <xf numFmtId="0" fontId="1" fillId="0" borderId="11" xfId="0" applyFont="1" applyBorder="1" applyAlignment="1">
      <alignment vertical="top" wrapText="1"/>
    </xf>
    <xf numFmtId="0" fontId="1" fillId="0" borderId="12" xfId="0" applyFont="1" applyBorder="1" applyAlignment="1" applyProtection="1">
      <alignment horizontal="left"/>
      <protection locked="0"/>
    </xf>
    <xf numFmtId="0" fontId="1" fillId="3" borderId="0" xfId="0" applyFont="1" applyFill="1" applyAlignment="1">
      <alignment horizontal="left" vertical="center"/>
    </xf>
    <xf numFmtId="0" fontId="8" fillId="2" borderId="0" xfId="0" applyFont="1" applyFill="1" applyAlignment="1">
      <alignment horizontal="left" vertical="top" wrapText="1"/>
    </xf>
    <xf numFmtId="0" fontId="9" fillId="6" borderId="15" xfId="0" applyFont="1" applyFill="1" applyBorder="1" applyAlignment="1">
      <alignment vertical="top" wrapText="1"/>
    </xf>
    <xf numFmtId="0" fontId="8" fillId="2" borderId="16" xfId="0" applyFont="1" applyFill="1" applyBorder="1" applyAlignment="1">
      <alignment horizontal="left" vertical="top" wrapText="1"/>
    </xf>
    <xf numFmtId="0" fontId="1" fillId="2" borderId="16" xfId="0" applyFont="1" applyFill="1" applyBorder="1" applyAlignment="1">
      <alignment horizontal="left" vertical="top" wrapText="1"/>
    </xf>
    <xf numFmtId="0" fontId="9" fillId="6" borderId="17" xfId="0" applyFont="1" applyFill="1" applyBorder="1" applyAlignment="1">
      <alignment vertical="top" wrapText="1"/>
    </xf>
    <xf numFmtId="0" fontId="9" fillId="6" borderId="17" xfId="0" applyFont="1" applyFill="1" applyBorder="1" applyAlignment="1" applyProtection="1">
      <alignment horizontal="left" vertical="top" wrapText="1"/>
      <protection locked="0"/>
    </xf>
    <xf numFmtId="0" fontId="9" fillId="6" borderId="16" xfId="0" applyFont="1" applyFill="1" applyBorder="1" applyAlignment="1" applyProtection="1">
      <alignment horizontal="left" vertical="top" wrapText="1"/>
      <protection locked="0"/>
    </xf>
    <xf numFmtId="0" fontId="9" fillId="6" borderId="18" xfId="0" applyFont="1" applyFill="1" applyBorder="1" applyAlignment="1" applyProtection="1">
      <alignment vertical="top" wrapText="1"/>
      <protection locked="0"/>
    </xf>
    <xf numFmtId="0" fontId="9" fillId="0" borderId="0" xfId="0" applyFont="1" applyAlignment="1">
      <alignment wrapText="1"/>
    </xf>
    <xf numFmtId="0" fontId="1" fillId="0" borderId="19" xfId="0" applyFont="1" applyBorder="1" applyAlignment="1">
      <alignment horizontal="left" vertical="top" wrapText="1"/>
    </xf>
    <xf numFmtId="0" fontId="1" fillId="0" borderId="19" xfId="0" applyFont="1" applyBorder="1" applyAlignment="1">
      <alignment vertical="top"/>
    </xf>
    <xf numFmtId="0" fontId="9" fillId="6" borderId="20" xfId="0" applyFont="1" applyFill="1" applyBorder="1" applyAlignment="1">
      <alignment vertical="top" wrapText="1"/>
    </xf>
    <xf numFmtId="0" fontId="9" fillId="6" borderId="21" xfId="0" applyFont="1" applyFill="1" applyBorder="1" applyAlignment="1">
      <alignment vertical="top" wrapText="1"/>
    </xf>
    <xf numFmtId="0" fontId="9" fillId="6" borderId="16" xfId="0" applyFont="1" applyFill="1" applyBorder="1" applyAlignment="1">
      <alignment vertical="top" wrapText="1"/>
    </xf>
    <xf numFmtId="0" fontId="9" fillId="6" borderId="22" xfId="0" applyFont="1" applyFill="1" applyBorder="1" applyAlignment="1">
      <alignment vertical="top" wrapText="1"/>
    </xf>
    <xf numFmtId="0" fontId="9" fillId="6" borderId="23" xfId="0" applyFont="1" applyFill="1" applyBorder="1" applyAlignment="1">
      <alignment vertical="top" wrapText="1"/>
    </xf>
    <xf numFmtId="0" fontId="9" fillId="6" borderId="24" xfId="0" applyFont="1" applyFill="1" applyBorder="1" applyAlignment="1">
      <alignment vertical="top" wrapText="1"/>
    </xf>
    <xf numFmtId="0" fontId="3" fillId="0" borderId="25" xfId="0" applyFont="1" applyBorder="1" applyAlignment="1" applyProtection="1">
      <alignment vertical="center"/>
      <protection locked="0"/>
    </xf>
    <xf numFmtId="0" fontId="1" fillId="0" borderId="25"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3" fontId="1" fillId="0" borderId="4" xfId="0" applyNumberFormat="1" applyFont="1" applyBorder="1" applyAlignment="1">
      <alignment horizontal="left"/>
    </xf>
    <xf numFmtId="0" fontId="1" fillId="0" borderId="4" xfId="0" applyFont="1" applyBorder="1" applyAlignment="1">
      <alignment horizontal="left"/>
    </xf>
    <xf numFmtId="0" fontId="1" fillId="0" borderId="12" xfId="0" applyFont="1" applyBorder="1" applyAlignment="1">
      <alignment horizontal="left"/>
    </xf>
    <xf numFmtId="3" fontId="1" fillId="0" borderId="5" xfId="0" applyNumberFormat="1" applyFont="1" applyBorder="1" applyAlignment="1">
      <alignment horizontal="left"/>
    </xf>
    <xf numFmtId="0" fontId="2" fillId="7" borderId="0" xfId="0" applyFont="1" applyFill="1"/>
    <xf numFmtId="0" fontId="10" fillId="0" borderId="0" xfId="0" applyFont="1"/>
    <xf numFmtId="0" fontId="0" fillId="0" borderId="0" xfId="0" applyAlignment="1">
      <alignment wrapText="1"/>
    </xf>
    <xf numFmtId="0" fontId="1" fillId="0" borderId="4" xfId="0" applyFont="1" applyBorder="1" applyAlignment="1">
      <alignment vertical="top" wrapText="1"/>
    </xf>
    <xf numFmtId="0" fontId="1" fillId="0" borderId="26" xfId="0" applyFont="1" applyBorder="1" applyAlignment="1">
      <alignment vertical="top" wrapText="1"/>
    </xf>
    <xf numFmtId="0" fontId="1" fillId="0" borderId="0" xfId="0" applyFont="1" applyAlignment="1">
      <alignment horizontal="left"/>
    </xf>
    <xf numFmtId="0" fontId="1" fillId="3" borderId="0" xfId="0" applyFont="1" applyFill="1" applyAlignment="1">
      <alignment horizontal="left" wrapText="1"/>
    </xf>
    <xf numFmtId="0" fontId="1" fillId="3" borderId="0" xfId="0" applyFont="1" applyFill="1" applyAlignment="1">
      <alignment horizontal="left" vertical="center" wrapText="1"/>
    </xf>
    <xf numFmtId="0" fontId="7" fillId="0" borderId="0" xfId="0" applyFont="1" applyAlignment="1">
      <alignment horizontal="left" vertical="center"/>
    </xf>
    <xf numFmtId="0" fontId="1" fillId="3" borderId="0" xfId="0" applyFont="1" applyFill="1" applyAlignment="1">
      <alignment vertical="center" wrapText="1"/>
    </xf>
    <xf numFmtId="0" fontId="1" fillId="3" borderId="0" xfId="0" applyFont="1" applyFill="1" applyAlignment="1">
      <alignment horizontal="left"/>
    </xf>
    <xf numFmtId="0" fontId="1" fillId="3" borderId="0" xfId="0" applyFont="1" applyFill="1"/>
    <xf numFmtId="0" fontId="0" fillId="0" borderId="0" xfId="0" applyProtection="1">
      <protection locked="0"/>
    </xf>
    <xf numFmtId="0" fontId="9" fillId="0" borderId="27" xfId="0" applyFont="1" applyBorder="1" applyAlignment="1">
      <alignment vertical="top" wrapText="1"/>
    </xf>
    <xf numFmtId="0" fontId="4" fillId="4" borderId="14" xfId="0" applyFont="1" applyFill="1" applyBorder="1" applyAlignment="1">
      <alignment horizontal="left" wrapText="1"/>
    </xf>
    <xf numFmtId="0" fontId="4" fillId="4" borderId="0" xfId="0" applyFont="1" applyFill="1" applyAlignment="1">
      <alignment horizontal="left" wrapText="1"/>
    </xf>
    <xf numFmtId="0" fontId="4" fillId="4" borderId="13" xfId="0" applyFont="1" applyFill="1" applyBorder="1" applyAlignment="1">
      <alignment horizontal="left" wrapText="1"/>
    </xf>
    <xf numFmtId="164" fontId="1" fillId="0" borderId="0" xfId="0" applyNumberFormat="1" applyFont="1" applyAlignment="1" applyProtection="1">
      <alignment horizontal="left" vertical="center" wrapText="1"/>
      <protection locked="0"/>
    </xf>
    <xf numFmtId="165" fontId="1" fillId="0" borderId="0" xfId="0" applyNumberFormat="1" applyFont="1" applyAlignment="1" applyProtection="1">
      <alignment horizontal="left" vertic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left" vertical="top" wrapText="1"/>
      <protection locked="0"/>
    </xf>
    <xf numFmtId="0" fontId="15" fillId="0" borderId="0" xfId="0" applyFont="1" applyAlignment="1" applyProtection="1">
      <alignment horizontal="left" wrapText="1"/>
      <protection locked="0"/>
    </xf>
    <xf numFmtId="0" fontId="15" fillId="0" borderId="48" xfId="0" applyFont="1" applyBorder="1" applyAlignment="1" applyProtection="1">
      <alignment vertical="center" wrapText="1"/>
      <protection locked="0"/>
    </xf>
    <xf numFmtId="0" fontId="15" fillId="0" borderId="49" xfId="0" applyFont="1" applyBorder="1" applyAlignment="1" applyProtection="1">
      <alignment vertical="center" wrapText="1"/>
      <protection locked="0"/>
    </xf>
    <xf numFmtId="0" fontId="1" fillId="0" borderId="5" xfId="0" applyFont="1" applyBorder="1" applyAlignment="1">
      <alignment horizontal="left" vertical="top" wrapText="1"/>
    </xf>
    <xf numFmtId="0" fontId="1" fillId="0" borderId="5" xfId="0" applyFont="1" applyBorder="1" applyAlignment="1">
      <alignment horizontal="left"/>
    </xf>
    <xf numFmtId="0" fontId="1" fillId="0" borderId="4" xfId="0" applyFont="1" applyBorder="1" applyAlignment="1">
      <alignment horizontal="left" vertical="top"/>
    </xf>
    <xf numFmtId="0" fontId="1" fillId="0" borderId="5" xfId="0" applyFont="1" applyBorder="1" applyAlignment="1">
      <alignment vertical="top" wrapText="1"/>
    </xf>
    <xf numFmtId="0" fontId="1" fillId="0" borderId="0" xfId="0" applyFont="1" applyAlignment="1">
      <alignment horizontal="left" vertical="top" wrapText="1"/>
    </xf>
    <xf numFmtId="0" fontId="4" fillId="4" borderId="0" xfId="0" applyFont="1" applyFill="1" applyAlignment="1">
      <alignment horizontal="center" wrapText="1"/>
    </xf>
    <xf numFmtId="0" fontId="1" fillId="0" borderId="4" xfId="0" applyFont="1" applyBorder="1" applyAlignment="1">
      <alignment horizontal="left" vertical="top"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1" fillId="2" borderId="0" xfId="0" applyFont="1" applyFill="1" applyAlignment="1">
      <alignment horizontal="left"/>
    </xf>
    <xf numFmtId="0" fontId="1" fillId="0" borderId="4" xfId="0" applyFont="1" applyBorder="1" applyAlignment="1" applyProtection="1">
      <alignment horizontal="left"/>
      <protection locked="0"/>
    </xf>
    <xf numFmtId="0" fontId="1" fillId="0" borderId="0" xfId="0" applyFont="1" applyAlignment="1" applyProtection="1">
      <alignment horizontal="left"/>
      <protection locked="0"/>
    </xf>
    <xf numFmtId="0" fontId="9" fillId="0" borderId="0" xfId="0" applyFont="1" applyAlignment="1">
      <alignment vertical="center"/>
    </xf>
    <xf numFmtId="0" fontId="1" fillId="0" borderId="0" xfId="0" applyFont="1" applyAlignment="1">
      <alignment wrapText="1"/>
    </xf>
    <xf numFmtId="0" fontId="1" fillId="0" borderId="0" xfId="0" applyFont="1" applyAlignment="1">
      <alignment horizontal="left" wrapText="1"/>
    </xf>
    <xf numFmtId="0" fontId="1" fillId="2" borderId="0" xfId="0" applyFont="1" applyFill="1" applyAlignment="1">
      <alignment horizontal="left"/>
    </xf>
    <xf numFmtId="0" fontId="1" fillId="0" borderId="0" xfId="0" applyFont="1" applyAlignment="1" applyProtection="1">
      <alignment horizontal="left"/>
      <protection locked="0"/>
    </xf>
    <xf numFmtId="0" fontId="9"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vertical="top" wrapText="1"/>
    </xf>
    <xf numFmtId="0" fontId="1" fillId="5" borderId="28"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29" xfId="0" applyFont="1" applyFill="1" applyBorder="1" applyAlignment="1" applyProtection="1">
      <alignment horizontal="left"/>
      <protection locked="0"/>
    </xf>
    <xf numFmtId="0" fontId="1" fillId="0" borderId="28" xfId="0" applyFont="1" applyBorder="1" applyAlignment="1">
      <alignment horizontal="left"/>
    </xf>
    <xf numFmtId="0" fontId="1" fillId="0" borderId="5" xfId="0" applyFont="1" applyBorder="1" applyAlignment="1">
      <alignment horizontal="left"/>
    </xf>
    <xf numFmtId="0" fontId="1" fillId="0" borderId="29" xfId="0" applyFont="1" applyBorder="1" applyAlignment="1">
      <alignment horizontal="left"/>
    </xf>
    <xf numFmtId="0" fontId="1" fillId="0" borderId="4" xfId="0" applyFont="1" applyBorder="1" applyAlignment="1">
      <alignment horizontal="left" vertical="top"/>
    </xf>
    <xf numFmtId="0" fontId="1" fillId="0" borderId="4" xfId="0" applyFont="1" applyBorder="1" applyAlignment="1">
      <alignment vertical="top"/>
    </xf>
    <xf numFmtId="0" fontId="1" fillId="0" borderId="5" xfId="0" applyFont="1" applyBorder="1" applyAlignment="1">
      <alignment horizontal="left" vertical="top" wrapText="1"/>
    </xf>
    <xf numFmtId="0" fontId="1" fillId="0" borderId="4" xfId="0" applyFont="1" applyBorder="1" applyAlignment="1" applyProtection="1">
      <alignment horizontal="left"/>
      <protection locked="0"/>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26" xfId="0" applyFont="1" applyBorder="1" applyAlignment="1">
      <alignment horizontal="left" vertical="top" wrapText="1"/>
    </xf>
    <xf numFmtId="0" fontId="1" fillId="0" borderId="9" xfId="0" applyFont="1" applyBorder="1" applyAlignment="1">
      <alignment horizontal="left" vertical="top" wrapText="1"/>
    </xf>
    <xf numFmtId="0" fontId="1" fillId="0" borderId="30" xfId="0" applyFont="1" applyBorder="1" applyAlignment="1">
      <alignment horizontal="left" vertical="top" wrapText="1"/>
    </xf>
    <xf numFmtId="0" fontId="9" fillId="0" borderId="0" xfId="0" applyFont="1" applyAlignment="1">
      <alignment horizontal="left" vertical="top" wrapText="1"/>
    </xf>
    <xf numFmtId="0" fontId="1" fillId="5" borderId="28" xfId="0" applyFont="1" applyFill="1" applyBorder="1" applyAlignment="1">
      <alignment horizontal="left"/>
    </xf>
    <xf numFmtId="0" fontId="1" fillId="5" borderId="29" xfId="0" applyFont="1" applyFill="1" applyBorder="1" applyAlignment="1">
      <alignment horizontal="left"/>
    </xf>
    <xf numFmtId="0" fontId="1" fillId="0" borderId="0" xfId="0" applyFont="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1" fillId="0" borderId="4" xfId="0" applyFont="1" applyBorder="1" applyAlignment="1">
      <alignment horizontal="left" vertical="top" wrapText="1"/>
    </xf>
    <xf numFmtId="0" fontId="1" fillId="0" borderId="5" xfId="0" applyFont="1" applyBorder="1" applyAlignment="1">
      <alignment vertical="top" wrapText="1"/>
    </xf>
    <xf numFmtId="0" fontId="9" fillId="8" borderId="0" xfId="0" applyFont="1" applyFill="1" applyAlignment="1">
      <alignment horizontal="left" vertical="top" wrapText="1"/>
    </xf>
    <xf numFmtId="0" fontId="9" fillId="8" borderId="16" xfId="0" applyFont="1" applyFill="1" applyBorder="1" applyAlignment="1">
      <alignment horizontal="left" vertical="top" wrapText="1"/>
    </xf>
    <xf numFmtId="0" fontId="9" fillId="8" borderId="31" xfId="0" applyFont="1" applyFill="1" applyBorder="1" applyAlignment="1">
      <alignment horizontal="left" vertical="top" wrapText="1"/>
    </xf>
    <xf numFmtId="0" fontId="9" fillId="8" borderId="32" xfId="0" applyFont="1" applyFill="1" applyBorder="1" applyAlignment="1">
      <alignment horizontal="left" vertical="top" wrapText="1"/>
    </xf>
    <xf numFmtId="0" fontId="9" fillId="8" borderId="33" xfId="0" applyFont="1" applyFill="1" applyBorder="1" applyAlignment="1">
      <alignment horizontal="left" vertical="top" wrapText="1"/>
    </xf>
    <xf numFmtId="0" fontId="9" fillId="8" borderId="34" xfId="0" applyFont="1" applyFill="1" applyBorder="1" applyAlignment="1">
      <alignment horizontal="left" vertical="top" wrapText="1"/>
    </xf>
    <xf numFmtId="0" fontId="9" fillId="8" borderId="35" xfId="0" applyFont="1" applyFill="1" applyBorder="1" applyAlignment="1">
      <alignment horizontal="left" vertical="top" wrapText="1"/>
    </xf>
    <xf numFmtId="0" fontId="9" fillId="8" borderId="36" xfId="0" applyFont="1" applyFill="1" applyBorder="1" applyAlignment="1">
      <alignment horizontal="left" vertical="top" wrapText="1"/>
    </xf>
    <xf numFmtId="0" fontId="9" fillId="8" borderId="37" xfId="0" applyFont="1" applyFill="1" applyBorder="1" applyAlignment="1">
      <alignment horizontal="left" vertical="top" wrapText="1"/>
    </xf>
    <xf numFmtId="0" fontId="9" fillId="8" borderId="38" xfId="0" applyFont="1" applyFill="1" applyBorder="1" applyAlignment="1">
      <alignment horizontal="left" vertical="top" wrapText="1"/>
    </xf>
    <xf numFmtId="0" fontId="9" fillId="8" borderId="39" xfId="0" applyFont="1" applyFill="1" applyBorder="1" applyAlignment="1">
      <alignment horizontal="left" vertical="top" wrapText="1"/>
    </xf>
    <xf numFmtId="3" fontId="9" fillId="8" borderId="37" xfId="0" applyNumberFormat="1" applyFont="1" applyFill="1" applyBorder="1" applyAlignment="1">
      <alignment horizontal="left" vertical="top" wrapText="1"/>
    </xf>
    <xf numFmtId="3" fontId="9" fillId="8" borderId="38" xfId="0" applyNumberFormat="1" applyFont="1" applyFill="1" applyBorder="1" applyAlignment="1">
      <alignment horizontal="left" vertical="top" wrapText="1"/>
    </xf>
    <xf numFmtId="3" fontId="9" fillId="8" borderId="39" xfId="0" applyNumberFormat="1" applyFont="1" applyFill="1" applyBorder="1" applyAlignment="1">
      <alignment horizontal="left" vertical="top" wrapText="1"/>
    </xf>
    <xf numFmtId="0" fontId="1" fillId="5" borderId="5" xfId="0" applyFont="1" applyFill="1" applyBorder="1" applyAlignment="1">
      <alignment horizontal="left"/>
    </xf>
    <xf numFmtId="0" fontId="1" fillId="0" borderId="0" xfId="0" applyFont="1" applyAlignment="1">
      <alignment horizontal="left" vertical="center"/>
    </xf>
    <xf numFmtId="0" fontId="4" fillId="4" borderId="42" xfId="0" applyFont="1" applyFill="1" applyBorder="1" applyAlignment="1" applyProtection="1">
      <alignment horizontal="center" wrapText="1"/>
      <protection locked="0"/>
    </xf>
    <xf numFmtId="0" fontId="4" fillId="4" borderId="43" xfId="0" applyFont="1" applyFill="1" applyBorder="1" applyAlignment="1" applyProtection="1">
      <alignment horizontal="center" wrapText="1"/>
      <protection locked="0"/>
    </xf>
    <xf numFmtId="0" fontId="1" fillId="0" borderId="44" xfId="0" applyFont="1" applyBorder="1" applyAlignment="1">
      <alignment horizontal="left" vertical="top"/>
    </xf>
    <xf numFmtId="0" fontId="1" fillId="0" borderId="0" xfId="0" applyFont="1" applyAlignment="1">
      <alignment horizontal="left" vertical="top"/>
    </xf>
    <xf numFmtId="0" fontId="1" fillId="0" borderId="41" xfId="0" applyFont="1" applyBorder="1" applyAlignment="1">
      <alignment horizontal="left" vertical="top" wrapText="1"/>
    </xf>
    <xf numFmtId="0" fontId="1" fillId="0" borderId="45" xfId="0" applyFont="1" applyBorder="1" applyAlignment="1">
      <alignment horizontal="left" vertical="top" wrapText="1"/>
    </xf>
    <xf numFmtId="0" fontId="1" fillId="0" borderId="44" xfId="0" applyFont="1" applyBorder="1" applyAlignment="1">
      <alignment horizontal="left" vertical="top" wrapText="1"/>
    </xf>
    <xf numFmtId="0" fontId="1" fillId="0" borderId="0" xfId="0" applyFont="1" applyAlignment="1">
      <alignment horizontal="left" vertical="top" wrapText="1"/>
    </xf>
    <xf numFmtId="0" fontId="4" fillId="4" borderId="14" xfId="0" applyFont="1" applyFill="1" applyBorder="1" applyAlignment="1">
      <alignment horizontal="center" wrapText="1"/>
    </xf>
    <xf numFmtId="0" fontId="4" fillId="4" borderId="0" xfId="0" applyFont="1" applyFill="1" applyAlignment="1">
      <alignment horizontal="center" wrapText="1"/>
    </xf>
    <xf numFmtId="0" fontId="4" fillId="4" borderId="13" xfId="0" applyFont="1" applyFill="1" applyBorder="1" applyAlignment="1">
      <alignment horizontal="center" wrapText="1"/>
    </xf>
    <xf numFmtId="0" fontId="4" fillId="4" borderId="42" xfId="0" applyFont="1" applyFill="1" applyBorder="1" applyAlignment="1">
      <alignment horizontal="center" wrapText="1"/>
    </xf>
    <xf numFmtId="0" fontId="4" fillId="4" borderId="43" xfId="0" applyFont="1" applyFill="1" applyBorder="1" applyAlignment="1">
      <alignment horizontal="center" wrapText="1"/>
    </xf>
    <xf numFmtId="0" fontId="4" fillId="4" borderId="46" xfId="0" applyFont="1" applyFill="1" applyBorder="1" applyAlignment="1">
      <alignment horizontal="center" wrapText="1"/>
    </xf>
    <xf numFmtId="0" fontId="1" fillId="0" borderId="47" xfId="0" applyFont="1" applyBorder="1" applyAlignment="1">
      <alignment horizontal="left" vertical="top" wrapText="1"/>
    </xf>
    <xf numFmtId="0" fontId="1" fillId="5" borderId="41" xfId="0" applyFont="1" applyFill="1" applyBorder="1" applyAlignment="1">
      <alignment horizontal="left"/>
    </xf>
    <xf numFmtId="0" fontId="9" fillId="8" borderId="40" xfId="0" applyFont="1" applyFill="1" applyBorder="1" applyAlignment="1">
      <alignment vertical="top" wrapText="1"/>
    </xf>
    <xf numFmtId="0" fontId="9" fillId="8" borderId="38" xfId="0" applyFont="1" applyFill="1" applyBorder="1" applyAlignment="1">
      <alignment vertical="top" wrapText="1"/>
    </xf>
    <xf numFmtId="0" fontId="9" fillId="8" borderId="39" xfId="0" applyFont="1" applyFill="1" applyBorder="1" applyAlignment="1">
      <alignment vertical="top" wrapText="1"/>
    </xf>
    <xf numFmtId="0" fontId="1" fillId="5" borderId="41" xfId="0" applyFont="1" applyFill="1" applyBorder="1" applyAlignment="1" applyProtection="1">
      <alignment horizontal="left"/>
      <protection locked="0"/>
    </xf>
    <xf numFmtId="0" fontId="1" fillId="0" borderId="5" xfId="0" quotePrefix="1" applyFont="1" applyBorder="1" applyAlignment="1">
      <alignment horizontal="left" vertical="top" wrapText="1"/>
    </xf>
  </cellXfs>
  <cellStyles count="1">
    <cellStyle name="Normal" xfId="0" builtinId="0"/>
  </cellStyles>
  <dxfs count="48">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zoomScale="80" zoomScaleNormal="80" workbookViewId="0">
      <selection activeCell="A4" sqref="A4"/>
    </sheetView>
  </sheetViews>
  <sheetFormatPr defaultColWidth="8.85546875" defaultRowHeight="15"/>
  <cols>
    <col min="1" max="1" width="121.85546875" customWidth="1"/>
  </cols>
  <sheetData>
    <row r="1" spans="1:1" ht="20.100000000000001" customHeight="1">
      <c r="A1" s="76" t="s">
        <v>0</v>
      </c>
    </row>
    <row r="2" spans="1:1" ht="240.6" customHeight="1">
      <c r="A2" s="60" t="s">
        <v>1</v>
      </c>
    </row>
    <row r="3" spans="1:1">
      <c r="A3" s="77"/>
    </row>
    <row r="4" spans="1:1" ht="20.100000000000001" customHeight="1">
      <c r="A4" s="77" t="s">
        <v>2</v>
      </c>
    </row>
    <row r="5" spans="1:1" ht="240.6" customHeight="1"/>
  </sheetData>
  <sheetProtection password="A207" sheet="1" formatColumns="0" formatRows="0" insertHyperlinks="0" deleteRows="0" sort="0" autoFilter="0" pivotTables="0"/>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13"/>
  <sheetViews>
    <sheetView tabSelected="1" topLeftCell="A5" zoomScale="90" zoomScaleNormal="90" workbookViewId="0">
      <pane xSplit="1" topLeftCell="B1" activePane="topRight" state="frozen"/>
      <selection pane="topRight" activeCell="J18" sqref="J18:J20"/>
      <selection activeCell="A6" sqref="A6"/>
    </sheetView>
  </sheetViews>
  <sheetFormatPr defaultColWidth="8.85546875" defaultRowHeight="15"/>
  <cols>
    <col min="1" max="1" width="15.140625" customWidth="1"/>
    <col min="2" max="2" width="34" style="78" customWidth="1"/>
    <col min="3" max="3" width="56.42578125" style="78" customWidth="1"/>
    <col min="4" max="4" width="42.85546875" style="78" customWidth="1"/>
    <col min="5" max="6" width="20.42578125" style="78" customWidth="1"/>
    <col min="7" max="7" width="19.42578125" style="78" customWidth="1"/>
    <col min="8" max="8" width="19.42578125" customWidth="1"/>
    <col min="9" max="9" width="33" customWidth="1"/>
    <col min="10" max="10" width="36.42578125" customWidth="1"/>
    <col min="11" max="11" width="19.42578125" customWidth="1"/>
    <col min="12" max="12" width="38.42578125" customWidth="1"/>
    <col min="13" max="14" width="23.42578125" customWidth="1"/>
    <col min="15" max="15" width="17.85546875" customWidth="1"/>
    <col min="16" max="16" width="17.42578125" customWidth="1"/>
    <col min="17" max="17" width="24" customWidth="1"/>
    <col min="18" max="18" width="18" customWidth="1"/>
    <col min="19" max="19" width="16.140625" customWidth="1"/>
    <col min="20" max="20" width="25.140625" customWidth="1"/>
    <col min="21" max="21" width="18" customWidth="1"/>
    <col min="22" max="22" width="15.42578125" customWidth="1"/>
    <col min="23" max="23" width="26.140625" customWidth="1"/>
    <col min="24" max="24" width="18" customWidth="1"/>
    <col min="25" max="25" width="16.140625" customWidth="1"/>
    <col min="26" max="26" width="23.140625" customWidth="1"/>
    <col min="27" max="27" width="18" customWidth="1"/>
    <col min="28" max="28" width="14.85546875" customWidth="1"/>
    <col min="29" max="29" width="24.140625" customWidth="1"/>
    <col min="30" max="30" width="18" customWidth="1"/>
    <col min="31" max="31" width="14.85546875" customWidth="1"/>
    <col min="32" max="32" width="23.85546875" customWidth="1"/>
    <col min="33" max="33" width="18" customWidth="1"/>
    <col min="34" max="34" width="14.85546875" customWidth="1"/>
    <col min="35" max="35" width="25.140625" customWidth="1"/>
    <col min="36" max="36" width="18.85546875" customWidth="1"/>
    <col min="37" max="37" width="14.85546875" customWidth="1"/>
    <col min="38" max="38" width="23.42578125" customWidth="1"/>
    <col min="39" max="39" width="18" customWidth="1"/>
    <col min="40" max="40" width="14.85546875" customWidth="1"/>
    <col min="41" max="41" width="25.42578125" customWidth="1"/>
    <col min="42" max="42" width="18" customWidth="1"/>
    <col min="43" max="43" width="14.85546875" customWidth="1"/>
    <col min="44" max="44" width="27.140625" customWidth="1"/>
    <col min="45" max="45" width="18" customWidth="1"/>
    <col min="46" max="46" width="14.42578125" customWidth="1"/>
    <col min="47" max="47" width="24.85546875" customWidth="1"/>
    <col min="48" max="49" width="14.42578125" customWidth="1"/>
    <col min="50" max="50" width="19.42578125" customWidth="1"/>
    <col min="51" max="52" width="14.42578125" customWidth="1"/>
    <col min="53" max="53" width="19.42578125" customWidth="1"/>
    <col min="54" max="55" width="14.42578125" customWidth="1"/>
    <col min="56" max="56" width="19.42578125" customWidth="1"/>
    <col min="57" max="58" width="14.42578125" customWidth="1"/>
    <col min="59" max="59" width="19.42578125" customWidth="1"/>
    <col min="60" max="61" width="14.42578125" customWidth="1"/>
    <col min="62" max="62" width="19.42578125" customWidth="1"/>
  </cols>
  <sheetData>
    <row r="1" spans="1:62">
      <c r="A1" s="81" t="s">
        <v>3</v>
      </c>
      <c r="B1" s="119"/>
      <c r="C1" s="118"/>
    </row>
    <row r="2" spans="1:62">
      <c r="A2" s="165" t="s">
        <v>4</v>
      </c>
      <c r="B2" s="165"/>
      <c r="C2" s="9" t="s">
        <v>5</v>
      </c>
    </row>
    <row r="3" spans="1:62">
      <c r="A3" s="165" t="s">
        <v>6</v>
      </c>
      <c r="B3" s="165"/>
      <c r="C3" s="9" t="s">
        <v>7</v>
      </c>
    </row>
    <row r="4" spans="1:62" ht="31.5" customHeight="1">
      <c r="A4" s="123" t="s">
        <v>8</v>
      </c>
      <c r="B4" s="123"/>
      <c r="C4" s="93" t="s">
        <v>9</v>
      </c>
    </row>
    <row r="5" spans="1:62" ht="31.5" customHeight="1">
      <c r="A5" s="123" t="s">
        <v>10</v>
      </c>
      <c r="B5" s="123"/>
      <c r="C5" s="9" t="s">
        <v>11</v>
      </c>
    </row>
    <row r="6" spans="1:62" ht="31.5" customHeight="1">
      <c r="A6" s="123" t="s">
        <v>12</v>
      </c>
      <c r="B6" s="123"/>
      <c r="C6" s="94" t="s">
        <v>13</v>
      </c>
    </row>
    <row r="7" spans="1:62" ht="31.5" customHeight="1">
      <c r="A7" s="123" t="s">
        <v>14</v>
      </c>
      <c r="B7" s="123"/>
      <c r="C7" s="9" t="s">
        <v>15</v>
      </c>
    </row>
    <row r="8" spans="1:62">
      <c r="A8" s="84"/>
      <c r="B8" s="108"/>
      <c r="C8" s="108"/>
    </row>
    <row r="9" spans="1:62" ht="20.100000000000001" customHeight="1">
      <c r="A9" s="18" t="s">
        <v>16</v>
      </c>
      <c r="B9" s="108"/>
      <c r="C9" s="108"/>
    </row>
    <row r="10" spans="1:62">
      <c r="A10" s="105"/>
      <c r="B10" s="105"/>
      <c r="C10" s="105"/>
      <c r="D10" s="105"/>
      <c r="E10" s="105"/>
      <c r="F10" s="105"/>
      <c r="G10" s="105"/>
      <c r="H10" s="105"/>
      <c r="I10" s="105"/>
      <c r="J10" s="105"/>
      <c r="K10" s="105"/>
      <c r="L10" s="105"/>
      <c r="M10" s="105"/>
      <c r="N10" s="105"/>
      <c r="O10" s="175" t="s">
        <v>17</v>
      </c>
      <c r="P10" s="175"/>
      <c r="Q10" s="176"/>
      <c r="R10" s="174" t="s">
        <v>18</v>
      </c>
      <c r="S10" s="175"/>
      <c r="T10" s="176"/>
      <c r="U10" s="174" t="s">
        <v>19</v>
      </c>
      <c r="V10" s="175"/>
      <c r="W10" s="176"/>
      <c r="X10" s="174" t="s">
        <v>20</v>
      </c>
      <c r="Y10" s="175"/>
      <c r="Z10" s="176"/>
      <c r="AA10" s="174" t="s">
        <v>21</v>
      </c>
      <c r="AB10" s="175"/>
      <c r="AC10" s="176"/>
      <c r="AD10" s="174" t="s">
        <v>22</v>
      </c>
      <c r="AE10" s="175"/>
      <c r="AF10" s="176"/>
      <c r="AG10" s="174" t="s">
        <v>23</v>
      </c>
      <c r="AH10" s="175"/>
      <c r="AI10" s="176"/>
      <c r="AJ10" s="174" t="s">
        <v>24</v>
      </c>
      <c r="AK10" s="175"/>
      <c r="AL10" s="176"/>
      <c r="AM10" s="177" t="s">
        <v>25</v>
      </c>
      <c r="AN10" s="178"/>
      <c r="AO10" s="179"/>
      <c r="AP10" s="177" t="s">
        <v>26</v>
      </c>
      <c r="AQ10" s="178"/>
      <c r="AR10" s="179"/>
      <c r="AS10" s="175" t="s">
        <v>27</v>
      </c>
      <c r="AT10" s="175"/>
      <c r="AU10" s="176"/>
      <c r="AV10" s="166" t="s">
        <v>28</v>
      </c>
      <c r="AW10" s="167"/>
      <c r="AX10" s="167"/>
      <c r="AY10" s="166" t="s">
        <v>29</v>
      </c>
      <c r="AZ10" s="167"/>
      <c r="BA10" s="167"/>
      <c r="BB10" s="166" t="s">
        <v>30</v>
      </c>
      <c r="BC10" s="167"/>
      <c r="BD10" s="167"/>
      <c r="BE10" s="166" t="s">
        <v>31</v>
      </c>
      <c r="BF10" s="167"/>
      <c r="BG10" s="167"/>
      <c r="BH10" s="166" t="s">
        <v>32</v>
      </c>
      <c r="BI10" s="167"/>
      <c r="BJ10" s="167"/>
    </row>
    <row r="11" spans="1:62" ht="84.6" customHeight="1">
      <c r="A11" s="105" t="s">
        <v>33</v>
      </c>
      <c r="B11" s="105" t="s">
        <v>34</v>
      </c>
      <c r="C11" s="105" t="s">
        <v>35</v>
      </c>
      <c r="D11" s="105" t="s">
        <v>36</v>
      </c>
      <c r="E11" s="105" t="s">
        <v>37</v>
      </c>
      <c r="F11" s="105" t="s">
        <v>38</v>
      </c>
      <c r="G11" s="105" t="s">
        <v>39</v>
      </c>
      <c r="H11" s="105" t="s">
        <v>40</v>
      </c>
      <c r="I11" s="105" t="s">
        <v>41</v>
      </c>
      <c r="J11" s="105" t="s">
        <v>42</v>
      </c>
      <c r="K11" s="105" t="s">
        <v>43</v>
      </c>
      <c r="L11" s="105" t="s">
        <v>44</v>
      </c>
      <c r="M11" s="105" t="s">
        <v>45</v>
      </c>
      <c r="N11" s="105" t="s">
        <v>46</v>
      </c>
      <c r="O11" s="91" t="s">
        <v>47</v>
      </c>
      <c r="P11" s="91" t="s">
        <v>48</v>
      </c>
      <c r="Q11" s="92" t="s">
        <v>49</v>
      </c>
      <c r="R11" s="91" t="s">
        <v>50</v>
      </c>
      <c r="S11" s="91" t="s">
        <v>51</v>
      </c>
      <c r="T11" s="92" t="s">
        <v>52</v>
      </c>
      <c r="U11" s="91" t="s">
        <v>53</v>
      </c>
      <c r="V11" s="91" t="s">
        <v>54</v>
      </c>
      <c r="W11" s="92" t="s">
        <v>55</v>
      </c>
      <c r="X11" s="90" t="s">
        <v>56</v>
      </c>
      <c r="Y11" s="91" t="s">
        <v>57</v>
      </c>
      <c r="Z11" s="92" t="s">
        <v>58</v>
      </c>
      <c r="AA11" s="90" t="s">
        <v>59</v>
      </c>
      <c r="AB11" s="91" t="s">
        <v>60</v>
      </c>
      <c r="AC11" s="92" t="s">
        <v>61</v>
      </c>
      <c r="AD11" s="90" t="s">
        <v>62</v>
      </c>
      <c r="AE11" s="91" t="s">
        <v>63</v>
      </c>
      <c r="AF11" s="92" t="s">
        <v>64</v>
      </c>
      <c r="AG11" s="90" t="s">
        <v>65</v>
      </c>
      <c r="AH11" s="91" t="s">
        <v>66</v>
      </c>
      <c r="AI11" s="92" t="s">
        <v>67</v>
      </c>
      <c r="AJ11" s="90" t="s">
        <v>68</v>
      </c>
      <c r="AK11" s="91" t="s">
        <v>69</v>
      </c>
      <c r="AL11" s="92" t="s">
        <v>70</v>
      </c>
      <c r="AM11" s="90" t="s">
        <v>71</v>
      </c>
      <c r="AN11" s="91" t="s">
        <v>72</v>
      </c>
      <c r="AO11" s="92" t="s">
        <v>73</v>
      </c>
      <c r="AP11" s="90" t="s">
        <v>74</v>
      </c>
      <c r="AQ11" s="91" t="s">
        <v>75</v>
      </c>
      <c r="AR11" s="92" t="s">
        <v>76</v>
      </c>
      <c r="AS11" s="91" t="s">
        <v>77</v>
      </c>
      <c r="AT11" s="91" t="s">
        <v>78</v>
      </c>
      <c r="AU11" s="92" t="s">
        <v>79</v>
      </c>
      <c r="AV11" s="90" t="s">
        <v>80</v>
      </c>
      <c r="AW11" s="91" t="s">
        <v>81</v>
      </c>
      <c r="AX11" s="92" t="s">
        <v>82</v>
      </c>
      <c r="AY11" s="90" t="s">
        <v>83</v>
      </c>
      <c r="AZ11" s="91" t="s">
        <v>84</v>
      </c>
      <c r="BA11" s="92" t="s">
        <v>85</v>
      </c>
      <c r="BB11" s="90" t="s">
        <v>86</v>
      </c>
      <c r="BC11" s="91" t="s">
        <v>87</v>
      </c>
      <c r="BD11" s="92" t="s">
        <v>88</v>
      </c>
      <c r="BE11" s="90" t="s">
        <v>89</v>
      </c>
      <c r="BF11" s="91" t="s">
        <v>90</v>
      </c>
      <c r="BG11" s="92" t="s">
        <v>91</v>
      </c>
      <c r="BH11" s="90" t="s">
        <v>92</v>
      </c>
      <c r="BI11" s="91" t="s">
        <v>93</v>
      </c>
      <c r="BJ11" s="92" t="s">
        <v>94</v>
      </c>
    </row>
    <row r="12" spans="1:62" ht="42" customHeight="1">
      <c r="A12" s="150" t="s">
        <v>95</v>
      </c>
      <c r="B12" s="152" t="s">
        <v>96</v>
      </c>
      <c r="C12" s="155" t="s">
        <v>97</v>
      </c>
      <c r="D12" s="158" t="s">
        <v>98</v>
      </c>
      <c r="E12" s="158" t="s">
        <v>99</v>
      </c>
      <c r="F12" s="158" t="s">
        <v>100</v>
      </c>
      <c r="G12" s="158" t="s">
        <v>101</v>
      </c>
      <c r="H12" s="158" t="s">
        <v>102</v>
      </c>
      <c r="I12" s="161" t="s">
        <v>103</v>
      </c>
      <c r="J12" s="161" t="s">
        <v>104</v>
      </c>
      <c r="K12" s="182" t="s">
        <v>105</v>
      </c>
      <c r="L12" s="182" t="s">
        <v>106</v>
      </c>
      <c r="M12" s="63" t="s">
        <v>107</v>
      </c>
      <c r="N12" s="64" t="s">
        <v>108</v>
      </c>
      <c r="O12" s="52"/>
      <c r="P12" s="53" t="s">
        <v>109</v>
      </c>
      <c r="Q12" s="52"/>
      <c r="R12" s="52"/>
      <c r="S12" s="53" t="s">
        <v>110</v>
      </c>
      <c r="T12" s="52"/>
      <c r="U12" s="52"/>
      <c r="V12" s="53" t="s">
        <v>110</v>
      </c>
      <c r="W12" s="52"/>
      <c r="X12" s="52"/>
      <c r="Y12" s="53" t="s">
        <v>110</v>
      </c>
      <c r="Z12" s="52"/>
      <c r="AA12" s="52"/>
      <c r="AB12" s="53" t="s">
        <v>110</v>
      </c>
      <c r="AC12" s="52"/>
      <c r="AD12" s="52"/>
      <c r="AE12" s="53" t="s">
        <v>110</v>
      </c>
      <c r="AF12" s="52"/>
      <c r="AG12" s="52"/>
      <c r="AH12" s="53" t="s">
        <v>110</v>
      </c>
      <c r="AI12" s="52"/>
      <c r="AJ12" s="52"/>
      <c r="AK12" s="53" t="s">
        <v>110</v>
      </c>
      <c r="AL12" s="52"/>
      <c r="AM12" s="52"/>
      <c r="AN12" s="53" t="s">
        <v>110</v>
      </c>
      <c r="AO12" s="52"/>
      <c r="AP12" s="52"/>
      <c r="AQ12" s="53" t="s">
        <v>110</v>
      </c>
      <c r="AR12" s="52"/>
      <c r="AS12" s="52"/>
      <c r="AT12" s="34"/>
      <c r="AU12" s="52"/>
      <c r="AV12" s="52"/>
      <c r="AW12" s="53" t="s">
        <v>110</v>
      </c>
      <c r="AX12" s="52"/>
      <c r="AY12" s="52"/>
      <c r="AZ12" s="53" t="s">
        <v>110</v>
      </c>
      <c r="BA12" s="52"/>
      <c r="BB12" s="52"/>
      <c r="BC12" s="53" t="s">
        <v>110</v>
      </c>
      <c r="BD12" s="52"/>
      <c r="BE12" s="52"/>
      <c r="BF12" s="53" t="s">
        <v>110</v>
      </c>
      <c r="BG12" s="52"/>
      <c r="BH12" s="52"/>
      <c r="BI12" s="53" t="s">
        <v>110</v>
      </c>
      <c r="BJ12" s="52"/>
    </row>
    <row r="13" spans="1:62" ht="27.95" customHeight="1">
      <c r="A13" s="150"/>
      <c r="B13" s="153"/>
      <c r="C13" s="156"/>
      <c r="D13" s="159"/>
      <c r="E13" s="159"/>
      <c r="F13" s="159"/>
      <c r="G13" s="159"/>
      <c r="H13" s="159"/>
      <c r="I13" s="162"/>
      <c r="J13" s="162"/>
      <c r="K13" s="183"/>
      <c r="L13" s="183"/>
      <c r="M13" s="67" t="s">
        <v>111</v>
      </c>
      <c r="N13" s="68" t="s">
        <v>112</v>
      </c>
      <c r="O13" s="52"/>
      <c r="P13" s="53" t="s">
        <v>109</v>
      </c>
      <c r="Q13" s="52"/>
      <c r="R13" s="52"/>
      <c r="S13" s="53" t="s">
        <v>110</v>
      </c>
      <c r="T13" s="52"/>
      <c r="U13" s="52"/>
      <c r="V13" s="53" t="s">
        <v>110</v>
      </c>
      <c r="W13" s="52"/>
      <c r="X13" s="52"/>
      <c r="Y13" s="53" t="s">
        <v>110</v>
      </c>
      <c r="Z13" s="52"/>
      <c r="AA13" s="52"/>
      <c r="AB13" s="53" t="s">
        <v>110</v>
      </c>
      <c r="AC13" s="52"/>
      <c r="AD13" s="52"/>
      <c r="AE13" s="53" t="s">
        <v>110</v>
      </c>
      <c r="AF13" s="52"/>
      <c r="AG13" s="52"/>
      <c r="AH13" s="53" t="s">
        <v>110</v>
      </c>
      <c r="AI13" s="52"/>
      <c r="AJ13" s="52"/>
      <c r="AK13" s="53" t="s">
        <v>110</v>
      </c>
      <c r="AL13" s="52"/>
      <c r="AM13" s="52"/>
      <c r="AN13" s="53" t="s">
        <v>110</v>
      </c>
      <c r="AO13" s="52"/>
      <c r="AP13" s="52"/>
      <c r="AQ13" s="53" t="s">
        <v>110</v>
      </c>
      <c r="AR13" s="52"/>
      <c r="AS13" s="52"/>
      <c r="AT13" s="34"/>
      <c r="AU13" s="52"/>
      <c r="AV13" s="52"/>
      <c r="AW13" s="53" t="s">
        <v>110</v>
      </c>
      <c r="AX13" s="52"/>
      <c r="AY13" s="52"/>
      <c r="AZ13" s="53" t="s">
        <v>110</v>
      </c>
      <c r="BA13" s="52"/>
      <c r="BB13" s="52"/>
      <c r="BC13" s="53" t="s">
        <v>110</v>
      </c>
      <c r="BD13" s="52"/>
      <c r="BE13" s="52"/>
      <c r="BF13" s="53" t="s">
        <v>110</v>
      </c>
      <c r="BG13" s="52"/>
      <c r="BH13" s="52"/>
      <c r="BI13" s="53" t="s">
        <v>110</v>
      </c>
      <c r="BJ13" s="52"/>
    </row>
    <row r="14" spans="1:62" ht="28.5" customHeight="1">
      <c r="A14" s="151"/>
      <c r="B14" s="154"/>
      <c r="C14" s="157"/>
      <c r="D14" s="160"/>
      <c r="E14" s="160"/>
      <c r="F14" s="160"/>
      <c r="G14" s="160"/>
      <c r="H14" s="160"/>
      <c r="I14" s="163"/>
      <c r="J14" s="163"/>
      <c r="K14" s="184"/>
      <c r="L14" s="184"/>
      <c r="M14" s="65" t="s">
        <v>113</v>
      </c>
      <c r="N14" s="66" t="s">
        <v>114</v>
      </c>
      <c r="O14" s="54"/>
      <c r="P14" s="56" t="s">
        <v>109</v>
      </c>
      <c r="Q14" s="54"/>
      <c r="R14" s="54"/>
      <c r="S14" s="56" t="s">
        <v>110</v>
      </c>
      <c r="T14" s="54"/>
      <c r="U14" s="54"/>
      <c r="V14" s="56" t="s">
        <v>110</v>
      </c>
      <c r="W14" s="54"/>
      <c r="X14" s="54"/>
      <c r="Y14" s="56" t="s">
        <v>110</v>
      </c>
      <c r="Z14" s="54"/>
      <c r="AA14" s="54"/>
      <c r="AB14" s="56" t="s">
        <v>110</v>
      </c>
      <c r="AC14" s="54"/>
      <c r="AD14" s="54"/>
      <c r="AE14" s="56" t="s">
        <v>110</v>
      </c>
      <c r="AF14" s="54"/>
      <c r="AG14" s="54"/>
      <c r="AH14" s="56" t="s">
        <v>110</v>
      </c>
      <c r="AI14" s="54"/>
      <c r="AJ14" s="54"/>
      <c r="AK14" s="56" t="s">
        <v>110</v>
      </c>
      <c r="AL14" s="54"/>
      <c r="AM14" s="54"/>
      <c r="AN14" s="56" t="s">
        <v>110</v>
      </c>
      <c r="AO14" s="54"/>
      <c r="AP14" s="54"/>
      <c r="AQ14" s="56" t="s">
        <v>110</v>
      </c>
      <c r="AR14" s="54"/>
      <c r="AS14" s="54"/>
      <c r="AT14" s="55"/>
      <c r="AU14" s="54"/>
      <c r="AV14" s="54"/>
      <c r="AW14" s="56" t="s">
        <v>110</v>
      </c>
      <c r="AX14" s="54"/>
      <c r="AY14" s="54"/>
      <c r="AZ14" s="56" t="s">
        <v>110</v>
      </c>
      <c r="BA14" s="54"/>
      <c r="BB14" s="54"/>
      <c r="BC14" s="56" t="s">
        <v>110</v>
      </c>
      <c r="BD14" s="54"/>
      <c r="BE14" s="54"/>
      <c r="BF14" s="56" t="s">
        <v>110</v>
      </c>
      <c r="BG14" s="54"/>
      <c r="BH14" s="54"/>
      <c r="BI14" s="56" t="s">
        <v>110</v>
      </c>
      <c r="BJ14" s="54"/>
    </row>
    <row r="15" spans="1:62" ht="27.95" customHeight="1">
      <c r="A15" s="168">
        <v>1</v>
      </c>
      <c r="B15" s="172" t="s">
        <v>115</v>
      </c>
      <c r="C15" s="172" t="s">
        <v>116</v>
      </c>
      <c r="D15" s="180" t="s">
        <v>117</v>
      </c>
      <c r="E15" s="170" t="s">
        <v>118</v>
      </c>
      <c r="F15" s="171" t="s">
        <v>119</v>
      </c>
      <c r="G15" s="172" t="s">
        <v>120</v>
      </c>
      <c r="H15" s="181" t="s">
        <v>121</v>
      </c>
      <c r="I15" s="181" t="s">
        <v>121</v>
      </c>
      <c r="J15" s="181"/>
      <c r="K15" s="128"/>
      <c r="L15" s="185"/>
      <c r="M15" s="30" t="s">
        <v>122</v>
      </c>
      <c r="N15" s="43"/>
      <c r="O15" s="34"/>
      <c r="P15" s="33"/>
      <c r="Q15" s="34"/>
      <c r="R15" s="34"/>
      <c r="S15" s="33"/>
      <c r="T15" s="34"/>
      <c r="U15" s="34"/>
      <c r="V15" s="33"/>
      <c r="W15" s="34"/>
      <c r="X15" s="34"/>
      <c r="Y15" s="33"/>
      <c r="Z15" s="34"/>
      <c r="AA15" s="34"/>
      <c r="AB15" s="33"/>
      <c r="AC15" s="34"/>
      <c r="AD15" s="34"/>
      <c r="AE15" s="33"/>
      <c r="AF15" s="34"/>
      <c r="AG15" s="34"/>
      <c r="AH15" s="33"/>
      <c r="AI15" s="34"/>
      <c r="AJ15" s="34"/>
      <c r="AK15" s="33"/>
      <c r="AL15" s="34"/>
      <c r="AM15" s="34"/>
      <c r="AN15" s="33"/>
      <c r="AO15" s="34"/>
      <c r="AP15" s="34"/>
      <c r="AQ15" s="33"/>
      <c r="AR15" s="34"/>
      <c r="AS15" s="34"/>
      <c r="AT15" s="34"/>
      <c r="AU15" s="34"/>
      <c r="AV15" s="34"/>
      <c r="AW15" s="33"/>
      <c r="AX15" s="34"/>
      <c r="AY15" s="34"/>
      <c r="AZ15" s="33"/>
      <c r="BA15" s="34"/>
      <c r="BB15" s="34"/>
      <c r="BC15" s="33"/>
      <c r="BD15" s="34"/>
      <c r="BE15" s="34"/>
      <c r="BF15" s="33"/>
      <c r="BG15" s="34"/>
      <c r="BH15" s="34"/>
      <c r="BI15" s="33"/>
      <c r="BJ15" s="34"/>
    </row>
    <row r="16" spans="1:62">
      <c r="A16" s="169"/>
      <c r="B16" s="173"/>
      <c r="C16" s="173"/>
      <c r="D16" s="148"/>
      <c r="E16" s="135"/>
      <c r="F16" s="140"/>
      <c r="G16" s="173"/>
      <c r="H16" s="164" t="s">
        <v>121</v>
      </c>
      <c r="I16" s="164" t="s">
        <v>121</v>
      </c>
      <c r="J16" s="164"/>
      <c r="K16" s="128"/>
      <c r="L16" s="128"/>
      <c r="M16" s="31" t="s">
        <v>123</v>
      </c>
      <c r="N16" s="44"/>
      <c r="O16" s="34"/>
      <c r="P16" s="33"/>
      <c r="Q16" s="34"/>
      <c r="R16" s="34"/>
      <c r="S16" s="33"/>
      <c r="T16" s="34"/>
      <c r="U16" s="34"/>
      <c r="V16" s="33"/>
      <c r="W16" s="34"/>
      <c r="X16" s="34"/>
      <c r="Y16" s="33"/>
      <c r="Z16" s="34"/>
      <c r="AA16" s="34"/>
      <c r="AB16" s="33"/>
      <c r="AC16" s="34"/>
      <c r="AD16" s="34"/>
      <c r="AE16" s="33"/>
      <c r="AF16" s="34"/>
      <c r="AG16" s="34"/>
      <c r="AH16" s="33"/>
      <c r="AI16" s="34"/>
      <c r="AJ16" s="34"/>
      <c r="AK16" s="33"/>
      <c r="AL16" s="34"/>
      <c r="AM16" s="34"/>
      <c r="AN16" s="33"/>
      <c r="AO16" s="34"/>
      <c r="AP16" s="34"/>
      <c r="AQ16" s="33"/>
      <c r="AR16" s="34"/>
      <c r="AS16" s="34"/>
      <c r="AT16" s="34"/>
      <c r="AU16" s="34"/>
      <c r="AV16" s="34"/>
      <c r="AW16" s="33"/>
      <c r="AX16" s="34"/>
      <c r="AY16" s="34"/>
      <c r="AZ16" s="33"/>
      <c r="BA16" s="34"/>
      <c r="BB16" s="34"/>
      <c r="BC16" s="33"/>
      <c r="BD16" s="34"/>
      <c r="BE16" s="34"/>
      <c r="BF16" s="33"/>
      <c r="BG16" s="34"/>
      <c r="BH16" s="34"/>
      <c r="BI16" s="33"/>
      <c r="BJ16" s="34"/>
    </row>
    <row r="17" spans="1:62">
      <c r="A17" s="169"/>
      <c r="B17" s="173"/>
      <c r="C17" s="173"/>
      <c r="D17" s="148"/>
      <c r="E17" s="135"/>
      <c r="F17" s="140"/>
      <c r="G17" s="173"/>
      <c r="H17" s="144" t="s">
        <v>121</v>
      </c>
      <c r="I17" s="144" t="s">
        <v>121</v>
      </c>
      <c r="J17" s="144"/>
      <c r="K17" s="128"/>
      <c r="L17" s="128"/>
      <c r="M17" s="110" t="s">
        <v>124</v>
      </c>
      <c r="N17" s="45"/>
      <c r="O17" s="34"/>
      <c r="P17" s="33"/>
      <c r="Q17" s="34"/>
      <c r="R17" s="34"/>
      <c r="S17" s="33"/>
      <c r="T17" s="34"/>
      <c r="U17" s="34"/>
      <c r="V17" s="33"/>
      <c r="W17" s="34"/>
      <c r="X17" s="34"/>
      <c r="Y17" s="33"/>
      <c r="Z17" s="34"/>
      <c r="AA17" s="34"/>
      <c r="AB17" s="33"/>
      <c r="AC17" s="34"/>
      <c r="AD17" s="34"/>
      <c r="AE17" s="33"/>
      <c r="AF17" s="34"/>
      <c r="AG17" s="34"/>
      <c r="AH17" s="33"/>
      <c r="AI17" s="34"/>
      <c r="AJ17" s="34"/>
      <c r="AK17" s="33"/>
      <c r="AL17" s="34"/>
      <c r="AM17" s="34"/>
      <c r="AN17" s="33"/>
      <c r="AO17" s="34"/>
      <c r="AP17" s="34"/>
      <c r="AQ17" s="33"/>
      <c r="AR17" s="34"/>
      <c r="AS17" s="34"/>
      <c r="AT17" s="34"/>
      <c r="AU17" s="34"/>
      <c r="AV17" s="34"/>
      <c r="AW17" s="33"/>
      <c r="AX17" s="34"/>
      <c r="AY17" s="34"/>
      <c r="AZ17" s="33"/>
      <c r="BA17" s="34"/>
      <c r="BB17" s="34"/>
      <c r="BC17" s="33"/>
      <c r="BD17" s="34"/>
      <c r="BE17" s="34"/>
      <c r="BF17" s="33"/>
      <c r="BG17" s="34"/>
      <c r="BH17" s="34"/>
      <c r="BI17" s="33"/>
      <c r="BJ17" s="34"/>
    </row>
    <row r="18" spans="1:62" ht="56.1" customHeight="1">
      <c r="A18" s="133">
        <v>2</v>
      </c>
      <c r="B18" s="135" t="s">
        <v>125</v>
      </c>
      <c r="C18" s="140" t="s">
        <v>126</v>
      </c>
      <c r="D18" s="148" t="s">
        <v>117</v>
      </c>
      <c r="E18" s="135" t="s">
        <v>118</v>
      </c>
      <c r="F18" s="135" t="s">
        <v>119</v>
      </c>
      <c r="G18" s="140" t="s">
        <v>127</v>
      </c>
      <c r="H18" s="130" t="s">
        <v>121</v>
      </c>
      <c r="I18" s="130" t="s">
        <v>121</v>
      </c>
      <c r="J18" s="130"/>
      <c r="K18" s="127"/>
      <c r="L18" s="127"/>
      <c r="M18" s="110" t="s">
        <v>122</v>
      </c>
      <c r="N18" s="1"/>
      <c r="O18" s="34"/>
      <c r="P18" s="33"/>
      <c r="Q18" s="34"/>
      <c r="R18" s="34"/>
      <c r="S18" s="33"/>
      <c r="T18" s="34"/>
      <c r="U18" s="34"/>
      <c r="V18" s="33"/>
      <c r="W18" s="34"/>
      <c r="X18" s="34"/>
      <c r="Y18" s="33"/>
      <c r="Z18" s="34"/>
      <c r="AA18" s="34"/>
      <c r="AB18" s="33"/>
      <c r="AC18" s="34"/>
      <c r="AD18" s="34"/>
      <c r="AE18" s="33"/>
      <c r="AF18" s="34"/>
      <c r="AG18" s="34"/>
      <c r="AH18" s="33"/>
      <c r="AI18" s="34"/>
      <c r="AJ18" s="34"/>
      <c r="AK18" s="33"/>
      <c r="AL18" s="34"/>
      <c r="AM18" s="34"/>
      <c r="AN18" s="33"/>
      <c r="AO18" s="34"/>
      <c r="AP18" s="34"/>
      <c r="AQ18" s="33"/>
      <c r="AR18" s="34"/>
      <c r="AS18" s="34"/>
      <c r="AT18" s="33"/>
      <c r="AU18" s="34"/>
      <c r="AV18" s="34"/>
      <c r="AW18" s="33"/>
      <c r="AX18" s="34"/>
      <c r="AY18" s="34"/>
      <c r="AZ18" s="33"/>
      <c r="BA18" s="34"/>
      <c r="BB18" s="34"/>
      <c r="BC18" s="33"/>
      <c r="BD18" s="34"/>
      <c r="BE18" s="34"/>
      <c r="BF18" s="33"/>
      <c r="BG18" s="34"/>
      <c r="BH18" s="34"/>
      <c r="BI18" s="33"/>
      <c r="BJ18" s="34"/>
    </row>
    <row r="19" spans="1:62">
      <c r="A19" s="133"/>
      <c r="B19" s="135"/>
      <c r="C19" s="140"/>
      <c r="D19" s="148"/>
      <c r="E19" s="135"/>
      <c r="F19" s="135"/>
      <c r="G19" s="140"/>
      <c r="H19" s="131" t="s">
        <v>121</v>
      </c>
      <c r="I19" s="131" t="s">
        <v>121</v>
      </c>
      <c r="J19" s="131"/>
      <c r="K19" s="128"/>
      <c r="L19" s="128"/>
      <c r="M19" s="110" t="s">
        <v>123</v>
      </c>
      <c r="N19" s="1"/>
      <c r="O19" s="34"/>
      <c r="P19" s="33"/>
      <c r="Q19" s="34"/>
      <c r="R19" s="34"/>
      <c r="S19" s="33"/>
      <c r="T19" s="34"/>
      <c r="U19" s="34"/>
      <c r="V19" s="33"/>
      <c r="W19" s="34"/>
      <c r="X19" s="34"/>
      <c r="Y19" s="33"/>
      <c r="Z19" s="34"/>
      <c r="AA19" s="34"/>
      <c r="AB19" s="33"/>
      <c r="AC19" s="34"/>
      <c r="AD19" s="34"/>
      <c r="AE19" s="33"/>
      <c r="AF19" s="34"/>
      <c r="AG19" s="34"/>
      <c r="AH19" s="33"/>
      <c r="AI19" s="34"/>
      <c r="AJ19" s="34"/>
      <c r="AK19" s="33"/>
      <c r="AL19" s="34"/>
      <c r="AM19" s="34"/>
      <c r="AN19" s="33"/>
      <c r="AO19" s="34"/>
      <c r="AP19" s="34"/>
      <c r="AQ19" s="33"/>
      <c r="AR19" s="34"/>
      <c r="AS19" s="34"/>
      <c r="AT19" s="33"/>
      <c r="AU19" s="34"/>
      <c r="AV19" s="34"/>
      <c r="AW19" s="33"/>
      <c r="AX19" s="34"/>
      <c r="AY19" s="34"/>
      <c r="AZ19" s="33"/>
      <c r="BA19" s="34"/>
      <c r="BB19" s="34"/>
      <c r="BC19" s="33"/>
      <c r="BD19" s="34"/>
      <c r="BE19" s="34"/>
      <c r="BF19" s="33"/>
      <c r="BG19" s="34"/>
      <c r="BH19" s="34"/>
      <c r="BI19" s="33"/>
      <c r="BJ19" s="34"/>
    </row>
    <row r="20" spans="1:62">
      <c r="A20" s="133"/>
      <c r="B20" s="135"/>
      <c r="C20" s="140"/>
      <c r="D20" s="148"/>
      <c r="E20" s="135"/>
      <c r="F20" s="135"/>
      <c r="G20" s="140"/>
      <c r="H20" s="132" t="s">
        <v>121</v>
      </c>
      <c r="I20" s="132" t="s">
        <v>121</v>
      </c>
      <c r="J20" s="132"/>
      <c r="K20" s="129"/>
      <c r="L20" s="129"/>
      <c r="M20" s="110" t="s">
        <v>124</v>
      </c>
      <c r="N20" s="1"/>
      <c r="O20" s="34"/>
      <c r="P20" s="33"/>
      <c r="Q20" s="34"/>
      <c r="R20" s="34"/>
      <c r="S20" s="33"/>
      <c r="T20" s="34"/>
      <c r="U20" s="34"/>
      <c r="V20" s="33"/>
      <c r="W20" s="34"/>
      <c r="X20" s="34"/>
      <c r="Y20" s="33"/>
      <c r="Z20" s="34"/>
      <c r="AA20" s="34"/>
      <c r="AB20" s="33"/>
      <c r="AC20" s="34"/>
      <c r="AD20" s="34"/>
      <c r="AE20" s="33"/>
      <c r="AF20" s="34"/>
      <c r="AG20" s="34"/>
      <c r="AH20" s="33"/>
      <c r="AI20" s="34"/>
      <c r="AJ20" s="34"/>
      <c r="AK20" s="33"/>
      <c r="AL20" s="34"/>
      <c r="AM20" s="34"/>
      <c r="AN20" s="33"/>
      <c r="AO20" s="34"/>
      <c r="AP20" s="34"/>
      <c r="AQ20" s="33"/>
      <c r="AR20" s="34"/>
      <c r="AS20" s="34"/>
      <c r="AT20" s="33"/>
      <c r="AU20" s="34"/>
      <c r="AV20" s="34"/>
      <c r="AW20" s="33"/>
      <c r="AX20" s="34"/>
      <c r="AY20" s="34"/>
      <c r="AZ20" s="33"/>
      <c r="BA20" s="34"/>
      <c r="BB20" s="34"/>
      <c r="BC20" s="33"/>
      <c r="BD20" s="34"/>
      <c r="BE20" s="34"/>
      <c r="BF20" s="33"/>
      <c r="BG20" s="34"/>
      <c r="BH20" s="34"/>
      <c r="BI20" s="33"/>
      <c r="BJ20" s="34"/>
    </row>
    <row r="21" spans="1:62" ht="27.95" customHeight="1">
      <c r="A21" s="133">
        <v>3</v>
      </c>
      <c r="B21" s="135" t="s">
        <v>128</v>
      </c>
      <c r="C21" s="140" t="s">
        <v>129</v>
      </c>
      <c r="D21" s="148" t="s">
        <v>117</v>
      </c>
      <c r="E21" s="135" t="s">
        <v>118</v>
      </c>
      <c r="F21" s="135" t="s">
        <v>119</v>
      </c>
      <c r="G21" s="140" t="s">
        <v>127</v>
      </c>
      <c r="H21" s="130" t="s">
        <v>130</v>
      </c>
      <c r="I21" s="130" t="s">
        <v>130</v>
      </c>
      <c r="J21" s="130"/>
      <c r="K21" s="127" t="s">
        <v>131</v>
      </c>
      <c r="L21" s="127" t="s">
        <v>130</v>
      </c>
      <c r="M21" s="110" t="s">
        <v>122</v>
      </c>
      <c r="N21" s="95" t="s">
        <v>132</v>
      </c>
      <c r="O21" s="34"/>
      <c r="P21" s="96">
        <v>72626</v>
      </c>
      <c r="Q21" s="34"/>
      <c r="R21" s="34"/>
      <c r="S21" s="96">
        <v>3291</v>
      </c>
      <c r="T21" s="34"/>
      <c r="U21" s="34"/>
      <c r="V21" s="96">
        <v>64693</v>
      </c>
      <c r="W21" s="34"/>
      <c r="X21" s="34"/>
      <c r="Y21" s="96">
        <f>P21-S21-V21</f>
        <v>4642</v>
      </c>
      <c r="Z21" s="34"/>
      <c r="AA21" s="34"/>
      <c r="AB21" s="96">
        <v>15561</v>
      </c>
      <c r="AC21" s="34"/>
      <c r="AD21" s="34"/>
      <c r="AE21" s="33">
        <f>P21-AB21</f>
        <v>57065</v>
      </c>
      <c r="AF21" s="34"/>
      <c r="AG21" s="34"/>
      <c r="AH21" s="96">
        <v>1660</v>
      </c>
      <c r="AI21" s="34"/>
      <c r="AJ21" s="34"/>
      <c r="AK21" s="33">
        <f>P21-AH21</f>
        <v>70966</v>
      </c>
      <c r="AL21" s="34"/>
      <c r="AM21" s="34"/>
      <c r="AN21" s="96">
        <v>113</v>
      </c>
      <c r="AO21" s="34"/>
      <c r="AP21" s="34"/>
      <c r="AQ21" s="33">
        <f>P21-AN21</f>
        <v>72513</v>
      </c>
      <c r="AR21" s="34"/>
      <c r="AS21" s="34"/>
      <c r="AT21" s="96">
        <v>16030</v>
      </c>
      <c r="AU21" s="34"/>
      <c r="AV21" s="34"/>
      <c r="AW21" s="33"/>
      <c r="AX21" s="34"/>
      <c r="AY21" s="34"/>
      <c r="AZ21" s="33"/>
      <c r="BA21" s="34"/>
      <c r="BB21" s="34"/>
      <c r="BC21" s="33"/>
      <c r="BD21" s="34"/>
      <c r="BE21" s="34"/>
      <c r="BF21" s="33"/>
      <c r="BG21" s="34"/>
      <c r="BH21" s="34"/>
      <c r="BI21" s="33"/>
      <c r="BJ21" s="34"/>
    </row>
    <row r="22" spans="1:62">
      <c r="A22" s="133"/>
      <c r="B22" s="135"/>
      <c r="C22" s="140"/>
      <c r="D22" s="148"/>
      <c r="E22" s="135"/>
      <c r="F22" s="135"/>
      <c r="G22" s="140"/>
      <c r="H22" s="131" t="s">
        <v>130</v>
      </c>
      <c r="I22" s="131" t="s">
        <v>130</v>
      </c>
      <c r="J22" s="131"/>
      <c r="K22" s="128"/>
      <c r="L22" s="128"/>
      <c r="M22" s="110" t="s">
        <v>123</v>
      </c>
      <c r="N22" s="95" t="s">
        <v>133</v>
      </c>
      <c r="O22" s="34"/>
      <c r="P22" s="96">
        <v>73006</v>
      </c>
      <c r="Q22" s="34"/>
      <c r="R22" s="34"/>
      <c r="S22" s="96">
        <v>3318</v>
      </c>
      <c r="T22" s="34"/>
      <c r="U22" s="34"/>
      <c r="V22" s="96">
        <v>65044</v>
      </c>
      <c r="W22" s="34"/>
      <c r="X22" s="34"/>
      <c r="Y22" s="96">
        <f t="shared" ref="Y22:Y23" si="0">P22-S22-V22</f>
        <v>4644</v>
      </c>
      <c r="Z22" s="34"/>
      <c r="AA22" s="34"/>
      <c r="AB22" s="96">
        <v>15362</v>
      </c>
      <c r="AC22" s="34"/>
      <c r="AD22" s="34"/>
      <c r="AE22" s="33">
        <f t="shared" ref="AE22:AE23" si="1">P22-AB22</f>
        <v>57644</v>
      </c>
      <c r="AF22" s="34"/>
      <c r="AG22" s="34"/>
      <c r="AH22" s="96">
        <v>1727</v>
      </c>
      <c r="AI22" s="34"/>
      <c r="AJ22" s="34"/>
      <c r="AK22" s="33">
        <f t="shared" ref="AK22:AK23" si="2">P22-AH22</f>
        <v>71279</v>
      </c>
      <c r="AL22" s="34"/>
      <c r="AM22" s="34"/>
      <c r="AN22" s="96">
        <v>121</v>
      </c>
      <c r="AO22" s="34"/>
      <c r="AP22" s="34"/>
      <c r="AQ22" s="33">
        <f t="shared" ref="AQ22:AQ23" si="3">P22-AN22</f>
        <v>72885</v>
      </c>
      <c r="AR22" s="34"/>
      <c r="AS22" s="34"/>
      <c r="AT22" s="96">
        <v>16519</v>
      </c>
      <c r="AU22" s="34"/>
      <c r="AV22" s="34"/>
      <c r="AW22" s="33"/>
      <c r="AX22" s="34"/>
      <c r="AY22" s="34"/>
      <c r="AZ22" s="33"/>
      <c r="BA22" s="34"/>
      <c r="BB22" s="34"/>
      <c r="BC22" s="33"/>
      <c r="BD22" s="34"/>
      <c r="BE22" s="34"/>
      <c r="BF22" s="33"/>
      <c r="BG22" s="34"/>
      <c r="BH22" s="34"/>
      <c r="BI22" s="33"/>
      <c r="BJ22" s="34"/>
    </row>
    <row r="23" spans="1:62">
      <c r="A23" s="133"/>
      <c r="B23" s="135"/>
      <c r="C23" s="140"/>
      <c r="D23" s="148"/>
      <c r="E23" s="135"/>
      <c r="F23" s="135"/>
      <c r="G23" s="140"/>
      <c r="H23" s="132" t="s">
        <v>130</v>
      </c>
      <c r="I23" s="132" t="s">
        <v>130</v>
      </c>
      <c r="J23" s="132"/>
      <c r="K23" s="129"/>
      <c r="L23" s="129"/>
      <c r="M23" s="110" t="s">
        <v>124</v>
      </c>
      <c r="N23" s="95" t="s">
        <v>134</v>
      </c>
      <c r="O23" s="34"/>
      <c r="P23" s="96">
        <v>72795</v>
      </c>
      <c r="Q23" s="34"/>
      <c r="R23" s="34"/>
      <c r="S23" s="96">
        <v>3270</v>
      </c>
      <c r="T23" s="34"/>
      <c r="U23" s="34"/>
      <c r="V23" s="96">
        <v>64938</v>
      </c>
      <c r="W23" s="34"/>
      <c r="X23" s="34"/>
      <c r="Y23" s="96">
        <f t="shared" si="0"/>
        <v>4587</v>
      </c>
      <c r="Z23" s="34"/>
      <c r="AA23" s="34"/>
      <c r="AB23" s="96">
        <v>15113</v>
      </c>
      <c r="AC23" s="34"/>
      <c r="AD23" s="34"/>
      <c r="AE23" s="33">
        <f t="shared" si="1"/>
        <v>57682</v>
      </c>
      <c r="AF23" s="34"/>
      <c r="AG23" s="34"/>
      <c r="AH23" s="96">
        <v>1701</v>
      </c>
      <c r="AI23" s="34"/>
      <c r="AJ23" s="34"/>
      <c r="AK23" s="33">
        <f t="shared" si="2"/>
        <v>71094</v>
      </c>
      <c r="AL23" s="34"/>
      <c r="AM23" s="34"/>
      <c r="AN23" s="96">
        <v>141</v>
      </c>
      <c r="AO23" s="34"/>
      <c r="AP23" s="34"/>
      <c r="AQ23" s="33">
        <f t="shared" si="3"/>
        <v>72654</v>
      </c>
      <c r="AR23" s="34"/>
      <c r="AS23" s="34"/>
      <c r="AT23" s="96">
        <v>16723</v>
      </c>
      <c r="AU23" s="34"/>
      <c r="AV23" s="34"/>
      <c r="AW23" s="33"/>
      <c r="AX23" s="34"/>
      <c r="AY23" s="34"/>
      <c r="AZ23" s="33"/>
      <c r="BA23" s="34"/>
      <c r="BB23" s="34"/>
      <c r="BC23" s="33"/>
      <c r="BD23" s="34"/>
      <c r="BE23" s="34"/>
      <c r="BF23" s="33"/>
      <c r="BG23" s="34"/>
      <c r="BH23" s="34"/>
      <c r="BI23" s="33"/>
      <c r="BJ23" s="34"/>
    </row>
    <row r="24" spans="1:62" ht="56.1" customHeight="1">
      <c r="A24" s="102">
        <v>4</v>
      </c>
      <c r="B24" s="106" t="s">
        <v>135</v>
      </c>
      <c r="C24" s="104" t="s">
        <v>136</v>
      </c>
      <c r="D24" s="106" t="s">
        <v>117</v>
      </c>
      <c r="E24" s="103" t="s">
        <v>137</v>
      </c>
      <c r="F24" s="79" t="s">
        <v>119</v>
      </c>
      <c r="G24" s="100" t="s">
        <v>127</v>
      </c>
      <c r="H24" s="72" t="s">
        <v>130</v>
      </c>
      <c r="I24" s="72" t="s">
        <v>130</v>
      </c>
      <c r="J24" s="75"/>
      <c r="K24" s="115"/>
      <c r="L24" s="115"/>
      <c r="M24" s="110" t="s">
        <v>138</v>
      </c>
      <c r="N24" s="1"/>
      <c r="O24" s="34"/>
      <c r="P24" s="33"/>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3"/>
      <c r="AU24" s="34"/>
      <c r="AV24" s="34"/>
      <c r="AW24" s="33"/>
      <c r="AX24" s="34"/>
      <c r="AY24" s="34"/>
      <c r="AZ24" s="33"/>
      <c r="BA24" s="34"/>
      <c r="BB24" s="34"/>
      <c r="BC24" s="33"/>
      <c r="BD24" s="34"/>
      <c r="BE24" s="34"/>
      <c r="BF24" s="33"/>
      <c r="BG24" s="34"/>
      <c r="BH24" s="34"/>
      <c r="BI24" s="33"/>
      <c r="BJ24" s="34"/>
    </row>
    <row r="25" spans="1:62" ht="27.95" customHeight="1">
      <c r="A25" s="102">
        <v>5</v>
      </c>
      <c r="B25" s="106" t="s">
        <v>139</v>
      </c>
      <c r="C25" s="104" t="s">
        <v>140</v>
      </c>
      <c r="D25" s="106" t="s">
        <v>141</v>
      </c>
      <c r="E25" s="103" t="s">
        <v>137</v>
      </c>
      <c r="F25" s="79" t="s">
        <v>119</v>
      </c>
      <c r="G25" s="100" t="s">
        <v>127</v>
      </c>
      <c r="H25" s="72" t="s">
        <v>130</v>
      </c>
      <c r="I25" s="72" t="s">
        <v>130</v>
      </c>
      <c r="J25" s="75"/>
      <c r="K25" s="115"/>
      <c r="L25" s="115"/>
      <c r="M25" s="110" t="s">
        <v>138</v>
      </c>
      <c r="N25" s="1"/>
      <c r="O25" s="34"/>
      <c r="P25" s="33"/>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3"/>
      <c r="AU25" s="34"/>
      <c r="AV25" s="34"/>
      <c r="AW25" s="33"/>
      <c r="AX25" s="34"/>
      <c r="AY25" s="34"/>
      <c r="AZ25" s="33"/>
      <c r="BA25" s="34"/>
      <c r="BB25" s="34"/>
      <c r="BC25" s="33"/>
      <c r="BD25" s="34"/>
      <c r="BE25" s="34"/>
      <c r="BF25" s="33"/>
      <c r="BG25" s="34"/>
      <c r="BH25" s="34"/>
      <c r="BI25" s="33"/>
      <c r="BJ25" s="34"/>
    </row>
    <row r="26" spans="1:62" ht="42" customHeight="1">
      <c r="A26" s="133">
        <v>6</v>
      </c>
      <c r="B26" s="135" t="s">
        <v>142</v>
      </c>
      <c r="C26" s="135" t="s">
        <v>143</v>
      </c>
      <c r="D26" s="135" t="s">
        <v>144</v>
      </c>
      <c r="E26" s="135" t="s">
        <v>118</v>
      </c>
      <c r="F26" s="135" t="s">
        <v>119</v>
      </c>
      <c r="G26" s="140" t="s">
        <v>127</v>
      </c>
      <c r="H26" s="130" t="s">
        <v>130</v>
      </c>
      <c r="I26" s="130" t="s">
        <v>130</v>
      </c>
      <c r="J26" s="143"/>
      <c r="K26" s="127" t="s">
        <v>131</v>
      </c>
      <c r="L26" s="127" t="s">
        <v>130</v>
      </c>
      <c r="M26" s="110" t="s">
        <v>122</v>
      </c>
      <c r="N26" s="95" t="s">
        <v>132</v>
      </c>
      <c r="O26" s="34"/>
      <c r="P26" s="96">
        <v>26418</v>
      </c>
      <c r="Q26" s="34"/>
      <c r="R26" s="34"/>
      <c r="S26" s="96">
        <v>640</v>
      </c>
      <c r="T26" s="34"/>
      <c r="U26" s="34"/>
      <c r="V26" s="33">
        <f>P26-S26-Y26</f>
        <v>24896</v>
      </c>
      <c r="W26" s="34"/>
      <c r="X26" s="34"/>
      <c r="Y26" s="96">
        <v>882</v>
      </c>
      <c r="Z26" s="34"/>
      <c r="AA26" s="34"/>
      <c r="AB26" s="96">
        <v>3471</v>
      </c>
      <c r="AC26" s="34"/>
      <c r="AD26" s="34"/>
      <c r="AE26" s="33">
        <f>P26-AB26</f>
        <v>22947</v>
      </c>
      <c r="AF26" s="34"/>
      <c r="AG26" s="34"/>
      <c r="AH26" s="96">
        <v>888</v>
      </c>
      <c r="AI26" s="34"/>
      <c r="AJ26" s="34"/>
      <c r="AK26" s="33">
        <f>P26-AH26</f>
        <v>25530</v>
      </c>
      <c r="AL26" s="34"/>
      <c r="AM26" s="34"/>
      <c r="AN26" s="96">
        <v>8</v>
      </c>
      <c r="AO26" s="34"/>
      <c r="AP26" s="34"/>
      <c r="AQ26" s="33">
        <f>P26-AN26</f>
        <v>26410</v>
      </c>
      <c r="AR26" s="34"/>
      <c r="AS26" s="34"/>
      <c r="AT26" s="96">
        <v>15241</v>
      </c>
      <c r="AU26" s="34"/>
      <c r="AV26" s="34"/>
      <c r="AW26" s="33"/>
      <c r="AX26" s="34"/>
      <c r="AY26" s="34"/>
      <c r="AZ26" s="33"/>
      <c r="BA26" s="34"/>
      <c r="BB26" s="34"/>
      <c r="BC26" s="33"/>
      <c r="BD26" s="34"/>
      <c r="BE26" s="34"/>
      <c r="BF26" s="33"/>
      <c r="BG26" s="34"/>
      <c r="BH26" s="34"/>
      <c r="BI26" s="33"/>
      <c r="BJ26" s="34"/>
    </row>
    <row r="27" spans="1:62">
      <c r="A27" s="133"/>
      <c r="B27" s="135"/>
      <c r="C27" s="135"/>
      <c r="D27" s="135"/>
      <c r="E27" s="135"/>
      <c r="F27" s="135"/>
      <c r="G27" s="140"/>
      <c r="H27" s="131" t="s">
        <v>130</v>
      </c>
      <c r="I27" s="131" t="s">
        <v>130</v>
      </c>
      <c r="J27" s="164"/>
      <c r="K27" s="128"/>
      <c r="L27" s="128"/>
      <c r="M27" s="110" t="s">
        <v>123</v>
      </c>
      <c r="N27" s="95" t="s">
        <v>133</v>
      </c>
      <c r="O27" s="34"/>
      <c r="P27" s="96">
        <v>27278</v>
      </c>
      <c r="Q27" s="34"/>
      <c r="R27" s="34"/>
      <c r="S27" s="96">
        <v>692</v>
      </c>
      <c r="T27" s="34"/>
      <c r="U27" s="34"/>
      <c r="V27" s="33">
        <f t="shared" ref="V27:V46" si="4">P27-S27-Y27</f>
        <v>25656</v>
      </c>
      <c r="W27" s="34"/>
      <c r="X27" s="34"/>
      <c r="Y27" s="96">
        <v>930</v>
      </c>
      <c r="Z27" s="34"/>
      <c r="AA27" s="34"/>
      <c r="AB27" s="96">
        <v>3506</v>
      </c>
      <c r="AC27" s="34"/>
      <c r="AD27" s="34"/>
      <c r="AE27" s="33">
        <f t="shared" ref="AE27:AE46" si="5">P27-AB27</f>
        <v>23772</v>
      </c>
      <c r="AF27" s="34"/>
      <c r="AG27" s="34"/>
      <c r="AH27" s="96">
        <v>933</v>
      </c>
      <c r="AI27" s="34"/>
      <c r="AJ27" s="34"/>
      <c r="AK27" s="33">
        <f t="shared" ref="AK27:AK46" si="6">P27-AH27</f>
        <v>26345</v>
      </c>
      <c r="AL27" s="34"/>
      <c r="AM27" s="34"/>
      <c r="AN27" s="96">
        <v>11</v>
      </c>
      <c r="AO27" s="34"/>
      <c r="AP27" s="34"/>
      <c r="AQ27" s="33">
        <f t="shared" ref="AQ27:AQ46" si="7">P27-AN27</f>
        <v>27267</v>
      </c>
      <c r="AR27" s="34"/>
      <c r="AS27" s="34"/>
      <c r="AT27" s="96">
        <v>15838</v>
      </c>
      <c r="AU27" s="34"/>
      <c r="AV27" s="34"/>
      <c r="AW27" s="33"/>
      <c r="AX27" s="34"/>
      <c r="AY27" s="34"/>
      <c r="AZ27" s="33"/>
      <c r="BA27" s="34"/>
      <c r="BB27" s="34"/>
      <c r="BC27" s="33"/>
      <c r="BD27" s="34"/>
      <c r="BE27" s="34"/>
      <c r="BF27" s="33"/>
      <c r="BG27" s="34"/>
      <c r="BH27" s="34"/>
      <c r="BI27" s="33"/>
      <c r="BJ27" s="34"/>
    </row>
    <row r="28" spans="1:62">
      <c r="A28" s="133"/>
      <c r="B28" s="135"/>
      <c r="C28" s="135"/>
      <c r="D28" s="135"/>
      <c r="E28" s="135"/>
      <c r="F28" s="135"/>
      <c r="G28" s="140"/>
      <c r="H28" s="132" t="s">
        <v>130</v>
      </c>
      <c r="I28" s="132" t="s">
        <v>130</v>
      </c>
      <c r="J28" s="144"/>
      <c r="K28" s="129"/>
      <c r="L28" s="129"/>
      <c r="M28" s="110" t="s">
        <v>124</v>
      </c>
      <c r="N28" s="95" t="s">
        <v>134</v>
      </c>
      <c r="O28" s="34"/>
      <c r="P28" s="96">
        <v>27346</v>
      </c>
      <c r="Q28" s="34"/>
      <c r="R28" s="34"/>
      <c r="S28" s="96">
        <v>625</v>
      </c>
      <c r="T28" s="34"/>
      <c r="U28" s="34"/>
      <c r="V28" s="33">
        <f t="shared" si="4"/>
        <v>25706</v>
      </c>
      <c r="W28" s="34"/>
      <c r="X28" s="34"/>
      <c r="Y28" s="96">
        <v>1015</v>
      </c>
      <c r="Z28" s="34"/>
      <c r="AA28" s="34"/>
      <c r="AB28" s="96">
        <v>3771</v>
      </c>
      <c r="AC28" s="34"/>
      <c r="AD28" s="34"/>
      <c r="AE28" s="33">
        <f t="shared" si="5"/>
        <v>23575</v>
      </c>
      <c r="AF28" s="34"/>
      <c r="AG28" s="34"/>
      <c r="AH28" s="96">
        <v>909</v>
      </c>
      <c r="AI28" s="34"/>
      <c r="AJ28" s="34"/>
      <c r="AK28" s="33">
        <f t="shared" si="6"/>
        <v>26437</v>
      </c>
      <c r="AL28" s="34"/>
      <c r="AM28" s="34"/>
      <c r="AN28" s="96">
        <v>10</v>
      </c>
      <c r="AO28" s="34"/>
      <c r="AP28" s="34"/>
      <c r="AQ28" s="33">
        <f t="shared" si="7"/>
        <v>27336</v>
      </c>
      <c r="AR28" s="34"/>
      <c r="AS28" s="34"/>
      <c r="AT28" s="96">
        <v>15767</v>
      </c>
      <c r="AU28" s="34"/>
      <c r="AV28" s="34"/>
      <c r="AW28" s="33"/>
      <c r="AX28" s="34"/>
      <c r="AY28" s="34"/>
      <c r="AZ28" s="33"/>
      <c r="BA28" s="34"/>
      <c r="BB28" s="34"/>
      <c r="BC28" s="33"/>
      <c r="BD28" s="34"/>
      <c r="BE28" s="34"/>
      <c r="BF28" s="33"/>
      <c r="BG28" s="34"/>
      <c r="BH28" s="34"/>
      <c r="BI28" s="33"/>
      <c r="BJ28" s="34"/>
    </row>
    <row r="29" spans="1:62" ht="42" customHeight="1">
      <c r="A29" s="133">
        <v>7</v>
      </c>
      <c r="B29" s="135" t="s">
        <v>145</v>
      </c>
      <c r="C29" s="135" t="s">
        <v>146</v>
      </c>
      <c r="D29" s="135" t="s">
        <v>144</v>
      </c>
      <c r="E29" s="135" t="s">
        <v>118</v>
      </c>
      <c r="F29" s="135" t="s">
        <v>119</v>
      </c>
      <c r="G29" s="140" t="s">
        <v>127</v>
      </c>
      <c r="H29" s="130" t="s">
        <v>130</v>
      </c>
      <c r="I29" s="130" t="s">
        <v>130</v>
      </c>
      <c r="J29" s="130"/>
      <c r="K29" s="127" t="s">
        <v>131</v>
      </c>
      <c r="L29" s="127" t="s">
        <v>130</v>
      </c>
      <c r="M29" s="110" t="s">
        <v>122</v>
      </c>
      <c r="N29" s="95" t="s">
        <v>132</v>
      </c>
      <c r="O29" s="34"/>
      <c r="P29" s="96">
        <v>11</v>
      </c>
      <c r="Q29" s="34"/>
      <c r="R29" s="34"/>
      <c r="S29" s="96">
        <v>0</v>
      </c>
      <c r="T29" s="34"/>
      <c r="U29" s="34"/>
      <c r="V29" s="33">
        <f t="shared" si="4"/>
        <v>11</v>
      </c>
      <c r="W29" s="34"/>
      <c r="X29" s="34"/>
      <c r="Y29" s="96">
        <v>0</v>
      </c>
      <c r="Z29" s="34"/>
      <c r="AA29" s="34"/>
      <c r="AB29" s="96">
        <v>0</v>
      </c>
      <c r="AC29" s="34"/>
      <c r="AD29" s="34"/>
      <c r="AE29" s="33">
        <f t="shared" si="5"/>
        <v>11</v>
      </c>
      <c r="AF29" s="34"/>
      <c r="AG29" s="34"/>
      <c r="AH29" s="96">
        <v>3</v>
      </c>
      <c r="AI29" s="34"/>
      <c r="AJ29" s="34"/>
      <c r="AK29" s="33">
        <f t="shared" si="6"/>
        <v>8</v>
      </c>
      <c r="AL29" s="34"/>
      <c r="AM29" s="34"/>
      <c r="AN29" s="96">
        <v>0</v>
      </c>
      <c r="AO29" s="34"/>
      <c r="AP29" s="34"/>
      <c r="AQ29" s="33">
        <f t="shared" si="7"/>
        <v>11</v>
      </c>
      <c r="AR29" s="34"/>
      <c r="AS29" s="34"/>
      <c r="AT29" s="96">
        <v>10</v>
      </c>
      <c r="AU29" s="34"/>
      <c r="AV29" s="34"/>
      <c r="AW29" s="33"/>
      <c r="AX29" s="34"/>
      <c r="AY29" s="34"/>
      <c r="AZ29" s="33"/>
      <c r="BA29" s="34"/>
      <c r="BB29" s="34"/>
      <c r="BC29" s="33"/>
      <c r="BD29" s="34"/>
      <c r="BE29" s="34"/>
      <c r="BF29" s="33"/>
      <c r="BG29" s="34"/>
      <c r="BH29" s="34"/>
      <c r="BI29" s="33"/>
      <c r="BJ29" s="34"/>
    </row>
    <row r="30" spans="1:62">
      <c r="A30" s="133"/>
      <c r="B30" s="135"/>
      <c r="C30" s="135"/>
      <c r="D30" s="135"/>
      <c r="E30" s="135"/>
      <c r="F30" s="135"/>
      <c r="G30" s="140"/>
      <c r="H30" s="131" t="s">
        <v>130</v>
      </c>
      <c r="I30" s="131" t="s">
        <v>130</v>
      </c>
      <c r="J30" s="131"/>
      <c r="K30" s="128"/>
      <c r="L30" s="128"/>
      <c r="M30" s="110" t="s">
        <v>123</v>
      </c>
      <c r="N30" s="95" t="s">
        <v>133</v>
      </c>
      <c r="O30" s="34"/>
      <c r="P30" s="96">
        <v>13</v>
      </c>
      <c r="Q30" s="34"/>
      <c r="R30" s="34"/>
      <c r="S30" s="96">
        <v>0</v>
      </c>
      <c r="T30" s="34"/>
      <c r="U30" s="34"/>
      <c r="V30" s="33">
        <f t="shared" si="4"/>
        <v>13</v>
      </c>
      <c r="W30" s="34"/>
      <c r="X30" s="34"/>
      <c r="Y30" s="96">
        <v>0</v>
      </c>
      <c r="Z30" s="34"/>
      <c r="AA30" s="34"/>
      <c r="AB30" s="96">
        <v>0</v>
      </c>
      <c r="AC30" s="34"/>
      <c r="AD30" s="34"/>
      <c r="AE30" s="33">
        <f t="shared" si="5"/>
        <v>13</v>
      </c>
      <c r="AF30" s="34"/>
      <c r="AG30" s="34"/>
      <c r="AH30" s="96">
        <v>3</v>
      </c>
      <c r="AI30" s="34"/>
      <c r="AJ30" s="34"/>
      <c r="AK30" s="33">
        <f t="shared" si="6"/>
        <v>10</v>
      </c>
      <c r="AL30" s="34"/>
      <c r="AM30" s="34"/>
      <c r="AN30" s="96">
        <v>0</v>
      </c>
      <c r="AO30" s="34"/>
      <c r="AP30" s="34"/>
      <c r="AQ30" s="33">
        <f t="shared" si="7"/>
        <v>13</v>
      </c>
      <c r="AR30" s="34"/>
      <c r="AS30" s="34"/>
      <c r="AT30" s="96">
        <v>11</v>
      </c>
      <c r="AU30" s="34"/>
      <c r="AV30" s="34"/>
      <c r="AW30" s="33"/>
      <c r="AX30" s="34"/>
      <c r="AY30" s="34"/>
      <c r="AZ30" s="33"/>
      <c r="BA30" s="34"/>
      <c r="BB30" s="34"/>
      <c r="BC30" s="33"/>
      <c r="BD30" s="34"/>
      <c r="BE30" s="34"/>
      <c r="BF30" s="33"/>
      <c r="BG30" s="34"/>
      <c r="BH30" s="34"/>
      <c r="BI30" s="33"/>
      <c r="BJ30" s="34"/>
    </row>
    <row r="31" spans="1:62">
      <c r="A31" s="133"/>
      <c r="B31" s="135"/>
      <c r="C31" s="135"/>
      <c r="D31" s="135"/>
      <c r="E31" s="135"/>
      <c r="F31" s="135"/>
      <c r="G31" s="140"/>
      <c r="H31" s="132" t="s">
        <v>130</v>
      </c>
      <c r="I31" s="132" t="s">
        <v>130</v>
      </c>
      <c r="J31" s="132"/>
      <c r="K31" s="129"/>
      <c r="L31" s="129"/>
      <c r="M31" s="110" t="s">
        <v>124</v>
      </c>
      <c r="N31" s="95" t="s">
        <v>134</v>
      </c>
      <c r="O31" s="34"/>
      <c r="P31" s="96">
        <v>8</v>
      </c>
      <c r="Q31" s="34"/>
      <c r="R31" s="34"/>
      <c r="S31" s="96">
        <v>0</v>
      </c>
      <c r="T31" s="34"/>
      <c r="U31" s="34"/>
      <c r="V31" s="33">
        <f t="shared" si="4"/>
        <v>7</v>
      </c>
      <c r="W31" s="34"/>
      <c r="X31" s="34"/>
      <c r="Y31" s="96">
        <v>1</v>
      </c>
      <c r="Z31" s="34"/>
      <c r="AA31" s="34"/>
      <c r="AB31" s="96">
        <v>1</v>
      </c>
      <c r="AC31" s="34"/>
      <c r="AD31" s="34"/>
      <c r="AE31" s="33">
        <f t="shared" si="5"/>
        <v>7</v>
      </c>
      <c r="AF31" s="34"/>
      <c r="AG31" s="34"/>
      <c r="AH31" s="96">
        <v>2</v>
      </c>
      <c r="AI31" s="34"/>
      <c r="AJ31" s="34"/>
      <c r="AK31" s="33">
        <f t="shared" si="6"/>
        <v>6</v>
      </c>
      <c r="AL31" s="34"/>
      <c r="AM31" s="34"/>
      <c r="AN31" s="96">
        <v>0</v>
      </c>
      <c r="AO31" s="34"/>
      <c r="AP31" s="34"/>
      <c r="AQ31" s="33">
        <f t="shared" si="7"/>
        <v>8</v>
      </c>
      <c r="AR31" s="34"/>
      <c r="AS31" s="34"/>
      <c r="AT31" s="96">
        <v>6</v>
      </c>
      <c r="AU31" s="34"/>
      <c r="AV31" s="34"/>
      <c r="AW31" s="33"/>
      <c r="AX31" s="34"/>
      <c r="AY31" s="34"/>
      <c r="AZ31" s="33"/>
      <c r="BA31" s="34"/>
      <c r="BB31" s="34"/>
      <c r="BC31" s="33"/>
      <c r="BD31" s="34"/>
      <c r="BE31" s="34"/>
      <c r="BF31" s="33"/>
      <c r="BG31" s="34"/>
      <c r="BH31" s="34"/>
      <c r="BI31" s="33"/>
      <c r="BJ31" s="34"/>
    </row>
    <row r="32" spans="1:62" ht="56.1" customHeight="1">
      <c r="A32" s="133">
        <v>8</v>
      </c>
      <c r="B32" s="135" t="s">
        <v>147</v>
      </c>
      <c r="C32" s="135" t="s">
        <v>148</v>
      </c>
      <c r="D32" s="135" t="s">
        <v>144</v>
      </c>
      <c r="E32" s="135" t="s">
        <v>118</v>
      </c>
      <c r="F32" s="135" t="s">
        <v>119</v>
      </c>
      <c r="G32" s="140" t="s">
        <v>127</v>
      </c>
      <c r="H32" s="130" t="s">
        <v>130</v>
      </c>
      <c r="I32" s="130" t="s">
        <v>130</v>
      </c>
      <c r="J32" s="130"/>
      <c r="K32" s="127" t="s">
        <v>131</v>
      </c>
      <c r="L32" s="127" t="s">
        <v>130</v>
      </c>
      <c r="M32" s="110" t="s">
        <v>122</v>
      </c>
      <c r="N32" s="95" t="s">
        <v>132</v>
      </c>
      <c r="O32" s="34"/>
      <c r="P32" s="96">
        <v>17407</v>
      </c>
      <c r="Q32" s="34"/>
      <c r="R32" s="34"/>
      <c r="S32" s="96">
        <v>398</v>
      </c>
      <c r="T32" s="34"/>
      <c r="U32" s="34"/>
      <c r="V32" s="33">
        <f t="shared" si="4"/>
        <v>16459</v>
      </c>
      <c r="W32" s="34"/>
      <c r="X32" s="34"/>
      <c r="Y32" s="96">
        <v>550</v>
      </c>
      <c r="Z32" s="34"/>
      <c r="AA32" s="34"/>
      <c r="AB32" s="96">
        <v>2273</v>
      </c>
      <c r="AC32" s="34"/>
      <c r="AD32" s="34"/>
      <c r="AE32" s="33">
        <f t="shared" si="5"/>
        <v>15134</v>
      </c>
      <c r="AF32" s="34"/>
      <c r="AG32" s="34"/>
      <c r="AH32" s="96">
        <v>606</v>
      </c>
      <c r="AI32" s="34"/>
      <c r="AJ32" s="34"/>
      <c r="AK32" s="33">
        <f t="shared" si="6"/>
        <v>16801</v>
      </c>
      <c r="AL32" s="34"/>
      <c r="AM32" s="34"/>
      <c r="AN32" s="96">
        <v>5</v>
      </c>
      <c r="AO32" s="34"/>
      <c r="AP32" s="34"/>
      <c r="AQ32" s="33">
        <f t="shared" si="7"/>
        <v>17402</v>
      </c>
      <c r="AR32" s="34"/>
      <c r="AS32" s="34"/>
      <c r="AT32" s="96">
        <v>11410</v>
      </c>
      <c r="AU32" s="34"/>
      <c r="AV32" s="34"/>
      <c r="AW32" s="33"/>
      <c r="AX32" s="34"/>
      <c r="AY32" s="34"/>
      <c r="AZ32" s="33"/>
      <c r="BA32" s="34"/>
      <c r="BB32" s="34"/>
      <c r="BC32" s="33"/>
      <c r="BD32" s="34"/>
      <c r="BE32" s="34"/>
      <c r="BF32" s="33"/>
      <c r="BG32" s="34"/>
      <c r="BH32" s="34"/>
      <c r="BI32" s="33"/>
      <c r="BJ32" s="34"/>
    </row>
    <row r="33" spans="1:62">
      <c r="A33" s="133"/>
      <c r="B33" s="135"/>
      <c r="C33" s="135"/>
      <c r="D33" s="135"/>
      <c r="E33" s="135"/>
      <c r="F33" s="135"/>
      <c r="G33" s="140"/>
      <c r="H33" s="131" t="s">
        <v>130</v>
      </c>
      <c r="I33" s="131" t="s">
        <v>130</v>
      </c>
      <c r="J33" s="131"/>
      <c r="K33" s="128"/>
      <c r="L33" s="128"/>
      <c r="M33" s="110" t="s">
        <v>123</v>
      </c>
      <c r="N33" s="95" t="s">
        <v>133</v>
      </c>
      <c r="O33" s="34"/>
      <c r="P33" s="96">
        <v>18189</v>
      </c>
      <c r="Q33" s="34"/>
      <c r="R33" s="34"/>
      <c r="S33" s="96">
        <v>453</v>
      </c>
      <c r="T33" s="34"/>
      <c r="U33" s="34"/>
      <c r="V33" s="33">
        <f t="shared" si="4"/>
        <v>17156</v>
      </c>
      <c r="W33" s="34"/>
      <c r="X33" s="34"/>
      <c r="Y33" s="96">
        <v>580</v>
      </c>
      <c r="Z33" s="34"/>
      <c r="AA33" s="34"/>
      <c r="AB33" s="96">
        <v>2322</v>
      </c>
      <c r="AC33" s="34"/>
      <c r="AD33" s="34"/>
      <c r="AE33" s="33">
        <f t="shared" si="5"/>
        <v>15867</v>
      </c>
      <c r="AF33" s="34"/>
      <c r="AG33" s="34"/>
      <c r="AH33" s="96">
        <v>649</v>
      </c>
      <c r="AI33" s="34"/>
      <c r="AJ33" s="34"/>
      <c r="AK33" s="33">
        <f t="shared" si="6"/>
        <v>17540</v>
      </c>
      <c r="AL33" s="34"/>
      <c r="AM33" s="34"/>
      <c r="AN33" s="96">
        <v>6</v>
      </c>
      <c r="AO33" s="34"/>
      <c r="AP33" s="34"/>
      <c r="AQ33" s="33">
        <f t="shared" si="7"/>
        <v>18183</v>
      </c>
      <c r="AR33" s="34"/>
      <c r="AS33" s="34"/>
      <c r="AT33" s="96">
        <v>12003</v>
      </c>
      <c r="AU33" s="34"/>
      <c r="AV33" s="34"/>
      <c r="AW33" s="33"/>
      <c r="AX33" s="34"/>
      <c r="AY33" s="34"/>
      <c r="AZ33" s="33"/>
      <c r="BA33" s="34"/>
      <c r="BB33" s="34"/>
      <c r="BC33" s="33"/>
      <c r="BD33" s="34"/>
      <c r="BE33" s="34"/>
      <c r="BF33" s="33"/>
      <c r="BG33" s="34"/>
      <c r="BH33" s="34"/>
      <c r="BI33" s="33"/>
      <c r="BJ33" s="34"/>
    </row>
    <row r="34" spans="1:62">
      <c r="A34" s="133"/>
      <c r="B34" s="135"/>
      <c r="C34" s="135"/>
      <c r="D34" s="135"/>
      <c r="E34" s="135"/>
      <c r="F34" s="135"/>
      <c r="G34" s="140"/>
      <c r="H34" s="132" t="s">
        <v>130</v>
      </c>
      <c r="I34" s="132" t="s">
        <v>130</v>
      </c>
      <c r="J34" s="132"/>
      <c r="K34" s="129"/>
      <c r="L34" s="129"/>
      <c r="M34" s="110" t="s">
        <v>124</v>
      </c>
      <c r="N34" s="95" t="s">
        <v>134</v>
      </c>
      <c r="O34" s="34"/>
      <c r="P34" s="96">
        <v>18262</v>
      </c>
      <c r="Q34" s="34"/>
      <c r="R34" s="34"/>
      <c r="S34" s="96">
        <v>389</v>
      </c>
      <c r="T34" s="34"/>
      <c r="U34" s="34"/>
      <c r="V34" s="33">
        <f t="shared" si="4"/>
        <v>17163</v>
      </c>
      <c r="W34" s="34"/>
      <c r="X34" s="34"/>
      <c r="Y34" s="96">
        <v>710</v>
      </c>
      <c r="Z34" s="34"/>
      <c r="AA34" s="34"/>
      <c r="AB34" s="96">
        <v>2705</v>
      </c>
      <c r="AC34" s="34"/>
      <c r="AD34" s="34"/>
      <c r="AE34" s="33">
        <f t="shared" si="5"/>
        <v>15557</v>
      </c>
      <c r="AF34" s="34"/>
      <c r="AG34" s="34"/>
      <c r="AH34" s="96">
        <v>620</v>
      </c>
      <c r="AI34" s="34"/>
      <c r="AJ34" s="34"/>
      <c r="AK34" s="33">
        <f t="shared" si="6"/>
        <v>17642</v>
      </c>
      <c r="AL34" s="34"/>
      <c r="AM34" s="34"/>
      <c r="AN34" s="96">
        <v>6</v>
      </c>
      <c r="AO34" s="34"/>
      <c r="AP34" s="34"/>
      <c r="AQ34" s="33">
        <f t="shared" si="7"/>
        <v>18256</v>
      </c>
      <c r="AR34" s="34"/>
      <c r="AS34" s="34"/>
      <c r="AT34" s="96">
        <v>11874</v>
      </c>
      <c r="AU34" s="34"/>
      <c r="AV34" s="34"/>
      <c r="AW34" s="33"/>
      <c r="AX34" s="34"/>
      <c r="AY34" s="34"/>
      <c r="AZ34" s="33"/>
      <c r="BA34" s="34"/>
      <c r="BB34" s="34"/>
      <c r="BC34" s="33"/>
      <c r="BD34" s="34"/>
      <c r="BE34" s="34"/>
      <c r="BF34" s="33"/>
      <c r="BG34" s="34"/>
      <c r="BH34" s="34"/>
      <c r="BI34" s="33"/>
      <c r="BJ34" s="34"/>
    </row>
    <row r="35" spans="1:62" ht="56.1" customHeight="1">
      <c r="A35" s="133">
        <v>9</v>
      </c>
      <c r="B35" s="135" t="s">
        <v>149</v>
      </c>
      <c r="C35" s="135" t="s">
        <v>150</v>
      </c>
      <c r="D35" s="135" t="s">
        <v>144</v>
      </c>
      <c r="E35" s="135" t="s">
        <v>118</v>
      </c>
      <c r="F35" s="135" t="s">
        <v>119</v>
      </c>
      <c r="G35" s="140" t="s">
        <v>127</v>
      </c>
      <c r="H35" s="130" t="s">
        <v>130</v>
      </c>
      <c r="I35" s="130" t="s">
        <v>130</v>
      </c>
      <c r="J35" s="130"/>
      <c r="K35" s="127" t="s">
        <v>131</v>
      </c>
      <c r="L35" s="127" t="s">
        <v>130</v>
      </c>
      <c r="M35" s="110" t="s">
        <v>122</v>
      </c>
      <c r="N35" s="95" t="s">
        <v>132</v>
      </c>
      <c r="O35" s="34"/>
      <c r="P35" s="96">
        <v>1334</v>
      </c>
      <c r="Q35" s="34"/>
      <c r="R35" s="34"/>
      <c r="S35" s="96">
        <v>69</v>
      </c>
      <c r="T35" s="34"/>
      <c r="U35" s="34"/>
      <c r="V35" s="33">
        <f t="shared" si="4"/>
        <v>1201</v>
      </c>
      <c r="W35" s="34"/>
      <c r="X35" s="34"/>
      <c r="Y35" s="96">
        <v>64</v>
      </c>
      <c r="Z35" s="34"/>
      <c r="AA35" s="34"/>
      <c r="AB35" s="96">
        <v>298</v>
      </c>
      <c r="AC35" s="34"/>
      <c r="AD35" s="34"/>
      <c r="AE35" s="33">
        <f t="shared" si="5"/>
        <v>1036</v>
      </c>
      <c r="AF35" s="34"/>
      <c r="AG35" s="34"/>
      <c r="AH35" s="96">
        <v>36</v>
      </c>
      <c r="AI35" s="34"/>
      <c r="AJ35" s="34"/>
      <c r="AK35" s="33">
        <f t="shared" si="6"/>
        <v>1298</v>
      </c>
      <c r="AL35" s="34"/>
      <c r="AM35" s="34"/>
      <c r="AN35" s="96">
        <v>0</v>
      </c>
      <c r="AO35" s="34"/>
      <c r="AP35" s="34"/>
      <c r="AQ35" s="33">
        <f t="shared" si="7"/>
        <v>1334</v>
      </c>
      <c r="AR35" s="34"/>
      <c r="AS35" s="34"/>
      <c r="AT35" s="96">
        <v>484</v>
      </c>
      <c r="AU35" s="34"/>
      <c r="AV35" s="34"/>
      <c r="AW35" s="33"/>
      <c r="AX35" s="34"/>
      <c r="AY35" s="34"/>
      <c r="AZ35" s="33"/>
      <c r="BA35" s="34"/>
      <c r="BB35" s="34"/>
      <c r="BC35" s="33"/>
      <c r="BD35" s="34"/>
      <c r="BE35" s="34"/>
      <c r="BF35" s="33"/>
      <c r="BG35" s="34"/>
      <c r="BH35" s="34"/>
      <c r="BI35" s="33"/>
      <c r="BJ35" s="34"/>
    </row>
    <row r="36" spans="1:62">
      <c r="A36" s="133"/>
      <c r="B36" s="135"/>
      <c r="C36" s="135"/>
      <c r="D36" s="135"/>
      <c r="E36" s="135"/>
      <c r="F36" s="135"/>
      <c r="G36" s="140"/>
      <c r="H36" s="131" t="s">
        <v>130</v>
      </c>
      <c r="I36" s="131" t="s">
        <v>130</v>
      </c>
      <c r="J36" s="131"/>
      <c r="K36" s="128"/>
      <c r="L36" s="128"/>
      <c r="M36" s="110" t="s">
        <v>123</v>
      </c>
      <c r="N36" s="95" t="s">
        <v>133</v>
      </c>
      <c r="O36" s="34"/>
      <c r="P36" s="96">
        <v>1379</v>
      </c>
      <c r="Q36" s="34"/>
      <c r="R36" s="34"/>
      <c r="S36" s="96">
        <v>59</v>
      </c>
      <c r="T36" s="34"/>
      <c r="U36" s="34"/>
      <c r="V36" s="33">
        <f t="shared" si="4"/>
        <v>1262</v>
      </c>
      <c r="W36" s="34"/>
      <c r="X36" s="34"/>
      <c r="Y36" s="96">
        <v>58</v>
      </c>
      <c r="Z36" s="34"/>
      <c r="AA36" s="34"/>
      <c r="AB36" s="96">
        <v>284</v>
      </c>
      <c r="AC36" s="34"/>
      <c r="AD36" s="34"/>
      <c r="AE36" s="33">
        <f t="shared" si="5"/>
        <v>1095</v>
      </c>
      <c r="AF36" s="34"/>
      <c r="AG36" s="34"/>
      <c r="AH36" s="96">
        <v>42</v>
      </c>
      <c r="AI36" s="34"/>
      <c r="AJ36" s="34"/>
      <c r="AK36" s="33">
        <f t="shared" si="6"/>
        <v>1337</v>
      </c>
      <c r="AL36" s="34"/>
      <c r="AM36" s="34"/>
      <c r="AN36" s="96">
        <v>0</v>
      </c>
      <c r="AO36" s="34"/>
      <c r="AP36" s="34"/>
      <c r="AQ36" s="33">
        <f t="shared" si="7"/>
        <v>1379</v>
      </c>
      <c r="AR36" s="34"/>
      <c r="AS36" s="34"/>
      <c r="AT36" s="96">
        <v>491</v>
      </c>
      <c r="AU36" s="34"/>
      <c r="AV36" s="34"/>
      <c r="AW36" s="33"/>
      <c r="AX36" s="34"/>
      <c r="AY36" s="34"/>
      <c r="AZ36" s="33"/>
      <c r="BA36" s="34"/>
      <c r="BB36" s="34"/>
      <c r="BC36" s="33"/>
      <c r="BD36" s="34"/>
      <c r="BE36" s="34"/>
      <c r="BF36" s="33"/>
      <c r="BG36" s="34"/>
      <c r="BH36" s="34"/>
      <c r="BI36" s="33"/>
      <c r="BJ36" s="34"/>
    </row>
    <row r="37" spans="1:62">
      <c r="A37" s="133"/>
      <c r="B37" s="135"/>
      <c r="C37" s="135"/>
      <c r="D37" s="135"/>
      <c r="E37" s="135"/>
      <c r="F37" s="135"/>
      <c r="G37" s="140"/>
      <c r="H37" s="132" t="s">
        <v>130</v>
      </c>
      <c r="I37" s="132" t="s">
        <v>130</v>
      </c>
      <c r="J37" s="132"/>
      <c r="K37" s="129"/>
      <c r="L37" s="129"/>
      <c r="M37" s="110" t="s">
        <v>124</v>
      </c>
      <c r="N37" s="95" t="s">
        <v>134</v>
      </c>
      <c r="O37" s="34"/>
      <c r="P37" s="96">
        <v>1324</v>
      </c>
      <c r="Q37" s="34"/>
      <c r="R37" s="34"/>
      <c r="S37" s="96">
        <v>57</v>
      </c>
      <c r="T37" s="34"/>
      <c r="U37" s="34"/>
      <c r="V37" s="33">
        <f t="shared" si="4"/>
        <v>1209</v>
      </c>
      <c r="W37" s="34"/>
      <c r="X37" s="34"/>
      <c r="Y37" s="96">
        <v>58</v>
      </c>
      <c r="Z37" s="34"/>
      <c r="AA37" s="34"/>
      <c r="AB37" s="96">
        <v>272</v>
      </c>
      <c r="AC37" s="34"/>
      <c r="AD37" s="34"/>
      <c r="AE37" s="33">
        <f t="shared" si="5"/>
        <v>1052</v>
      </c>
      <c r="AF37" s="34"/>
      <c r="AG37" s="34"/>
      <c r="AH37" s="96">
        <v>45</v>
      </c>
      <c r="AI37" s="34"/>
      <c r="AJ37" s="34"/>
      <c r="AK37" s="33">
        <f t="shared" si="6"/>
        <v>1279</v>
      </c>
      <c r="AL37" s="34"/>
      <c r="AM37" s="34"/>
      <c r="AN37" s="96">
        <v>1</v>
      </c>
      <c r="AO37" s="34"/>
      <c r="AP37" s="34"/>
      <c r="AQ37" s="33">
        <f t="shared" si="7"/>
        <v>1323</v>
      </c>
      <c r="AR37" s="34"/>
      <c r="AS37" s="34"/>
      <c r="AT37" s="96">
        <v>450</v>
      </c>
      <c r="AU37" s="34"/>
      <c r="AV37" s="34"/>
      <c r="AW37" s="33"/>
      <c r="AX37" s="34"/>
      <c r="AY37" s="34"/>
      <c r="AZ37" s="33"/>
      <c r="BA37" s="34"/>
      <c r="BB37" s="34"/>
      <c r="BC37" s="33"/>
      <c r="BD37" s="34"/>
      <c r="BE37" s="34"/>
      <c r="BF37" s="33"/>
      <c r="BG37" s="34"/>
      <c r="BH37" s="34"/>
      <c r="BI37" s="33"/>
      <c r="BJ37" s="34"/>
    </row>
    <row r="38" spans="1:62" ht="27.95" customHeight="1">
      <c r="A38" s="133">
        <v>10</v>
      </c>
      <c r="B38" s="135" t="s">
        <v>151</v>
      </c>
      <c r="C38" s="135" t="s">
        <v>152</v>
      </c>
      <c r="D38" s="135" t="s">
        <v>144</v>
      </c>
      <c r="E38" s="135" t="s">
        <v>118</v>
      </c>
      <c r="F38" s="135" t="s">
        <v>119</v>
      </c>
      <c r="G38" s="140" t="s">
        <v>127</v>
      </c>
      <c r="H38" s="130" t="s">
        <v>130</v>
      </c>
      <c r="I38" s="130" t="s">
        <v>130</v>
      </c>
      <c r="J38" s="130"/>
      <c r="K38" s="127" t="s">
        <v>131</v>
      </c>
      <c r="L38" s="127" t="s">
        <v>130</v>
      </c>
      <c r="M38" s="110" t="s">
        <v>122</v>
      </c>
      <c r="N38" s="95" t="s">
        <v>132</v>
      </c>
      <c r="O38" s="34"/>
      <c r="P38" s="96">
        <v>266</v>
      </c>
      <c r="Q38" s="34"/>
      <c r="R38" s="34"/>
      <c r="S38" s="96">
        <v>4</v>
      </c>
      <c r="T38" s="34"/>
      <c r="U38" s="34"/>
      <c r="V38" s="33">
        <f t="shared" si="4"/>
        <v>251</v>
      </c>
      <c r="W38" s="34"/>
      <c r="X38" s="34"/>
      <c r="Y38" s="96">
        <v>11</v>
      </c>
      <c r="Z38" s="34"/>
      <c r="AA38" s="34"/>
      <c r="AB38" s="96">
        <v>35</v>
      </c>
      <c r="AC38" s="34"/>
      <c r="AD38" s="34"/>
      <c r="AE38" s="33">
        <f t="shared" si="5"/>
        <v>231</v>
      </c>
      <c r="AF38" s="34"/>
      <c r="AG38" s="34"/>
      <c r="AH38" s="96">
        <v>2</v>
      </c>
      <c r="AI38" s="34"/>
      <c r="AJ38" s="34"/>
      <c r="AK38" s="33">
        <f t="shared" si="6"/>
        <v>264</v>
      </c>
      <c r="AL38" s="34"/>
      <c r="AM38" s="34"/>
      <c r="AN38" s="96">
        <v>0</v>
      </c>
      <c r="AO38" s="34"/>
      <c r="AP38" s="34"/>
      <c r="AQ38" s="33">
        <f t="shared" si="7"/>
        <v>266</v>
      </c>
      <c r="AR38" s="34"/>
      <c r="AS38" s="34"/>
      <c r="AT38" s="96">
        <v>103</v>
      </c>
      <c r="AU38" s="34"/>
      <c r="AV38" s="34"/>
      <c r="AW38" s="33"/>
      <c r="AX38" s="34"/>
      <c r="AY38" s="34"/>
      <c r="AZ38" s="33"/>
      <c r="BA38" s="34"/>
      <c r="BB38" s="34"/>
      <c r="BC38" s="33"/>
      <c r="BD38" s="34"/>
      <c r="BE38" s="34"/>
      <c r="BF38" s="33"/>
      <c r="BG38" s="34"/>
      <c r="BH38" s="34"/>
      <c r="BI38" s="33"/>
      <c r="BJ38" s="34"/>
    </row>
    <row r="39" spans="1:62">
      <c r="A39" s="133"/>
      <c r="B39" s="135"/>
      <c r="C39" s="135"/>
      <c r="D39" s="135"/>
      <c r="E39" s="135"/>
      <c r="F39" s="135"/>
      <c r="G39" s="140"/>
      <c r="H39" s="131" t="s">
        <v>130</v>
      </c>
      <c r="I39" s="131" t="s">
        <v>130</v>
      </c>
      <c r="J39" s="131"/>
      <c r="K39" s="128"/>
      <c r="L39" s="128"/>
      <c r="M39" s="110" t="s">
        <v>123</v>
      </c>
      <c r="N39" s="95" t="s">
        <v>133</v>
      </c>
      <c r="O39" s="34"/>
      <c r="P39" s="96">
        <v>233</v>
      </c>
      <c r="Q39" s="34"/>
      <c r="R39" s="34"/>
      <c r="S39" s="96">
        <v>1</v>
      </c>
      <c r="T39" s="34"/>
      <c r="U39" s="34"/>
      <c r="V39" s="33">
        <f t="shared" si="4"/>
        <v>227</v>
      </c>
      <c r="W39" s="34"/>
      <c r="X39" s="34"/>
      <c r="Y39" s="96">
        <v>5</v>
      </c>
      <c r="Z39" s="34"/>
      <c r="AA39" s="34"/>
      <c r="AB39" s="96">
        <v>28</v>
      </c>
      <c r="AC39" s="34"/>
      <c r="AD39" s="34"/>
      <c r="AE39" s="33">
        <f t="shared" si="5"/>
        <v>205</v>
      </c>
      <c r="AF39" s="34"/>
      <c r="AG39" s="34"/>
      <c r="AH39" s="96">
        <v>2</v>
      </c>
      <c r="AI39" s="34"/>
      <c r="AJ39" s="34"/>
      <c r="AK39" s="33">
        <f t="shared" si="6"/>
        <v>231</v>
      </c>
      <c r="AL39" s="34"/>
      <c r="AM39" s="34"/>
      <c r="AN39" s="96">
        <v>0</v>
      </c>
      <c r="AO39" s="34"/>
      <c r="AP39" s="34"/>
      <c r="AQ39" s="33">
        <f t="shared" si="7"/>
        <v>233</v>
      </c>
      <c r="AR39" s="34"/>
      <c r="AS39" s="34"/>
      <c r="AT39" s="96">
        <v>94</v>
      </c>
      <c r="AU39" s="34"/>
      <c r="AV39" s="34"/>
      <c r="AW39" s="33"/>
      <c r="AX39" s="34"/>
      <c r="AY39" s="34"/>
      <c r="AZ39" s="33"/>
      <c r="BA39" s="34"/>
      <c r="BB39" s="34"/>
      <c r="BC39" s="33"/>
      <c r="BD39" s="34"/>
      <c r="BE39" s="34"/>
      <c r="BF39" s="33"/>
      <c r="BG39" s="34"/>
      <c r="BH39" s="34"/>
      <c r="BI39" s="33"/>
      <c r="BJ39" s="34"/>
    </row>
    <row r="40" spans="1:62">
      <c r="A40" s="133"/>
      <c r="B40" s="135"/>
      <c r="C40" s="135"/>
      <c r="D40" s="135"/>
      <c r="E40" s="135"/>
      <c r="F40" s="135"/>
      <c r="G40" s="140"/>
      <c r="H40" s="132" t="s">
        <v>130</v>
      </c>
      <c r="I40" s="132" t="s">
        <v>130</v>
      </c>
      <c r="J40" s="132"/>
      <c r="K40" s="129"/>
      <c r="L40" s="129"/>
      <c r="M40" s="110" t="s">
        <v>124</v>
      </c>
      <c r="N40" s="95" t="s">
        <v>134</v>
      </c>
      <c r="O40" s="34"/>
      <c r="P40" s="96">
        <v>249</v>
      </c>
      <c r="Q40" s="34"/>
      <c r="R40" s="34"/>
      <c r="S40" s="96">
        <v>3</v>
      </c>
      <c r="T40" s="34"/>
      <c r="U40" s="34"/>
      <c r="V40" s="33">
        <f t="shared" si="4"/>
        <v>242</v>
      </c>
      <c r="W40" s="34"/>
      <c r="X40" s="34"/>
      <c r="Y40" s="96">
        <v>4</v>
      </c>
      <c r="Z40" s="34"/>
      <c r="AA40" s="34"/>
      <c r="AB40" s="96">
        <v>32</v>
      </c>
      <c r="AC40" s="34"/>
      <c r="AD40" s="34"/>
      <c r="AE40" s="33">
        <f t="shared" si="5"/>
        <v>217</v>
      </c>
      <c r="AF40" s="34"/>
      <c r="AG40" s="34"/>
      <c r="AH40" s="96">
        <v>2</v>
      </c>
      <c r="AI40" s="34"/>
      <c r="AJ40" s="34"/>
      <c r="AK40" s="33">
        <f t="shared" si="6"/>
        <v>247</v>
      </c>
      <c r="AL40" s="34"/>
      <c r="AM40" s="34"/>
      <c r="AN40" s="96">
        <v>1</v>
      </c>
      <c r="AO40" s="34"/>
      <c r="AP40" s="34"/>
      <c r="AQ40" s="33">
        <f t="shared" si="7"/>
        <v>248</v>
      </c>
      <c r="AR40" s="34"/>
      <c r="AS40" s="34"/>
      <c r="AT40" s="96">
        <v>98</v>
      </c>
      <c r="AU40" s="34"/>
      <c r="AV40" s="34"/>
      <c r="AW40" s="33"/>
      <c r="AX40" s="34"/>
      <c r="AY40" s="34"/>
      <c r="AZ40" s="33"/>
      <c r="BA40" s="34"/>
      <c r="BB40" s="34"/>
      <c r="BC40" s="33"/>
      <c r="BD40" s="34"/>
      <c r="BE40" s="34"/>
      <c r="BF40" s="33"/>
      <c r="BG40" s="34"/>
      <c r="BH40" s="34"/>
      <c r="BI40" s="33"/>
      <c r="BJ40" s="34"/>
    </row>
    <row r="41" spans="1:62" ht="42" customHeight="1">
      <c r="A41" s="133">
        <v>11</v>
      </c>
      <c r="B41" s="135" t="s">
        <v>153</v>
      </c>
      <c r="C41" s="135" t="s">
        <v>154</v>
      </c>
      <c r="D41" s="135" t="s">
        <v>144</v>
      </c>
      <c r="E41" s="135" t="s">
        <v>118</v>
      </c>
      <c r="F41" s="135" t="s">
        <v>119</v>
      </c>
      <c r="G41" s="140" t="s">
        <v>127</v>
      </c>
      <c r="H41" s="130" t="s">
        <v>130</v>
      </c>
      <c r="I41" s="130" t="s">
        <v>130</v>
      </c>
      <c r="J41" s="130"/>
      <c r="K41" s="127" t="s">
        <v>131</v>
      </c>
      <c r="L41" s="127" t="s">
        <v>130</v>
      </c>
      <c r="M41" s="110" t="s">
        <v>122</v>
      </c>
      <c r="N41" s="95" t="s">
        <v>132</v>
      </c>
      <c r="O41" s="34"/>
      <c r="P41" s="96">
        <v>80</v>
      </c>
      <c r="Q41" s="34"/>
      <c r="R41" s="34"/>
      <c r="S41" s="96">
        <v>0</v>
      </c>
      <c r="T41" s="34"/>
      <c r="U41" s="34"/>
      <c r="V41" s="33">
        <f t="shared" si="4"/>
        <v>75</v>
      </c>
      <c r="W41" s="34"/>
      <c r="X41" s="34"/>
      <c r="Y41" s="96">
        <v>5</v>
      </c>
      <c r="Z41" s="34"/>
      <c r="AA41" s="34"/>
      <c r="AB41" s="96">
        <v>11</v>
      </c>
      <c r="AC41" s="34"/>
      <c r="AD41" s="34"/>
      <c r="AE41" s="33">
        <f t="shared" si="5"/>
        <v>69</v>
      </c>
      <c r="AF41" s="34"/>
      <c r="AG41" s="34"/>
      <c r="AH41" s="96">
        <v>2</v>
      </c>
      <c r="AI41" s="34"/>
      <c r="AJ41" s="34"/>
      <c r="AK41" s="33">
        <f t="shared" si="6"/>
        <v>78</v>
      </c>
      <c r="AL41" s="34"/>
      <c r="AM41" s="34"/>
      <c r="AN41" s="96">
        <v>0</v>
      </c>
      <c r="AO41" s="34"/>
      <c r="AP41" s="34"/>
      <c r="AQ41" s="33">
        <f t="shared" si="7"/>
        <v>80</v>
      </c>
      <c r="AR41" s="34"/>
      <c r="AS41" s="34"/>
      <c r="AT41" s="96">
        <v>30</v>
      </c>
      <c r="AU41" s="34"/>
      <c r="AV41" s="34"/>
      <c r="AW41" s="33"/>
      <c r="AX41" s="34"/>
      <c r="AY41" s="34"/>
      <c r="AZ41" s="33"/>
      <c r="BA41" s="34"/>
      <c r="BB41" s="34"/>
      <c r="BC41" s="33"/>
      <c r="BD41" s="34"/>
      <c r="BE41" s="34"/>
      <c r="BF41" s="33"/>
      <c r="BG41" s="34"/>
      <c r="BH41" s="34"/>
      <c r="BI41" s="33"/>
      <c r="BJ41" s="34"/>
    </row>
    <row r="42" spans="1:62">
      <c r="A42" s="133"/>
      <c r="B42" s="135"/>
      <c r="C42" s="135"/>
      <c r="D42" s="135"/>
      <c r="E42" s="135"/>
      <c r="F42" s="135"/>
      <c r="G42" s="140"/>
      <c r="H42" s="131" t="s">
        <v>130</v>
      </c>
      <c r="I42" s="131" t="s">
        <v>130</v>
      </c>
      <c r="J42" s="131"/>
      <c r="K42" s="128"/>
      <c r="L42" s="128"/>
      <c r="M42" s="110" t="s">
        <v>123</v>
      </c>
      <c r="N42" s="95" t="s">
        <v>133</v>
      </c>
      <c r="O42" s="34"/>
      <c r="P42" s="96">
        <v>88</v>
      </c>
      <c r="Q42" s="34"/>
      <c r="R42" s="34"/>
      <c r="S42" s="96">
        <v>0</v>
      </c>
      <c r="T42" s="34"/>
      <c r="U42" s="34"/>
      <c r="V42" s="33">
        <f t="shared" si="4"/>
        <v>83</v>
      </c>
      <c r="W42" s="34"/>
      <c r="X42" s="34"/>
      <c r="Y42" s="96">
        <v>5</v>
      </c>
      <c r="Z42" s="34"/>
      <c r="AA42" s="34"/>
      <c r="AB42" s="96">
        <v>12</v>
      </c>
      <c r="AC42" s="34"/>
      <c r="AD42" s="34"/>
      <c r="AE42" s="33">
        <f t="shared" si="5"/>
        <v>76</v>
      </c>
      <c r="AF42" s="34"/>
      <c r="AG42" s="34"/>
      <c r="AH42" s="96">
        <v>1</v>
      </c>
      <c r="AI42" s="34"/>
      <c r="AJ42" s="34"/>
      <c r="AK42" s="33">
        <f t="shared" si="6"/>
        <v>87</v>
      </c>
      <c r="AL42" s="34"/>
      <c r="AM42" s="34"/>
      <c r="AN42" s="96">
        <v>0</v>
      </c>
      <c r="AO42" s="34"/>
      <c r="AP42" s="34"/>
      <c r="AQ42" s="33">
        <f t="shared" si="7"/>
        <v>88</v>
      </c>
      <c r="AR42" s="34"/>
      <c r="AS42" s="34"/>
      <c r="AT42" s="96">
        <v>35</v>
      </c>
      <c r="AU42" s="34"/>
      <c r="AV42" s="34"/>
      <c r="AW42" s="33"/>
      <c r="AX42" s="34"/>
      <c r="AY42" s="34"/>
      <c r="AZ42" s="33"/>
      <c r="BA42" s="34"/>
      <c r="BB42" s="34"/>
      <c r="BC42" s="33"/>
      <c r="BD42" s="34"/>
      <c r="BE42" s="34"/>
      <c r="BF42" s="33"/>
      <c r="BG42" s="34"/>
      <c r="BH42" s="34"/>
      <c r="BI42" s="33"/>
      <c r="BJ42" s="34"/>
    </row>
    <row r="43" spans="1:62">
      <c r="A43" s="133"/>
      <c r="B43" s="135"/>
      <c r="C43" s="135"/>
      <c r="D43" s="135"/>
      <c r="E43" s="135"/>
      <c r="F43" s="135"/>
      <c r="G43" s="140"/>
      <c r="H43" s="132" t="s">
        <v>130</v>
      </c>
      <c r="I43" s="132" t="s">
        <v>130</v>
      </c>
      <c r="J43" s="132"/>
      <c r="K43" s="129"/>
      <c r="L43" s="129"/>
      <c r="M43" s="110" t="s">
        <v>124</v>
      </c>
      <c r="N43" s="95" t="s">
        <v>134</v>
      </c>
      <c r="O43" s="34"/>
      <c r="P43" s="96">
        <v>77</v>
      </c>
      <c r="Q43" s="34"/>
      <c r="R43" s="34"/>
      <c r="S43" s="96">
        <v>0</v>
      </c>
      <c r="T43" s="34"/>
      <c r="U43" s="34"/>
      <c r="V43" s="33">
        <f t="shared" si="4"/>
        <v>76</v>
      </c>
      <c r="W43" s="34"/>
      <c r="X43" s="34"/>
      <c r="Y43" s="96">
        <v>1</v>
      </c>
      <c r="Z43" s="34"/>
      <c r="AA43" s="34"/>
      <c r="AB43" s="96">
        <v>8</v>
      </c>
      <c r="AC43" s="34"/>
      <c r="AD43" s="34"/>
      <c r="AE43" s="33">
        <f t="shared" si="5"/>
        <v>69</v>
      </c>
      <c r="AF43" s="34"/>
      <c r="AG43" s="34"/>
      <c r="AH43" s="96">
        <v>1</v>
      </c>
      <c r="AI43" s="34"/>
      <c r="AJ43" s="34"/>
      <c r="AK43" s="33">
        <f t="shared" si="6"/>
        <v>76</v>
      </c>
      <c r="AL43" s="34"/>
      <c r="AM43" s="34"/>
      <c r="AN43" s="96">
        <v>0</v>
      </c>
      <c r="AO43" s="34"/>
      <c r="AP43" s="34"/>
      <c r="AQ43" s="33">
        <f t="shared" si="7"/>
        <v>77</v>
      </c>
      <c r="AR43" s="34"/>
      <c r="AS43" s="34"/>
      <c r="AT43" s="96">
        <v>24</v>
      </c>
      <c r="AU43" s="34"/>
      <c r="AV43" s="34"/>
      <c r="AW43" s="33"/>
      <c r="AX43" s="34"/>
      <c r="AY43" s="34"/>
      <c r="AZ43" s="33"/>
      <c r="BA43" s="34"/>
      <c r="BB43" s="34"/>
      <c r="BC43" s="33"/>
      <c r="BD43" s="34"/>
      <c r="BE43" s="34"/>
      <c r="BF43" s="33"/>
      <c r="BG43" s="34"/>
      <c r="BH43" s="34"/>
      <c r="BI43" s="33"/>
      <c r="BJ43" s="34"/>
    </row>
    <row r="44" spans="1:62" ht="27.95" customHeight="1">
      <c r="A44" s="133">
        <v>12</v>
      </c>
      <c r="B44" s="135" t="s">
        <v>155</v>
      </c>
      <c r="C44" s="135" t="s">
        <v>156</v>
      </c>
      <c r="D44" s="135" t="s">
        <v>144</v>
      </c>
      <c r="E44" s="135" t="s">
        <v>118</v>
      </c>
      <c r="F44" s="135" t="s">
        <v>119</v>
      </c>
      <c r="G44" s="140" t="s">
        <v>127</v>
      </c>
      <c r="H44" s="130" t="s">
        <v>130</v>
      </c>
      <c r="I44" s="130" t="s">
        <v>130</v>
      </c>
      <c r="J44" s="130"/>
      <c r="K44" s="127" t="s">
        <v>131</v>
      </c>
      <c r="L44" s="127" t="s">
        <v>130</v>
      </c>
      <c r="M44" s="110" t="s">
        <v>122</v>
      </c>
      <c r="N44" s="95" t="s">
        <v>132</v>
      </c>
      <c r="O44" s="34"/>
      <c r="P44" s="96">
        <v>13870</v>
      </c>
      <c r="Q44" s="34"/>
      <c r="R44" s="34"/>
      <c r="S44" s="96">
        <v>61</v>
      </c>
      <c r="T44" s="34"/>
      <c r="U44" s="34"/>
      <c r="V44" s="33">
        <f t="shared" si="4"/>
        <v>13718</v>
      </c>
      <c r="W44" s="34"/>
      <c r="X44" s="34"/>
      <c r="Y44" s="96">
        <v>91</v>
      </c>
      <c r="Z44" s="34"/>
      <c r="AA44" s="34"/>
      <c r="AB44" s="96">
        <v>375</v>
      </c>
      <c r="AC44" s="34"/>
      <c r="AD44" s="34"/>
      <c r="AE44" s="33">
        <f t="shared" si="5"/>
        <v>13495</v>
      </c>
      <c r="AF44" s="34"/>
      <c r="AG44" s="34"/>
      <c r="AH44" s="96">
        <v>472</v>
      </c>
      <c r="AI44" s="34"/>
      <c r="AJ44" s="34"/>
      <c r="AK44" s="33">
        <f t="shared" si="6"/>
        <v>13398</v>
      </c>
      <c r="AL44" s="34"/>
      <c r="AM44" s="34"/>
      <c r="AN44" s="96">
        <v>2</v>
      </c>
      <c r="AO44" s="34"/>
      <c r="AP44" s="34"/>
      <c r="AQ44" s="33">
        <f t="shared" si="7"/>
        <v>13868</v>
      </c>
      <c r="AR44" s="34"/>
      <c r="AS44" s="34"/>
      <c r="AT44" s="96">
        <v>11362</v>
      </c>
      <c r="AU44" s="34"/>
      <c r="AV44" s="34"/>
      <c r="AW44" s="33"/>
      <c r="AX44" s="34"/>
      <c r="AY44" s="34"/>
      <c r="AZ44" s="33"/>
      <c r="BA44" s="34"/>
      <c r="BB44" s="34"/>
      <c r="BC44" s="33"/>
      <c r="BD44" s="34"/>
      <c r="BE44" s="34"/>
      <c r="BF44" s="33"/>
      <c r="BG44" s="34"/>
      <c r="BH44" s="34"/>
      <c r="BI44" s="33"/>
      <c r="BJ44" s="34"/>
    </row>
    <row r="45" spans="1:62">
      <c r="A45" s="133"/>
      <c r="B45" s="135"/>
      <c r="C45" s="135"/>
      <c r="D45" s="135"/>
      <c r="E45" s="135"/>
      <c r="F45" s="135"/>
      <c r="G45" s="140"/>
      <c r="H45" s="131" t="s">
        <v>130</v>
      </c>
      <c r="I45" s="131" t="s">
        <v>130</v>
      </c>
      <c r="J45" s="131"/>
      <c r="K45" s="128"/>
      <c r="L45" s="128"/>
      <c r="M45" s="110" t="s">
        <v>123</v>
      </c>
      <c r="N45" s="95" t="s">
        <v>133</v>
      </c>
      <c r="O45" s="34"/>
      <c r="P45" s="96">
        <v>14344</v>
      </c>
      <c r="Q45" s="34"/>
      <c r="R45" s="34"/>
      <c r="S45" s="96">
        <v>67</v>
      </c>
      <c r="T45" s="34"/>
      <c r="U45" s="34"/>
      <c r="V45" s="33">
        <f t="shared" si="4"/>
        <v>14184</v>
      </c>
      <c r="W45" s="34"/>
      <c r="X45" s="34"/>
      <c r="Y45" s="96">
        <v>93</v>
      </c>
      <c r="Z45" s="34"/>
      <c r="AA45" s="34"/>
      <c r="AB45" s="96">
        <v>377</v>
      </c>
      <c r="AC45" s="34"/>
      <c r="AD45" s="34"/>
      <c r="AE45" s="33">
        <f t="shared" si="5"/>
        <v>13967</v>
      </c>
      <c r="AF45" s="34"/>
      <c r="AG45" s="34"/>
      <c r="AH45" s="96">
        <v>496</v>
      </c>
      <c r="AI45" s="34"/>
      <c r="AJ45" s="34"/>
      <c r="AK45" s="33">
        <f t="shared" si="6"/>
        <v>13848</v>
      </c>
      <c r="AL45" s="34"/>
      <c r="AM45" s="34"/>
      <c r="AN45" s="96">
        <v>1</v>
      </c>
      <c r="AO45" s="34"/>
      <c r="AP45" s="34"/>
      <c r="AQ45" s="33">
        <f t="shared" si="7"/>
        <v>14343</v>
      </c>
      <c r="AR45" s="34"/>
      <c r="AS45" s="34"/>
      <c r="AT45" s="96">
        <v>11760</v>
      </c>
      <c r="AU45" s="34"/>
      <c r="AV45" s="34"/>
      <c r="AW45" s="33"/>
      <c r="AX45" s="34"/>
      <c r="AY45" s="34"/>
      <c r="AZ45" s="33"/>
      <c r="BA45" s="34"/>
      <c r="BB45" s="34"/>
      <c r="BC45" s="33"/>
      <c r="BD45" s="34"/>
      <c r="BE45" s="34"/>
      <c r="BF45" s="33"/>
      <c r="BG45" s="34"/>
      <c r="BH45" s="34"/>
      <c r="BI45" s="33"/>
      <c r="BJ45" s="34"/>
    </row>
    <row r="46" spans="1:62">
      <c r="A46" s="133"/>
      <c r="B46" s="135"/>
      <c r="C46" s="135"/>
      <c r="D46" s="135"/>
      <c r="E46" s="135"/>
      <c r="F46" s="135"/>
      <c r="G46" s="140"/>
      <c r="H46" s="132" t="s">
        <v>130</v>
      </c>
      <c r="I46" s="132" t="s">
        <v>130</v>
      </c>
      <c r="J46" s="132"/>
      <c r="K46" s="129"/>
      <c r="L46" s="129"/>
      <c r="M46" s="110" t="s">
        <v>124</v>
      </c>
      <c r="N46" s="95" t="s">
        <v>134</v>
      </c>
      <c r="O46" s="34"/>
      <c r="P46" s="96">
        <v>14329</v>
      </c>
      <c r="Q46" s="34"/>
      <c r="R46" s="34"/>
      <c r="S46" s="96">
        <v>69</v>
      </c>
      <c r="T46" s="34"/>
      <c r="U46" s="34"/>
      <c r="V46" s="33">
        <f t="shared" si="4"/>
        <v>14172</v>
      </c>
      <c r="W46" s="34"/>
      <c r="X46" s="34"/>
      <c r="Y46" s="96">
        <v>88</v>
      </c>
      <c r="Z46" s="34"/>
      <c r="AA46" s="34"/>
      <c r="AB46" s="96">
        <v>348</v>
      </c>
      <c r="AC46" s="34"/>
      <c r="AD46" s="34"/>
      <c r="AE46" s="33">
        <f t="shared" si="5"/>
        <v>13981</v>
      </c>
      <c r="AF46" s="34"/>
      <c r="AG46" s="34"/>
      <c r="AH46" s="96">
        <v>487</v>
      </c>
      <c r="AI46" s="34"/>
      <c r="AJ46" s="34"/>
      <c r="AK46" s="33">
        <f t="shared" si="6"/>
        <v>13842</v>
      </c>
      <c r="AL46" s="34"/>
      <c r="AM46" s="34"/>
      <c r="AN46" s="96">
        <v>2</v>
      </c>
      <c r="AO46" s="34"/>
      <c r="AP46" s="34"/>
      <c r="AQ46" s="33">
        <f t="shared" si="7"/>
        <v>14327</v>
      </c>
      <c r="AR46" s="34"/>
      <c r="AS46" s="34"/>
      <c r="AT46" s="96">
        <v>11662</v>
      </c>
      <c r="AU46" s="34"/>
      <c r="AV46" s="34"/>
      <c r="AW46" s="33"/>
      <c r="AX46" s="34"/>
      <c r="AY46" s="34"/>
      <c r="AZ46" s="33"/>
      <c r="BA46" s="34"/>
      <c r="BB46" s="34"/>
      <c r="BC46" s="33"/>
      <c r="BD46" s="34"/>
      <c r="BE46" s="34"/>
      <c r="BF46" s="33"/>
      <c r="BG46" s="34"/>
      <c r="BH46" s="34"/>
      <c r="BI46" s="33"/>
      <c r="BJ46" s="34"/>
    </row>
    <row r="47" spans="1:62" ht="27.95" customHeight="1">
      <c r="A47" s="102">
        <v>13</v>
      </c>
      <c r="B47" s="106" t="s">
        <v>157</v>
      </c>
      <c r="C47" s="100" t="s">
        <v>158</v>
      </c>
      <c r="D47" s="106" t="s">
        <v>159</v>
      </c>
      <c r="E47" s="103" t="s">
        <v>137</v>
      </c>
      <c r="F47" s="79" t="s">
        <v>119</v>
      </c>
      <c r="G47" s="100" t="s">
        <v>160</v>
      </c>
      <c r="H47" s="73" t="s">
        <v>130</v>
      </c>
      <c r="I47" s="73" t="s">
        <v>130</v>
      </c>
      <c r="J47" s="101"/>
      <c r="K47" s="115"/>
      <c r="L47" s="115"/>
      <c r="M47" s="110" t="s">
        <v>138</v>
      </c>
      <c r="N47" s="1"/>
      <c r="O47" s="34"/>
      <c r="P47" s="33"/>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3"/>
      <c r="AX47" s="34"/>
      <c r="AY47" s="34"/>
      <c r="AZ47" s="33"/>
      <c r="BA47" s="34"/>
      <c r="BB47" s="34"/>
      <c r="BC47" s="33"/>
      <c r="BD47" s="34"/>
      <c r="BE47" s="34"/>
      <c r="BF47" s="33"/>
      <c r="BG47" s="34"/>
      <c r="BH47" s="34"/>
      <c r="BI47" s="33"/>
      <c r="BJ47" s="34"/>
    </row>
    <row r="48" spans="1:62" ht="56.1" customHeight="1">
      <c r="A48" s="102">
        <v>14</v>
      </c>
      <c r="B48" s="106" t="s">
        <v>161</v>
      </c>
      <c r="C48" s="100" t="s">
        <v>162</v>
      </c>
      <c r="D48" s="106" t="s">
        <v>159</v>
      </c>
      <c r="E48" s="103" t="s">
        <v>137</v>
      </c>
      <c r="F48" s="79" t="s">
        <v>119</v>
      </c>
      <c r="G48" s="100" t="s">
        <v>163</v>
      </c>
      <c r="H48" s="73" t="s">
        <v>130</v>
      </c>
      <c r="I48" s="73" t="s">
        <v>130</v>
      </c>
      <c r="J48" s="101"/>
      <c r="K48" s="115"/>
      <c r="L48" s="115"/>
      <c r="M48" s="110" t="s">
        <v>138</v>
      </c>
      <c r="N48" s="1"/>
      <c r="O48" s="34"/>
      <c r="P48" s="33"/>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3"/>
      <c r="AX48" s="34"/>
      <c r="AY48" s="34"/>
      <c r="AZ48" s="33"/>
      <c r="BA48" s="34"/>
      <c r="BB48" s="34"/>
      <c r="BC48" s="33"/>
      <c r="BD48" s="34"/>
      <c r="BE48" s="34"/>
      <c r="BF48" s="33"/>
      <c r="BG48" s="34"/>
      <c r="BH48" s="34"/>
      <c r="BI48" s="33"/>
      <c r="BJ48" s="34"/>
    </row>
    <row r="49" spans="1:62" ht="237.95" customHeight="1">
      <c r="A49" s="133">
        <v>15</v>
      </c>
      <c r="B49" s="135" t="s">
        <v>164</v>
      </c>
      <c r="C49" s="100" t="s">
        <v>165</v>
      </c>
      <c r="D49" s="135" t="s">
        <v>166</v>
      </c>
      <c r="E49" s="135" t="s">
        <v>167</v>
      </c>
      <c r="F49" s="135" t="s">
        <v>168</v>
      </c>
      <c r="G49" s="186" t="s">
        <v>127</v>
      </c>
      <c r="H49" s="143" t="s">
        <v>130</v>
      </c>
      <c r="I49" s="143" t="s">
        <v>130</v>
      </c>
      <c r="J49" s="143"/>
      <c r="K49" s="127"/>
      <c r="L49" s="127"/>
      <c r="M49" s="140" t="s">
        <v>138</v>
      </c>
      <c r="N49" s="2"/>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row>
    <row r="50" spans="1:62">
      <c r="A50" s="133"/>
      <c r="B50" s="135"/>
      <c r="C50" s="100" t="s">
        <v>169</v>
      </c>
      <c r="D50" s="135"/>
      <c r="E50" s="135"/>
      <c r="F50" s="135"/>
      <c r="G50" s="186"/>
      <c r="H50" s="164" t="s">
        <v>130</v>
      </c>
      <c r="I50" s="164" t="s">
        <v>130</v>
      </c>
      <c r="J50" s="164"/>
      <c r="K50" s="128"/>
      <c r="L50" s="128"/>
      <c r="M50" s="140"/>
      <c r="N50" s="116"/>
      <c r="O50" s="35"/>
      <c r="P50" s="35"/>
      <c r="Q50" s="104" t="e">
        <f t="shared" ref="Q50:Q59" si="8">(P50/O50)*100</f>
        <v>#DIV/0!</v>
      </c>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row>
    <row r="51" spans="1:62">
      <c r="A51" s="133"/>
      <c r="B51" s="135"/>
      <c r="C51" s="100" t="s">
        <v>170</v>
      </c>
      <c r="D51" s="135"/>
      <c r="E51" s="135"/>
      <c r="F51" s="135"/>
      <c r="G51" s="186"/>
      <c r="H51" s="164" t="s">
        <v>130</v>
      </c>
      <c r="I51" s="164" t="s">
        <v>130</v>
      </c>
      <c r="J51" s="164"/>
      <c r="K51" s="128"/>
      <c r="L51" s="128"/>
      <c r="M51" s="140"/>
      <c r="N51" s="116"/>
      <c r="O51" s="35"/>
      <c r="P51" s="35"/>
      <c r="Q51" s="104" t="e">
        <f t="shared" si="8"/>
        <v>#DIV/0!</v>
      </c>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row>
    <row r="52" spans="1:62" ht="30">
      <c r="A52" s="133"/>
      <c r="B52" s="135"/>
      <c r="C52" s="100" t="s">
        <v>171</v>
      </c>
      <c r="D52" s="135"/>
      <c r="E52" s="135"/>
      <c r="F52" s="135"/>
      <c r="G52" s="186"/>
      <c r="H52" s="164" t="s">
        <v>130</v>
      </c>
      <c r="I52" s="164" t="s">
        <v>130</v>
      </c>
      <c r="J52" s="164"/>
      <c r="K52" s="128"/>
      <c r="L52" s="128"/>
      <c r="M52" s="140"/>
      <c r="N52" s="116"/>
      <c r="O52" s="35"/>
      <c r="P52" s="35"/>
      <c r="Q52" s="104" t="e">
        <f t="shared" si="8"/>
        <v>#DIV/0!</v>
      </c>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row>
    <row r="53" spans="1:62" ht="30">
      <c r="A53" s="133"/>
      <c r="B53" s="135"/>
      <c r="C53" s="100" t="s">
        <v>172</v>
      </c>
      <c r="D53" s="135"/>
      <c r="E53" s="135"/>
      <c r="F53" s="135"/>
      <c r="G53" s="186"/>
      <c r="H53" s="164" t="s">
        <v>130</v>
      </c>
      <c r="I53" s="164" t="s">
        <v>130</v>
      </c>
      <c r="J53" s="164"/>
      <c r="K53" s="128"/>
      <c r="L53" s="128"/>
      <c r="M53" s="140"/>
      <c r="N53" s="116"/>
      <c r="O53" s="35"/>
      <c r="P53" s="35"/>
      <c r="Q53" s="104" t="e">
        <f t="shared" si="8"/>
        <v>#DIV/0!</v>
      </c>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row>
    <row r="54" spans="1:62" ht="30">
      <c r="A54" s="133"/>
      <c r="B54" s="135"/>
      <c r="C54" s="100" t="s">
        <v>173</v>
      </c>
      <c r="D54" s="135"/>
      <c r="E54" s="135"/>
      <c r="F54" s="135"/>
      <c r="G54" s="186"/>
      <c r="H54" s="164" t="s">
        <v>130</v>
      </c>
      <c r="I54" s="164" t="s">
        <v>130</v>
      </c>
      <c r="J54" s="164"/>
      <c r="K54" s="128"/>
      <c r="L54" s="128"/>
      <c r="M54" s="140"/>
      <c r="N54" s="116"/>
      <c r="O54" s="35"/>
      <c r="P54" s="35"/>
      <c r="Q54" s="104" t="e">
        <f t="shared" si="8"/>
        <v>#DIV/0!</v>
      </c>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row>
    <row r="55" spans="1:62" ht="30">
      <c r="A55" s="133"/>
      <c r="B55" s="135"/>
      <c r="C55" s="100" t="s">
        <v>174</v>
      </c>
      <c r="D55" s="135"/>
      <c r="E55" s="135"/>
      <c r="F55" s="135"/>
      <c r="G55" s="186"/>
      <c r="H55" s="164" t="s">
        <v>130</v>
      </c>
      <c r="I55" s="164" t="s">
        <v>130</v>
      </c>
      <c r="J55" s="164"/>
      <c r="K55" s="128"/>
      <c r="L55" s="128"/>
      <c r="M55" s="140"/>
      <c r="N55" s="116"/>
      <c r="O55" s="35"/>
      <c r="P55" s="35"/>
      <c r="Q55" s="104" t="e">
        <f t="shared" si="8"/>
        <v>#DIV/0!</v>
      </c>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row>
    <row r="56" spans="1:62" ht="30">
      <c r="A56" s="133"/>
      <c r="B56" s="135"/>
      <c r="C56" s="100" t="s">
        <v>175</v>
      </c>
      <c r="D56" s="135"/>
      <c r="E56" s="135"/>
      <c r="F56" s="135"/>
      <c r="G56" s="186"/>
      <c r="H56" s="164" t="s">
        <v>130</v>
      </c>
      <c r="I56" s="164" t="s">
        <v>130</v>
      </c>
      <c r="J56" s="164"/>
      <c r="K56" s="128"/>
      <c r="L56" s="128"/>
      <c r="M56" s="140"/>
      <c r="N56" s="116"/>
      <c r="O56" s="35"/>
      <c r="P56" s="35"/>
      <c r="Q56" s="104" t="e">
        <f t="shared" si="8"/>
        <v>#DIV/0!</v>
      </c>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row>
    <row r="57" spans="1:62" ht="27.95" customHeight="1">
      <c r="A57" s="133"/>
      <c r="B57" s="135"/>
      <c r="C57" s="100" t="s">
        <v>176</v>
      </c>
      <c r="D57" s="135"/>
      <c r="E57" s="135"/>
      <c r="F57" s="135"/>
      <c r="G57" s="186"/>
      <c r="H57" s="144" t="s">
        <v>130</v>
      </c>
      <c r="I57" s="144" t="s">
        <v>130</v>
      </c>
      <c r="J57" s="144"/>
      <c r="K57" s="129"/>
      <c r="L57" s="129"/>
      <c r="M57" s="141"/>
      <c r="N57" s="116"/>
      <c r="O57" s="35"/>
      <c r="P57" s="35"/>
      <c r="Q57" s="104" t="e">
        <f t="shared" si="8"/>
        <v>#DIV/0!</v>
      </c>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row>
    <row r="58" spans="1:62" ht="98.1" customHeight="1">
      <c r="A58" s="133">
        <v>16</v>
      </c>
      <c r="B58" s="135" t="s">
        <v>177</v>
      </c>
      <c r="C58" s="32" t="s">
        <v>178</v>
      </c>
      <c r="D58" s="135" t="s">
        <v>166</v>
      </c>
      <c r="E58" s="135" t="s">
        <v>167</v>
      </c>
      <c r="F58" s="135" t="s">
        <v>168</v>
      </c>
      <c r="G58" s="135" t="s">
        <v>120</v>
      </c>
      <c r="H58" s="143" t="s">
        <v>121</v>
      </c>
      <c r="I58" s="143" t="s">
        <v>121</v>
      </c>
      <c r="J58" s="143"/>
      <c r="K58" s="127"/>
      <c r="L58" s="127"/>
      <c r="M58" s="137" t="s">
        <v>138</v>
      </c>
      <c r="N58" s="116"/>
      <c r="O58" s="33"/>
      <c r="P58" s="33"/>
      <c r="Q58" s="104" t="e">
        <f t="shared" si="8"/>
        <v>#DIV/0!</v>
      </c>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row>
    <row r="59" spans="1:62" ht="42" customHeight="1">
      <c r="A59" s="133"/>
      <c r="B59" s="135"/>
      <c r="C59" s="100" t="s">
        <v>179</v>
      </c>
      <c r="D59" s="135"/>
      <c r="E59" s="135"/>
      <c r="F59" s="135"/>
      <c r="G59" s="135"/>
      <c r="H59" s="144" t="s">
        <v>121</v>
      </c>
      <c r="I59" s="144" t="s">
        <v>121</v>
      </c>
      <c r="J59" s="144"/>
      <c r="K59" s="129"/>
      <c r="L59" s="129"/>
      <c r="M59" s="138"/>
      <c r="N59" s="116"/>
      <c r="O59" s="33"/>
      <c r="P59" s="33"/>
      <c r="Q59" s="104" t="e">
        <f t="shared" si="8"/>
        <v>#DIV/0!</v>
      </c>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row>
    <row r="60" spans="1:62" ht="87.95" customHeight="1">
      <c r="A60" s="134" t="s">
        <v>180</v>
      </c>
      <c r="B60" s="149" t="s">
        <v>181</v>
      </c>
      <c r="C60" s="103" t="s">
        <v>182</v>
      </c>
      <c r="D60" s="149" t="s">
        <v>166</v>
      </c>
      <c r="E60" s="135" t="s">
        <v>167</v>
      </c>
      <c r="F60" s="135" t="s">
        <v>168</v>
      </c>
      <c r="G60" s="135" t="s">
        <v>127</v>
      </c>
      <c r="H60" s="130" t="s">
        <v>130</v>
      </c>
      <c r="I60" s="130" t="s">
        <v>130</v>
      </c>
      <c r="J60" s="130"/>
      <c r="K60" s="127"/>
      <c r="L60" s="127"/>
      <c r="M60" s="139" t="s">
        <v>138</v>
      </c>
      <c r="N60" s="2"/>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row>
    <row r="61" spans="1:62" ht="27.95" customHeight="1">
      <c r="A61" s="134"/>
      <c r="B61" s="149"/>
      <c r="C61" s="103" t="s">
        <v>183</v>
      </c>
      <c r="D61" s="149"/>
      <c r="E61" s="135"/>
      <c r="F61" s="135"/>
      <c r="G61" s="135"/>
      <c r="H61" s="131" t="s">
        <v>130</v>
      </c>
      <c r="I61" s="131" t="s">
        <v>130</v>
      </c>
      <c r="J61" s="131"/>
      <c r="K61" s="128"/>
      <c r="L61" s="128"/>
      <c r="M61" s="140"/>
      <c r="N61" s="46"/>
      <c r="O61" s="33"/>
      <c r="P61" s="33"/>
      <c r="Q61" s="104" t="e">
        <f>(P61/O61)*100</f>
        <v>#DIV/0!</v>
      </c>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row>
    <row r="62" spans="1:62" ht="27.95" customHeight="1">
      <c r="A62" s="134"/>
      <c r="B62" s="149"/>
      <c r="C62" s="103" t="s">
        <v>184</v>
      </c>
      <c r="D62" s="149"/>
      <c r="E62" s="135"/>
      <c r="F62" s="135"/>
      <c r="G62" s="135"/>
      <c r="H62" s="132" t="s">
        <v>130</v>
      </c>
      <c r="I62" s="132" t="s">
        <v>130</v>
      </c>
      <c r="J62" s="132"/>
      <c r="K62" s="129"/>
      <c r="L62" s="129"/>
      <c r="M62" s="141"/>
      <c r="N62" s="47"/>
      <c r="O62" s="33"/>
      <c r="P62" s="33"/>
      <c r="Q62" s="104" t="e">
        <f>(P62/O62)*100</f>
        <v>#DIV/0!</v>
      </c>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row>
    <row r="63" spans="1:62" ht="74.099999999999994" customHeight="1">
      <c r="A63" s="134" t="s">
        <v>185</v>
      </c>
      <c r="B63" s="149" t="s">
        <v>186</v>
      </c>
      <c r="C63" s="103" t="s">
        <v>187</v>
      </c>
      <c r="D63" s="149" t="s">
        <v>166</v>
      </c>
      <c r="E63" s="135" t="s">
        <v>167</v>
      </c>
      <c r="F63" s="135" t="s">
        <v>168</v>
      </c>
      <c r="G63" s="135" t="s">
        <v>127</v>
      </c>
      <c r="H63" s="130" t="s">
        <v>130</v>
      </c>
      <c r="I63" s="130" t="s">
        <v>130</v>
      </c>
      <c r="J63" s="130"/>
      <c r="K63" s="127"/>
      <c r="L63" s="127"/>
      <c r="M63" s="139" t="s">
        <v>138</v>
      </c>
      <c r="N63" s="2"/>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row>
    <row r="64" spans="1:62" ht="42" customHeight="1">
      <c r="A64" s="134"/>
      <c r="B64" s="149"/>
      <c r="C64" s="103" t="s">
        <v>188</v>
      </c>
      <c r="D64" s="149"/>
      <c r="E64" s="135"/>
      <c r="F64" s="135"/>
      <c r="G64" s="135"/>
      <c r="H64" s="131" t="s">
        <v>130</v>
      </c>
      <c r="I64" s="131" t="s">
        <v>130</v>
      </c>
      <c r="J64" s="131"/>
      <c r="K64" s="128"/>
      <c r="L64" s="128"/>
      <c r="M64" s="140"/>
      <c r="N64" s="46"/>
      <c r="O64" s="33"/>
      <c r="P64" s="33"/>
      <c r="Q64" s="104" t="e">
        <f>(P64/O64)*100</f>
        <v>#DIV/0!</v>
      </c>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row>
    <row r="65" spans="1:62" ht="42" customHeight="1">
      <c r="A65" s="134"/>
      <c r="B65" s="149"/>
      <c r="C65" s="103" t="s">
        <v>189</v>
      </c>
      <c r="D65" s="149"/>
      <c r="E65" s="135"/>
      <c r="F65" s="135"/>
      <c r="G65" s="135"/>
      <c r="H65" s="132" t="s">
        <v>130</v>
      </c>
      <c r="I65" s="132" t="s">
        <v>130</v>
      </c>
      <c r="J65" s="132"/>
      <c r="K65" s="129"/>
      <c r="L65" s="129"/>
      <c r="M65" s="141"/>
      <c r="N65" s="47"/>
      <c r="O65" s="33"/>
      <c r="P65" s="33"/>
      <c r="Q65" s="104" t="e">
        <f>(P65/O65)*100</f>
        <v>#DIV/0!</v>
      </c>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row>
    <row r="66" spans="1:62" ht="69.95" customHeight="1">
      <c r="A66" s="102">
        <v>18</v>
      </c>
      <c r="B66" s="106" t="s">
        <v>190</v>
      </c>
      <c r="C66" s="100" t="s">
        <v>191</v>
      </c>
      <c r="D66" s="106" t="s">
        <v>192</v>
      </c>
      <c r="E66" s="100" t="s">
        <v>167</v>
      </c>
      <c r="F66" s="106" t="s">
        <v>168</v>
      </c>
      <c r="G66" s="100" t="s">
        <v>127</v>
      </c>
      <c r="H66" s="74" t="s">
        <v>130</v>
      </c>
      <c r="I66" s="74" t="s">
        <v>130</v>
      </c>
      <c r="J66" s="74"/>
      <c r="K66" s="50"/>
      <c r="L66" s="48"/>
      <c r="M66" s="49" t="s">
        <v>138</v>
      </c>
      <c r="N66" s="46"/>
      <c r="O66" s="33"/>
      <c r="P66" s="33"/>
      <c r="Q66" s="104" t="e">
        <f>(P66)/(O66)*100</f>
        <v>#DIV/0!</v>
      </c>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row>
    <row r="67" spans="1:62" ht="42" customHeight="1">
      <c r="A67" s="102">
        <v>19</v>
      </c>
      <c r="B67" s="106" t="s">
        <v>193</v>
      </c>
      <c r="C67" s="100" t="s">
        <v>194</v>
      </c>
      <c r="D67" s="106" t="s">
        <v>192</v>
      </c>
      <c r="E67" s="100" t="s">
        <v>167</v>
      </c>
      <c r="F67" s="106" t="s">
        <v>168</v>
      </c>
      <c r="G67" s="100" t="s">
        <v>127</v>
      </c>
      <c r="H67" s="73" t="s">
        <v>121</v>
      </c>
      <c r="I67" s="73" t="s">
        <v>121</v>
      </c>
      <c r="J67" s="101"/>
      <c r="K67" s="50"/>
      <c r="L67" s="48"/>
      <c r="M67" s="110" t="s">
        <v>138</v>
      </c>
      <c r="N67" s="47"/>
      <c r="O67" s="33"/>
      <c r="P67" s="33"/>
      <c r="Q67" s="104" t="e">
        <f>(P67)/(O67)*100</f>
        <v>#DIV/0!</v>
      </c>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row>
    <row r="68" spans="1:62" ht="56.1" customHeight="1">
      <c r="A68" s="102">
        <v>20</v>
      </c>
      <c r="B68" s="79" t="s">
        <v>195</v>
      </c>
      <c r="C68" s="100" t="s">
        <v>196</v>
      </c>
      <c r="D68" s="106" t="s">
        <v>192</v>
      </c>
      <c r="E68" s="100" t="s">
        <v>167</v>
      </c>
      <c r="F68" s="106" t="s">
        <v>168</v>
      </c>
      <c r="G68" s="100" t="s">
        <v>127</v>
      </c>
      <c r="H68" s="73" t="s">
        <v>121</v>
      </c>
      <c r="I68" s="73" t="s">
        <v>121</v>
      </c>
      <c r="J68" s="101"/>
      <c r="K68" s="50"/>
      <c r="L68" s="48"/>
      <c r="M68" s="110" t="s">
        <v>138</v>
      </c>
      <c r="N68" s="47"/>
      <c r="O68" s="33"/>
      <c r="P68" s="33"/>
      <c r="Q68" s="104" t="e">
        <f>(P68)/(O68)*100</f>
        <v>#DIV/0!</v>
      </c>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row>
    <row r="69" spans="1:62" ht="56.1" customHeight="1">
      <c r="A69" s="102">
        <v>21</v>
      </c>
      <c r="B69" s="106" t="s">
        <v>197</v>
      </c>
      <c r="C69" s="100" t="s">
        <v>198</v>
      </c>
      <c r="D69" s="106" t="s">
        <v>192</v>
      </c>
      <c r="E69" s="100" t="s">
        <v>167</v>
      </c>
      <c r="F69" s="106" t="s">
        <v>168</v>
      </c>
      <c r="G69" s="100" t="s">
        <v>127</v>
      </c>
      <c r="H69" s="73" t="s">
        <v>130</v>
      </c>
      <c r="I69" s="73" t="s">
        <v>130</v>
      </c>
      <c r="J69" s="101"/>
      <c r="K69" s="50"/>
      <c r="L69" s="48"/>
      <c r="M69" s="110" t="s">
        <v>138</v>
      </c>
      <c r="N69" s="47"/>
      <c r="O69" s="33"/>
      <c r="P69" s="33"/>
      <c r="Q69" s="104" t="e">
        <f>(P69/O69)*100</f>
        <v>#DIV/0!</v>
      </c>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row>
    <row r="70" spans="1:62" ht="42" customHeight="1">
      <c r="A70" s="102">
        <v>22</v>
      </c>
      <c r="B70" s="106" t="s">
        <v>199</v>
      </c>
      <c r="C70" s="100" t="s">
        <v>200</v>
      </c>
      <c r="D70" s="106" t="s">
        <v>144</v>
      </c>
      <c r="E70" s="100" t="s">
        <v>167</v>
      </c>
      <c r="F70" s="106" t="s">
        <v>168</v>
      </c>
      <c r="G70" s="100" t="s">
        <v>127</v>
      </c>
      <c r="H70" s="73" t="s">
        <v>130</v>
      </c>
      <c r="I70" s="73" t="s">
        <v>130</v>
      </c>
      <c r="J70" s="101"/>
      <c r="K70" s="50"/>
      <c r="L70" s="48"/>
      <c r="M70" s="110" t="s">
        <v>138</v>
      </c>
      <c r="N70" s="47"/>
      <c r="O70" s="33"/>
      <c r="P70" s="33"/>
      <c r="Q70" s="104" t="e">
        <f>(P70/O70)*100</f>
        <v>#DIV/0!</v>
      </c>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row>
    <row r="71" spans="1:62" ht="27.95" customHeight="1">
      <c r="A71" s="133">
        <v>23</v>
      </c>
      <c r="B71" s="135" t="s">
        <v>201</v>
      </c>
      <c r="C71" s="135" t="s">
        <v>202</v>
      </c>
      <c r="D71" s="135" t="s">
        <v>192</v>
      </c>
      <c r="E71" s="135" t="s">
        <v>118</v>
      </c>
      <c r="F71" s="135" t="s">
        <v>119</v>
      </c>
      <c r="G71" s="135" t="s">
        <v>127</v>
      </c>
      <c r="H71" s="130" t="s">
        <v>130</v>
      </c>
      <c r="I71" s="130" t="s">
        <v>130</v>
      </c>
      <c r="J71" s="130"/>
      <c r="K71" s="127" t="s">
        <v>131</v>
      </c>
      <c r="L71" s="127" t="s">
        <v>121</v>
      </c>
      <c r="M71" s="80" t="s">
        <v>122</v>
      </c>
      <c r="N71" s="97" t="s">
        <v>132</v>
      </c>
      <c r="O71" s="96">
        <v>2032322</v>
      </c>
      <c r="P71" s="96">
        <v>3200</v>
      </c>
      <c r="Q71" s="104">
        <f t="shared" ref="Q71:Q76" si="9">(P71/O71)*1000</f>
        <v>1.5745536386458445</v>
      </c>
      <c r="R71" s="96">
        <v>1213633</v>
      </c>
      <c r="S71" s="96">
        <v>150</v>
      </c>
      <c r="T71" s="104">
        <f t="shared" ref="T71:T76" si="10">(S71/R71)*1000</f>
        <v>0.12359584816826834</v>
      </c>
      <c r="U71" s="96">
        <v>679540</v>
      </c>
      <c r="V71" s="96">
        <v>2918</v>
      </c>
      <c r="W71" s="104">
        <f t="shared" ref="W71:W76" si="11">(V71/U71)*1000</f>
        <v>4.2940812902846046</v>
      </c>
      <c r="X71" s="96">
        <v>139149</v>
      </c>
      <c r="Y71" s="96">
        <v>132</v>
      </c>
      <c r="Z71" s="104">
        <f t="shared" ref="Z71:Z76" si="12">(Y71/X71)*1000</f>
        <v>0.94862341806265227</v>
      </c>
      <c r="AA71" s="34"/>
      <c r="AB71" s="34"/>
      <c r="AC71" s="34"/>
      <c r="AD71" s="34"/>
      <c r="AE71" s="34"/>
      <c r="AF71" s="34"/>
      <c r="AG71" s="34"/>
      <c r="AH71" s="34"/>
      <c r="AI71" s="34"/>
      <c r="AJ71" s="34"/>
      <c r="AK71" s="34"/>
      <c r="AL71" s="34"/>
      <c r="AM71" s="34"/>
      <c r="AN71" s="34"/>
      <c r="AO71" s="34"/>
      <c r="AP71" s="34"/>
      <c r="AQ71" s="34"/>
      <c r="AR71" s="34"/>
      <c r="AS71" s="33"/>
      <c r="AT71" s="33"/>
      <c r="AU71" s="104" t="e">
        <f t="shared" ref="AU71:AU76" si="13">(AT71/AS71)*1000</f>
        <v>#DIV/0!</v>
      </c>
      <c r="AV71" s="33"/>
      <c r="AW71" s="33"/>
      <c r="AX71" s="104" t="e">
        <f t="shared" ref="AX71:AX76" si="14">(AW71/AV71)*1000</f>
        <v>#DIV/0!</v>
      </c>
      <c r="AY71" s="33"/>
      <c r="AZ71" s="33"/>
      <c r="BA71" s="104" t="e">
        <f t="shared" ref="BA71:BA76" si="15">(AZ71/AY71)*1000</f>
        <v>#DIV/0!</v>
      </c>
      <c r="BB71" s="33"/>
      <c r="BC71" s="33"/>
      <c r="BD71" s="104" t="e">
        <f t="shared" ref="BD71:BD76" si="16">(BC71/BB71)*1000</f>
        <v>#DIV/0!</v>
      </c>
      <c r="BE71" s="33"/>
      <c r="BF71" s="33"/>
      <c r="BG71" s="104" t="e">
        <f t="shared" ref="BG71:BG76" si="17">(BF71/BE71)*1000</f>
        <v>#DIV/0!</v>
      </c>
      <c r="BH71" s="33"/>
      <c r="BI71" s="33"/>
      <c r="BJ71" s="104" t="e">
        <f t="shared" ref="BJ71:BJ76" si="18">(BI71/BH71)*1000</f>
        <v>#DIV/0!</v>
      </c>
    </row>
    <row r="72" spans="1:62">
      <c r="A72" s="133"/>
      <c r="B72" s="135"/>
      <c r="C72" s="135"/>
      <c r="D72" s="135"/>
      <c r="E72" s="135"/>
      <c r="F72" s="135"/>
      <c r="G72" s="135"/>
      <c r="H72" s="131" t="s">
        <v>130</v>
      </c>
      <c r="I72" s="131" t="s">
        <v>130</v>
      </c>
      <c r="J72" s="131"/>
      <c r="K72" s="128"/>
      <c r="L72" s="128"/>
      <c r="M72" s="110" t="s">
        <v>123</v>
      </c>
      <c r="N72" s="97" t="s">
        <v>133</v>
      </c>
      <c r="O72" s="96">
        <v>2053761</v>
      </c>
      <c r="P72" s="96">
        <v>3087</v>
      </c>
      <c r="Q72" s="104">
        <f t="shared" si="9"/>
        <v>1.5030960272397811</v>
      </c>
      <c r="R72" s="96">
        <v>1222373</v>
      </c>
      <c r="S72" s="96">
        <v>152</v>
      </c>
      <c r="T72" s="104">
        <f t="shared" si="10"/>
        <v>0.12434829630562848</v>
      </c>
      <c r="U72" s="96">
        <v>691969</v>
      </c>
      <c r="V72" s="96">
        <v>2800</v>
      </c>
      <c r="W72" s="104">
        <f t="shared" si="11"/>
        <v>4.0464240450077966</v>
      </c>
      <c r="X72" s="96">
        <v>139419</v>
      </c>
      <c r="Y72" s="96">
        <v>135</v>
      </c>
      <c r="Z72" s="104">
        <f t="shared" si="12"/>
        <v>0.96830417661868184</v>
      </c>
      <c r="AA72" s="34"/>
      <c r="AB72" s="34"/>
      <c r="AC72" s="34"/>
      <c r="AD72" s="34"/>
      <c r="AE72" s="34"/>
      <c r="AF72" s="34"/>
      <c r="AG72" s="34"/>
      <c r="AH72" s="34"/>
      <c r="AI72" s="34"/>
      <c r="AJ72" s="34"/>
      <c r="AK72" s="34"/>
      <c r="AL72" s="34"/>
      <c r="AM72" s="34"/>
      <c r="AN72" s="34"/>
      <c r="AO72" s="34"/>
      <c r="AP72" s="34"/>
      <c r="AQ72" s="34"/>
      <c r="AR72" s="34"/>
      <c r="AS72" s="33"/>
      <c r="AT72" s="33"/>
      <c r="AU72" s="104" t="e">
        <f t="shared" si="13"/>
        <v>#DIV/0!</v>
      </c>
      <c r="AV72" s="33"/>
      <c r="AW72" s="33"/>
      <c r="AX72" s="104" t="e">
        <f t="shared" si="14"/>
        <v>#DIV/0!</v>
      </c>
      <c r="AY72" s="33"/>
      <c r="AZ72" s="33"/>
      <c r="BA72" s="104" t="e">
        <f t="shared" si="15"/>
        <v>#DIV/0!</v>
      </c>
      <c r="BB72" s="33"/>
      <c r="BC72" s="33"/>
      <c r="BD72" s="104" t="e">
        <f t="shared" si="16"/>
        <v>#DIV/0!</v>
      </c>
      <c r="BE72" s="33"/>
      <c r="BF72" s="33"/>
      <c r="BG72" s="104" t="e">
        <f t="shared" si="17"/>
        <v>#DIV/0!</v>
      </c>
      <c r="BH72" s="33"/>
      <c r="BI72" s="33"/>
      <c r="BJ72" s="104" t="e">
        <f t="shared" si="18"/>
        <v>#DIV/0!</v>
      </c>
    </row>
    <row r="73" spans="1:62">
      <c r="A73" s="133"/>
      <c r="B73" s="135"/>
      <c r="C73" s="135"/>
      <c r="D73" s="135"/>
      <c r="E73" s="135"/>
      <c r="F73" s="135"/>
      <c r="G73" s="135"/>
      <c r="H73" s="132" t="s">
        <v>130</v>
      </c>
      <c r="I73" s="132" t="s">
        <v>130</v>
      </c>
      <c r="J73" s="132"/>
      <c r="K73" s="129"/>
      <c r="L73" s="129"/>
      <c r="M73" s="110" t="s">
        <v>124</v>
      </c>
      <c r="N73" s="97" t="s">
        <v>134</v>
      </c>
      <c r="O73" s="96">
        <v>2068855</v>
      </c>
      <c r="P73" s="96">
        <v>3046</v>
      </c>
      <c r="Q73" s="104">
        <f t="shared" si="9"/>
        <v>1.4723119793315627</v>
      </c>
      <c r="R73" s="96">
        <v>1226706</v>
      </c>
      <c r="S73" s="96">
        <v>155</v>
      </c>
      <c r="T73" s="104">
        <f t="shared" si="10"/>
        <v>0.12635464406304364</v>
      </c>
      <c r="U73" s="96">
        <v>702812</v>
      </c>
      <c r="V73" s="96">
        <v>2762</v>
      </c>
      <c r="W73" s="104">
        <f t="shared" si="11"/>
        <v>3.9299272067067719</v>
      </c>
      <c r="X73" s="96">
        <v>139337</v>
      </c>
      <c r="Y73" s="96">
        <v>129</v>
      </c>
      <c r="Z73" s="104">
        <f t="shared" si="12"/>
        <v>0.92581295707529232</v>
      </c>
      <c r="AA73" s="34"/>
      <c r="AB73" s="34"/>
      <c r="AC73" s="34"/>
      <c r="AD73" s="34"/>
      <c r="AE73" s="34"/>
      <c r="AF73" s="34"/>
      <c r="AG73" s="34"/>
      <c r="AH73" s="34"/>
      <c r="AI73" s="34"/>
      <c r="AJ73" s="34"/>
      <c r="AK73" s="34"/>
      <c r="AL73" s="34"/>
      <c r="AM73" s="34"/>
      <c r="AN73" s="34"/>
      <c r="AO73" s="34"/>
      <c r="AP73" s="34"/>
      <c r="AQ73" s="34"/>
      <c r="AR73" s="34"/>
      <c r="AS73" s="33"/>
      <c r="AT73" s="33"/>
      <c r="AU73" s="104" t="e">
        <f t="shared" si="13"/>
        <v>#DIV/0!</v>
      </c>
      <c r="AV73" s="33"/>
      <c r="AW73" s="33"/>
      <c r="AX73" s="104" t="e">
        <f t="shared" si="14"/>
        <v>#DIV/0!</v>
      </c>
      <c r="AY73" s="33"/>
      <c r="AZ73" s="33"/>
      <c r="BA73" s="104" t="e">
        <f t="shared" si="15"/>
        <v>#DIV/0!</v>
      </c>
      <c r="BB73" s="33"/>
      <c r="BC73" s="33"/>
      <c r="BD73" s="104" t="e">
        <f t="shared" si="16"/>
        <v>#DIV/0!</v>
      </c>
      <c r="BE73" s="33"/>
      <c r="BF73" s="33"/>
      <c r="BG73" s="104" t="e">
        <f t="shared" si="17"/>
        <v>#DIV/0!</v>
      </c>
      <c r="BH73" s="33"/>
      <c r="BI73" s="33"/>
      <c r="BJ73" s="104" t="e">
        <f t="shared" si="18"/>
        <v>#DIV/0!</v>
      </c>
    </row>
    <row r="74" spans="1:62" ht="27.95" customHeight="1">
      <c r="A74" s="133">
        <v>24</v>
      </c>
      <c r="B74" s="135" t="s">
        <v>203</v>
      </c>
      <c r="C74" s="135" t="s">
        <v>204</v>
      </c>
      <c r="D74" s="135" t="s">
        <v>205</v>
      </c>
      <c r="E74" s="135" t="s">
        <v>118</v>
      </c>
      <c r="F74" s="135" t="s">
        <v>119</v>
      </c>
      <c r="G74" s="135" t="s">
        <v>127</v>
      </c>
      <c r="H74" s="130" t="s">
        <v>130</v>
      </c>
      <c r="I74" s="130" t="s">
        <v>130</v>
      </c>
      <c r="J74" s="130"/>
      <c r="K74" s="127" t="s">
        <v>131</v>
      </c>
      <c r="L74" s="127" t="s">
        <v>121</v>
      </c>
      <c r="M74" s="110" t="s">
        <v>122</v>
      </c>
      <c r="N74" s="97" t="s">
        <v>132</v>
      </c>
      <c r="O74" s="96">
        <v>2032322</v>
      </c>
      <c r="P74" s="96">
        <v>1612</v>
      </c>
      <c r="Q74" s="104">
        <f t="shared" si="9"/>
        <v>0.79318139546784416</v>
      </c>
      <c r="R74" s="96">
        <v>1213633</v>
      </c>
      <c r="S74" s="96">
        <v>35</v>
      </c>
      <c r="T74" s="104">
        <f t="shared" si="10"/>
        <v>2.8839031239262611E-2</v>
      </c>
      <c r="U74" s="96">
        <v>679540</v>
      </c>
      <c r="V74" s="96">
        <v>1452</v>
      </c>
      <c r="W74" s="104">
        <f t="shared" si="11"/>
        <v>2.1367395591135181</v>
      </c>
      <c r="X74" s="96">
        <v>139149</v>
      </c>
      <c r="Y74" s="96">
        <v>125</v>
      </c>
      <c r="Z74" s="104">
        <f t="shared" si="12"/>
        <v>0.8983176307411479</v>
      </c>
      <c r="AA74" s="34"/>
      <c r="AB74" s="34"/>
      <c r="AC74" s="34"/>
      <c r="AD74" s="34"/>
      <c r="AE74" s="34"/>
      <c r="AF74" s="34"/>
      <c r="AG74" s="34"/>
      <c r="AH74" s="34"/>
      <c r="AI74" s="34"/>
      <c r="AJ74" s="34"/>
      <c r="AK74" s="34"/>
      <c r="AL74" s="34"/>
      <c r="AM74" s="34"/>
      <c r="AN74" s="34"/>
      <c r="AO74" s="34"/>
      <c r="AP74" s="34"/>
      <c r="AQ74" s="34"/>
      <c r="AR74" s="34"/>
      <c r="AS74" s="33"/>
      <c r="AT74" s="33"/>
      <c r="AU74" s="104" t="e">
        <f t="shared" si="13"/>
        <v>#DIV/0!</v>
      </c>
      <c r="AV74" s="33"/>
      <c r="AW74" s="33"/>
      <c r="AX74" s="104" t="e">
        <f t="shared" si="14"/>
        <v>#DIV/0!</v>
      </c>
      <c r="AY74" s="33"/>
      <c r="AZ74" s="33"/>
      <c r="BA74" s="104" t="e">
        <f t="shared" si="15"/>
        <v>#DIV/0!</v>
      </c>
      <c r="BB74" s="33"/>
      <c r="BC74" s="33"/>
      <c r="BD74" s="104" t="e">
        <f t="shared" si="16"/>
        <v>#DIV/0!</v>
      </c>
      <c r="BE74" s="33"/>
      <c r="BF74" s="33"/>
      <c r="BG74" s="104" t="e">
        <f t="shared" si="17"/>
        <v>#DIV/0!</v>
      </c>
      <c r="BH74" s="33"/>
      <c r="BI74" s="33"/>
      <c r="BJ74" s="104" t="e">
        <f t="shared" si="18"/>
        <v>#DIV/0!</v>
      </c>
    </row>
    <row r="75" spans="1:62">
      <c r="A75" s="133"/>
      <c r="B75" s="135"/>
      <c r="C75" s="135"/>
      <c r="D75" s="135"/>
      <c r="E75" s="135"/>
      <c r="F75" s="135"/>
      <c r="G75" s="135"/>
      <c r="H75" s="131" t="s">
        <v>130</v>
      </c>
      <c r="I75" s="131" t="s">
        <v>130</v>
      </c>
      <c r="J75" s="131"/>
      <c r="K75" s="128"/>
      <c r="L75" s="128"/>
      <c r="M75" s="110" t="s">
        <v>123</v>
      </c>
      <c r="N75" s="97" t="s">
        <v>133</v>
      </c>
      <c r="O75" s="96">
        <v>2053761</v>
      </c>
      <c r="P75" s="96">
        <v>1638</v>
      </c>
      <c r="Q75" s="104">
        <f t="shared" si="9"/>
        <v>0.79756115731090427</v>
      </c>
      <c r="R75" s="96">
        <v>1222373</v>
      </c>
      <c r="S75" s="96">
        <v>42</v>
      </c>
      <c r="T75" s="104">
        <f t="shared" si="10"/>
        <v>3.4359397663397344E-2</v>
      </c>
      <c r="U75" s="96">
        <v>691969</v>
      </c>
      <c r="V75" s="96">
        <v>1450</v>
      </c>
      <c r="W75" s="104">
        <f t="shared" si="11"/>
        <v>2.0954695947361803</v>
      </c>
      <c r="X75" s="96">
        <v>139419</v>
      </c>
      <c r="Y75" s="96">
        <v>146</v>
      </c>
      <c r="Z75" s="104">
        <f t="shared" si="12"/>
        <v>1.0472030354542783</v>
      </c>
      <c r="AA75" s="34"/>
      <c r="AB75" s="34"/>
      <c r="AC75" s="34"/>
      <c r="AD75" s="34"/>
      <c r="AE75" s="34"/>
      <c r="AF75" s="34"/>
      <c r="AG75" s="34"/>
      <c r="AH75" s="34"/>
      <c r="AI75" s="34"/>
      <c r="AJ75" s="34"/>
      <c r="AK75" s="34"/>
      <c r="AL75" s="34"/>
      <c r="AM75" s="34"/>
      <c r="AN75" s="34"/>
      <c r="AO75" s="34"/>
      <c r="AP75" s="34"/>
      <c r="AQ75" s="34"/>
      <c r="AR75" s="34"/>
      <c r="AS75" s="33"/>
      <c r="AT75" s="33"/>
      <c r="AU75" s="104" t="e">
        <f t="shared" si="13"/>
        <v>#DIV/0!</v>
      </c>
      <c r="AV75" s="33"/>
      <c r="AW75" s="33"/>
      <c r="AX75" s="104" t="e">
        <f t="shared" si="14"/>
        <v>#DIV/0!</v>
      </c>
      <c r="AY75" s="33"/>
      <c r="AZ75" s="33"/>
      <c r="BA75" s="104" t="e">
        <f t="shared" si="15"/>
        <v>#DIV/0!</v>
      </c>
      <c r="BB75" s="33"/>
      <c r="BC75" s="33"/>
      <c r="BD75" s="104" t="e">
        <f t="shared" si="16"/>
        <v>#DIV/0!</v>
      </c>
      <c r="BE75" s="33"/>
      <c r="BF75" s="33"/>
      <c r="BG75" s="104" t="e">
        <f t="shared" si="17"/>
        <v>#DIV/0!</v>
      </c>
      <c r="BH75" s="33"/>
      <c r="BI75" s="33"/>
      <c r="BJ75" s="104" t="e">
        <f t="shared" si="18"/>
        <v>#DIV/0!</v>
      </c>
    </row>
    <row r="76" spans="1:62">
      <c r="A76" s="133"/>
      <c r="B76" s="135"/>
      <c r="C76" s="135"/>
      <c r="D76" s="135"/>
      <c r="E76" s="135"/>
      <c r="F76" s="135"/>
      <c r="G76" s="135"/>
      <c r="H76" s="132" t="s">
        <v>130</v>
      </c>
      <c r="I76" s="132" t="s">
        <v>130</v>
      </c>
      <c r="J76" s="132"/>
      <c r="K76" s="129"/>
      <c r="L76" s="129"/>
      <c r="M76" s="110" t="s">
        <v>124</v>
      </c>
      <c r="N76" s="97" t="s">
        <v>134</v>
      </c>
      <c r="O76" s="96">
        <v>2068855</v>
      </c>
      <c r="P76" s="96">
        <v>1464</v>
      </c>
      <c r="Q76" s="104">
        <f t="shared" si="9"/>
        <v>0.70763779965246476</v>
      </c>
      <c r="R76" s="96">
        <v>1226706</v>
      </c>
      <c r="S76" s="96">
        <v>37</v>
      </c>
      <c r="T76" s="104">
        <f t="shared" si="10"/>
        <v>3.0162076324726544E-2</v>
      </c>
      <c r="U76" s="96">
        <v>702812</v>
      </c>
      <c r="V76" s="96">
        <v>1310</v>
      </c>
      <c r="W76" s="104">
        <f t="shared" si="11"/>
        <v>1.8639408547378247</v>
      </c>
      <c r="X76" s="96">
        <v>139337</v>
      </c>
      <c r="Y76" s="96">
        <v>117</v>
      </c>
      <c r="Z76" s="104">
        <f t="shared" si="12"/>
        <v>0.83969082153340457</v>
      </c>
      <c r="AA76" s="34"/>
      <c r="AB76" s="34"/>
      <c r="AC76" s="34"/>
      <c r="AD76" s="34"/>
      <c r="AE76" s="34"/>
      <c r="AF76" s="34"/>
      <c r="AG76" s="34"/>
      <c r="AH76" s="34"/>
      <c r="AI76" s="34"/>
      <c r="AJ76" s="34"/>
      <c r="AK76" s="34"/>
      <c r="AL76" s="34"/>
      <c r="AM76" s="34"/>
      <c r="AN76" s="34"/>
      <c r="AO76" s="34"/>
      <c r="AP76" s="34"/>
      <c r="AQ76" s="34"/>
      <c r="AR76" s="34"/>
      <c r="AS76" s="33"/>
      <c r="AT76" s="33"/>
      <c r="AU76" s="104" t="e">
        <f t="shared" si="13"/>
        <v>#DIV/0!</v>
      </c>
      <c r="AV76" s="33"/>
      <c r="AW76" s="33"/>
      <c r="AX76" s="104" t="e">
        <f t="shared" si="14"/>
        <v>#DIV/0!</v>
      </c>
      <c r="AY76" s="33"/>
      <c r="AZ76" s="33"/>
      <c r="BA76" s="104" t="e">
        <f t="shared" si="15"/>
        <v>#DIV/0!</v>
      </c>
      <c r="BB76" s="33"/>
      <c r="BC76" s="33"/>
      <c r="BD76" s="104" t="e">
        <f t="shared" si="16"/>
        <v>#DIV/0!</v>
      </c>
      <c r="BE76" s="33"/>
      <c r="BF76" s="33"/>
      <c r="BG76" s="104" t="e">
        <f t="shared" si="17"/>
        <v>#DIV/0!</v>
      </c>
      <c r="BH76" s="33"/>
      <c r="BI76" s="33"/>
      <c r="BJ76" s="104" t="e">
        <f t="shared" si="18"/>
        <v>#DIV/0!</v>
      </c>
    </row>
    <row r="77" spans="1:62" ht="27.95" customHeight="1">
      <c r="A77" s="102">
        <v>25</v>
      </c>
      <c r="B77" s="106" t="s">
        <v>206</v>
      </c>
      <c r="C77" s="100" t="s">
        <v>207</v>
      </c>
      <c r="D77" s="79" t="s">
        <v>166</v>
      </c>
      <c r="E77" s="103" t="s">
        <v>137</v>
      </c>
      <c r="F77" s="79" t="s">
        <v>119</v>
      </c>
      <c r="G77" s="100" t="s">
        <v>127</v>
      </c>
      <c r="H77" s="73" t="s">
        <v>130</v>
      </c>
      <c r="I77" s="73" t="s">
        <v>130</v>
      </c>
      <c r="J77" s="101"/>
      <c r="K77" s="115"/>
      <c r="L77" s="115"/>
      <c r="M77" s="110" t="s">
        <v>138</v>
      </c>
      <c r="N77" s="47"/>
      <c r="O77" s="33"/>
      <c r="P77" s="33"/>
      <c r="Q77" s="104" t="e">
        <f>P77/O77</f>
        <v>#DIV/0!</v>
      </c>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3"/>
      <c r="AW77" s="33"/>
      <c r="AX77" s="104" t="e">
        <f>AW77/AV77</f>
        <v>#DIV/0!</v>
      </c>
      <c r="AY77" s="33"/>
      <c r="AZ77" s="33"/>
      <c r="BA77" s="104" t="e">
        <f>AZ77/AY77</f>
        <v>#DIV/0!</v>
      </c>
      <c r="BB77" s="33"/>
      <c r="BC77" s="33"/>
      <c r="BD77" s="104" t="e">
        <f>BC77/BB77</f>
        <v>#DIV/0!</v>
      </c>
      <c r="BE77" s="33"/>
      <c r="BF77" s="33"/>
      <c r="BG77" s="104" t="e">
        <f>BF77/BE77</f>
        <v>#DIV/0!</v>
      </c>
      <c r="BH77" s="33"/>
      <c r="BI77" s="33"/>
      <c r="BJ77" s="104" t="e">
        <f>BI77/BH77</f>
        <v>#DIV/0!</v>
      </c>
    </row>
    <row r="78" spans="1:62" ht="69.95" customHeight="1">
      <c r="A78" s="102">
        <v>26</v>
      </c>
      <c r="B78" s="106" t="s">
        <v>208</v>
      </c>
      <c r="C78" s="100" t="s">
        <v>209</v>
      </c>
      <c r="D78" s="79" t="s">
        <v>205</v>
      </c>
      <c r="E78" s="103" t="s">
        <v>137</v>
      </c>
      <c r="F78" s="79" t="s">
        <v>119</v>
      </c>
      <c r="G78" s="100" t="s">
        <v>210</v>
      </c>
      <c r="H78" s="73" t="s">
        <v>130</v>
      </c>
      <c r="I78" s="73" t="s">
        <v>130</v>
      </c>
      <c r="J78" s="101"/>
      <c r="K78" s="115"/>
      <c r="L78" s="115"/>
      <c r="M78" s="110" t="s">
        <v>138</v>
      </c>
      <c r="N78" s="47"/>
      <c r="O78" s="34"/>
      <c r="P78" s="33"/>
      <c r="Q78" s="34"/>
      <c r="R78" s="34"/>
      <c r="S78" s="33"/>
      <c r="T78" s="34"/>
      <c r="U78" s="34"/>
      <c r="V78" s="33"/>
      <c r="W78" s="34"/>
      <c r="X78" s="34"/>
      <c r="Y78" s="33"/>
      <c r="Z78" s="34"/>
      <c r="AA78" s="34"/>
      <c r="AB78" s="34"/>
      <c r="AC78" s="34"/>
      <c r="AD78" s="34"/>
      <c r="AE78" s="34"/>
      <c r="AF78" s="34"/>
      <c r="AG78" s="34"/>
      <c r="AH78" s="34"/>
      <c r="AI78" s="34"/>
      <c r="AJ78" s="34"/>
      <c r="AK78" s="34"/>
      <c r="AL78" s="34"/>
      <c r="AM78" s="34"/>
      <c r="AN78" s="34"/>
      <c r="AO78" s="34"/>
      <c r="AP78" s="34"/>
      <c r="AQ78" s="34"/>
      <c r="AR78" s="34"/>
      <c r="AS78" s="34"/>
      <c r="AT78" s="33"/>
      <c r="AU78" s="34"/>
      <c r="AV78" s="34"/>
      <c r="AW78" s="33"/>
      <c r="AX78" s="34"/>
      <c r="AY78" s="34"/>
      <c r="AZ78" s="33"/>
      <c r="BA78" s="34"/>
      <c r="BB78" s="34"/>
      <c r="BC78" s="33"/>
      <c r="BD78" s="34"/>
      <c r="BE78" s="34"/>
      <c r="BF78" s="33"/>
      <c r="BG78" s="34"/>
      <c r="BH78" s="34"/>
      <c r="BI78" s="33"/>
      <c r="BJ78" s="34"/>
    </row>
    <row r="79" spans="1:62" ht="69.95" customHeight="1">
      <c r="A79" s="102">
        <v>27</v>
      </c>
      <c r="B79" s="106" t="s">
        <v>211</v>
      </c>
      <c r="C79" s="100" t="s">
        <v>212</v>
      </c>
      <c r="D79" s="79" t="s">
        <v>192</v>
      </c>
      <c r="E79" s="103" t="s">
        <v>137</v>
      </c>
      <c r="F79" s="79" t="s">
        <v>119</v>
      </c>
      <c r="G79" s="100" t="s">
        <v>210</v>
      </c>
      <c r="H79" s="73" t="s">
        <v>130</v>
      </c>
      <c r="I79" s="73" t="s">
        <v>130</v>
      </c>
      <c r="J79" s="101"/>
      <c r="K79" s="115"/>
      <c r="L79" s="115"/>
      <c r="M79" s="110" t="s">
        <v>138</v>
      </c>
      <c r="N79" s="47"/>
      <c r="O79" s="33"/>
      <c r="P79" s="33"/>
      <c r="Q79" s="104" t="e">
        <f>(P79/O79)*1000</f>
        <v>#DIV/0!</v>
      </c>
      <c r="R79" s="33"/>
      <c r="S79" s="33"/>
      <c r="T79" s="104" t="e">
        <f>(S79/R79)*1000</f>
        <v>#DIV/0!</v>
      </c>
      <c r="U79" s="33"/>
      <c r="V79" s="33"/>
      <c r="W79" s="104" t="e">
        <f>(V79/U79)*1000</f>
        <v>#DIV/0!</v>
      </c>
      <c r="X79" s="33"/>
      <c r="Y79" s="33"/>
      <c r="Z79" s="104" t="e">
        <f>(Y79/X79)*1000</f>
        <v>#DIV/0!</v>
      </c>
      <c r="AA79" s="34"/>
      <c r="AB79" s="34"/>
      <c r="AC79" s="34"/>
      <c r="AD79" s="34"/>
      <c r="AE79" s="34"/>
      <c r="AF79" s="34"/>
      <c r="AG79" s="34"/>
      <c r="AH79" s="34"/>
      <c r="AI79" s="34"/>
      <c r="AJ79" s="34"/>
      <c r="AK79" s="34"/>
      <c r="AL79" s="34"/>
      <c r="AM79" s="34"/>
      <c r="AN79" s="34"/>
      <c r="AO79" s="34"/>
      <c r="AP79" s="34"/>
      <c r="AQ79" s="34"/>
      <c r="AR79" s="34"/>
      <c r="AS79" s="33"/>
      <c r="AT79" s="33"/>
      <c r="AU79" s="104" t="e">
        <f>(AT79/AS79)*1000</f>
        <v>#DIV/0!</v>
      </c>
      <c r="AV79" s="33"/>
      <c r="AW79" s="33"/>
      <c r="AX79" s="104" t="e">
        <f>(AW79/AV79)*1000</f>
        <v>#DIV/0!</v>
      </c>
      <c r="AY79" s="33"/>
      <c r="AZ79" s="33"/>
      <c r="BA79" s="104" t="e">
        <f>(AZ79/AY79)*1000</f>
        <v>#DIV/0!</v>
      </c>
      <c r="BB79" s="33"/>
      <c r="BC79" s="33"/>
      <c r="BD79" s="104" t="e">
        <f>(BC79/BB79)*1000</f>
        <v>#DIV/0!</v>
      </c>
      <c r="BE79" s="33"/>
      <c r="BF79" s="33"/>
      <c r="BG79" s="104" t="e">
        <f>(BF79/BE79)*1000</f>
        <v>#DIV/0!</v>
      </c>
      <c r="BH79" s="33"/>
      <c r="BI79" s="33"/>
      <c r="BJ79" s="104" t="e">
        <f>(BI79/BH79)*1000</f>
        <v>#DIV/0!</v>
      </c>
    </row>
    <row r="80" spans="1:62">
      <c r="A80" s="102">
        <v>28</v>
      </c>
      <c r="B80" s="106" t="s">
        <v>213</v>
      </c>
      <c r="C80" s="100" t="s">
        <v>214</v>
      </c>
      <c r="D80" s="106" t="s">
        <v>205</v>
      </c>
      <c r="E80" s="103" t="s">
        <v>137</v>
      </c>
      <c r="F80" s="79" t="s">
        <v>119</v>
      </c>
      <c r="G80" s="100" t="s">
        <v>127</v>
      </c>
      <c r="H80" s="73" t="s">
        <v>130</v>
      </c>
      <c r="I80" s="73" t="s">
        <v>130</v>
      </c>
      <c r="J80" s="101"/>
      <c r="K80" s="115"/>
      <c r="L80" s="115"/>
      <c r="M80" s="110" t="s">
        <v>138</v>
      </c>
      <c r="N80" s="47"/>
      <c r="O80" s="34"/>
      <c r="P80" s="33"/>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3"/>
      <c r="AX80" s="34"/>
      <c r="AY80" s="34"/>
      <c r="AZ80" s="33"/>
      <c r="BA80" s="34"/>
      <c r="BB80" s="34"/>
      <c r="BC80" s="33"/>
      <c r="BD80" s="34"/>
      <c r="BE80" s="34"/>
      <c r="BF80" s="33"/>
      <c r="BG80" s="34"/>
      <c r="BH80" s="34"/>
      <c r="BI80" s="33"/>
      <c r="BJ80" s="34"/>
    </row>
    <row r="81" spans="1:62" ht="27.95" customHeight="1">
      <c r="A81" s="102">
        <v>29</v>
      </c>
      <c r="B81" s="106" t="s">
        <v>215</v>
      </c>
      <c r="C81" s="100" t="s">
        <v>216</v>
      </c>
      <c r="D81" s="106" t="s">
        <v>205</v>
      </c>
      <c r="E81" s="103" t="s">
        <v>137</v>
      </c>
      <c r="F81" s="79" t="s">
        <v>119</v>
      </c>
      <c r="G81" s="100" t="s">
        <v>127</v>
      </c>
      <c r="H81" s="73" t="s">
        <v>130</v>
      </c>
      <c r="I81" s="73" t="s">
        <v>130</v>
      </c>
      <c r="J81" s="101"/>
      <c r="K81" s="115"/>
      <c r="L81" s="115"/>
      <c r="M81" s="110" t="s">
        <v>138</v>
      </c>
      <c r="N81" s="47"/>
      <c r="O81" s="34"/>
      <c r="P81" s="33"/>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3"/>
      <c r="AX81" s="34"/>
      <c r="AY81" s="34"/>
      <c r="AZ81" s="33"/>
      <c r="BA81" s="34"/>
      <c r="BB81" s="34"/>
      <c r="BC81" s="33"/>
      <c r="BD81" s="34"/>
      <c r="BE81" s="34"/>
      <c r="BF81" s="33"/>
      <c r="BG81" s="34"/>
      <c r="BH81" s="34"/>
      <c r="BI81" s="33"/>
      <c r="BJ81" s="34"/>
    </row>
    <row r="82" spans="1:62">
      <c r="A82" s="102">
        <v>30</v>
      </c>
      <c r="B82" s="106" t="s">
        <v>217</v>
      </c>
      <c r="C82" s="100" t="s">
        <v>218</v>
      </c>
      <c r="D82" s="106" t="s">
        <v>205</v>
      </c>
      <c r="E82" s="103" t="s">
        <v>137</v>
      </c>
      <c r="F82" s="79" t="s">
        <v>119</v>
      </c>
      <c r="G82" s="100" t="s">
        <v>127</v>
      </c>
      <c r="H82" s="73" t="s">
        <v>130</v>
      </c>
      <c r="I82" s="73" t="s">
        <v>130</v>
      </c>
      <c r="J82" s="101"/>
      <c r="K82" s="115"/>
      <c r="L82" s="115"/>
      <c r="M82" s="110" t="s">
        <v>138</v>
      </c>
      <c r="N82" s="47"/>
      <c r="O82" s="33"/>
      <c r="P82" s="33"/>
      <c r="Q82" s="104" t="e">
        <f>P82/O82</f>
        <v>#DIV/0!</v>
      </c>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3"/>
      <c r="AW82" s="33"/>
      <c r="AX82" s="104" t="e">
        <f>AW82/AV82</f>
        <v>#DIV/0!</v>
      </c>
      <c r="AY82" s="33"/>
      <c r="AZ82" s="33"/>
      <c r="BA82" s="104" t="e">
        <f>AZ82/AY82</f>
        <v>#DIV/0!</v>
      </c>
      <c r="BB82" s="33"/>
      <c r="BC82" s="33"/>
      <c r="BD82" s="104" t="e">
        <f>BC82/BB82</f>
        <v>#DIV/0!</v>
      </c>
      <c r="BE82" s="33"/>
      <c r="BF82" s="33"/>
      <c r="BG82" s="104" t="e">
        <f>BF82/BE82</f>
        <v>#DIV/0!</v>
      </c>
      <c r="BH82" s="33"/>
      <c r="BI82" s="33"/>
      <c r="BJ82" s="104" t="e">
        <f>BI82/BH82</f>
        <v>#DIV/0!</v>
      </c>
    </row>
    <row r="83" spans="1:62" ht="27.95" customHeight="1">
      <c r="A83" s="102">
        <v>31</v>
      </c>
      <c r="B83" s="106" t="s">
        <v>219</v>
      </c>
      <c r="C83" s="100" t="s">
        <v>220</v>
      </c>
      <c r="D83" s="106" t="s">
        <v>205</v>
      </c>
      <c r="E83" s="103" t="s">
        <v>137</v>
      </c>
      <c r="F83" s="79" t="s">
        <v>119</v>
      </c>
      <c r="G83" s="100" t="s">
        <v>127</v>
      </c>
      <c r="H83" s="73" t="s">
        <v>130</v>
      </c>
      <c r="I83" s="73" t="s">
        <v>130</v>
      </c>
      <c r="J83" s="101"/>
      <c r="K83" s="115"/>
      <c r="L83" s="115"/>
      <c r="M83" s="110" t="s">
        <v>138</v>
      </c>
      <c r="N83" s="47"/>
      <c r="O83" s="33"/>
      <c r="P83" s="33"/>
      <c r="Q83" s="104" t="e">
        <f>P83/O83</f>
        <v>#DIV/0!</v>
      </c>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3"/>
      <c r="AW83" s="33"/>
      <c r="AX83" s="104" t="e">
        <f>AW83/AV83</f>
        <v>#DIV/0!</v>
      </c>
      <c r="AY83" s="33"/>
      <c r="AZ83" s="33"/>
      <c r="BA83" s="104" t="e">
        <f>AZ83/AY83</f>
        <v>#DIV/0!</v>
      </c>
      <c r="BB83" s="33"/>
      <c r="BC83" s="33"/>
      <c r="BD83" s="104" t="e">
        <f>BC83/BB83</f>
        <v>#DIV/0!</v>
      </c>
      <c r="BE83" s="33"/>
      <c r="BF83" s="33"/>
      <c r="BG83" s="104" t="e">
        <f>BF83/BE83</f>
        <v>#DIV/0!</v>
      </c>
      <c r="BH83" s="33"/>
      <c r="BI83" s="33"/>
      <c r="BJ83" s="104" t="e">
        <f>BI83/BH83</f>
        <v>#DIV/0!</v>
      </c>
    </row>
    <row r="84" spans="1:62" ht="57.95" customHeight="1">
      <c r="A84" s="102">
        <v>32</v>
      </c>
      <c r="B84" s="106" t="s">
        <v>221</v>
      </c>
      <c r="C84" s="100" t="s">
        <v>222</v>
      </c>
      <c r="D84" s="106" t="s">
        <v>205</v>
      </c>
      <c r="E84" s="100" t="s">
        <v>167</v>
      </c>
      <c r="F84" s="79" t="s">
        <v>168</v>
      </c>
      <c r="G84" s="100" t="s">
        <v>127</v>
      </c>
      <c r="H84" s="73" t="s">
        <v>130</v>
      </c>
      <c r="I84" s="73" t="s">
        <v>130</v>
      </c>
      <c r="J84" s="101"/>
      <c r="K84" s="115"/>
      <c r="L84" s="115"/>
      <c r="M84" s="110" t="s">
        <v>138</v>
      </c>
      <c r="N84" s="47"/>
      <c r="O84" s="33"/>
      <c r="P84" s="33"/>
      <c r="Q84" s="104" t="e">
        <f>(P84/O84)*100</f>
        <v>#DIV/0!</v>
      </c>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row>
    <row r="85" spans="1:62" ht="27.95" customHeight="1">
      <c r="A85" s="102">
        <v>33</v>
      </c>
      <c r="B85" s="106" t="s">
        <v>223</v>
      </c>
      <c r="C85" s="100" t="s">
        <v>224</v>
      </c>
      <c r="D85" s="106" t="s">
        <v>205</v>
      </c>
      <c r="E85" s="103" t="s">
        <v>225</v>
      </c>
      <c r="F85" s="79" t="s">
        <v>119</v>
      </c>
      <c r="G85" s="100" t="s">
        <v>226</v>
      </c>
      <c r="H85" s="73" t="s">
        <v>121</v>
      </c>
      <c r="I85" s="73" t="s">
        <v>121</v>
      </c>
      <c r="J85" s="101"/>
      <c r="K85" s="115"/>
      <c r="L85" s="115"/>
      <c r="M85" s="110" t="s">
        <v>227</v>
      </c>
      <c r="N85" s="47"/>
      <c r="O85" s="34"/>
      <c r="P85" s="33"/>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3"/>
      <c r="AX85" s="34"/>
      <c r="AY85" s="34"/>
      <c r="AZ85" s="33"/>
      <c r="BA85" s="34"/>
      <c r="BB85" s="34"/>
      <c r="BC85" s="33"/>
      <c r="BD85" s="34"/>
      <c r="BE85" s="34"/>
      <c r="BF85" s="33"/>
      <c r="BG85" s="34"/>
      <c r="BH85" s="34"/>
      <c r="BI85" s="33"/>
      <c r="BJ85" s="34"/>
    </row>
    <row r="86" spans="1:62" ht="27.95" customHeight="1">
      <c r="A86" s="109">
        <v>34</v>
      </c>
      <c r="B86" s="106" t="s">
        <v>228</v>
      </c>
      <c r="C86" s="100" t="s">
        <v>229</v>
      </c>
      <c r="D86" s="106" t="s">
        <v>205</v>
      </c>
      <c r="E86" s="103" t="s">
        <v>225</v>
      </c>
      <c r="F86" s="79" t="s">
        <v>119</v>
      </c>
      <c r="G86" s="100" t="s">
        <v>226</v>
      </c>
      <c r="H86" s="73" t="s">
        <v>121</v>
      </c>
      <c r="I86" s="73" t="s">
        <v>121</v>
      </c>
      <c r="J86" s="101"/>
      <c r="K86" s="115"/>
      <c r="L86" s="115"/>
      <c r="M86" s="110" t="s">
        <v>227</v>
      </c>
      <c r="N86" s="47"/>
      <c r="O86" s="34"/>
      <c r="P86" s="33"/>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3"/>
      <c r="AX86" s="34"/>
      <c r="AY86" s="34"/>
      <c r="AZ86" s="33"/>
      <c r="BA86" s="34"/>
      <c r="BB86" s="34"/>
      <c r="BC86" s="33"/>
      <c r="BD86" s="34"/>
      <c r="BE86" s="34"/>
      <c r="BF86" s="33"/>
      <c r="BG86" s="34"/>
      <c r="BH86" s="34"/>
      <c r="BI86" s="33"/>
      <c r="BJ86" s="34"/>
    </row>
    <row r="87" spans="1:62" ht="27.95" customHeight="1">
      <c r="A87" s="109">
        <v>35</v>
      </c>
      <c r="B87" s="106" t="s">
        <v>230</v>
      </c>
      <c r="C87" s="100" t="s">
        <v>231</v>
      </c>
      <c r="D87" s="106" t="s">
        <v>205</v>
      </c>
      <c r="E87" s="103" t="s">
        <v>225</v>
      </c>
      <c r="F87" s="79" t="s">
        <v>119</v>
      </c>
      <c r="G87" s="100" t="s">
        <v>226</v>
      </c>
      <c r="H87" s="73" t="s">
        <v>121</v>
      </c>
      <c r="I87" s="73" t="s">
        <v>121</v>
      </c>
      <c r="J87" s="101"/>
      <c r="K87" s="115"/>
      <c r="L87" s="115"/>
      <c r="M87" s="110" t="s">
        <v>227</v>
      </c>
      <c r="N87" s="47"/>
      <c r="O87" s="34"/>
      <c r="P87" s="33"/>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3"/>
      <c r="AX87" s="34"/>
      <c r="AY87" s="34"/>
      <c r="AZ87" s="33"/>
      <c r="BA87" s="34"/>
      <c r="BB87" s="34"/>
      <c r="BC87" s="33"/>
      <c r="BD87" s="34"/>
      <c r="BE87" s="34"/>
      <c r="BF87" s="33"/>
      <c r="BG87" s="34"/>
      <c r="BH87" s="34"/>
      <c r="BI87" s="33"/>
      <c r="BJ87" s="34"/>
    </row>
    <row r="88" spans="1:62" ht="27.95" customHeight="1">
      <c r="A88" s="109">
        <v>36</v>
      </c>
      <c r="B88" s="106" t="s">
        <v>232</v>
      </c>
      <c r="C88" s="100" t="s">
        <v>233</v>
      </c>
      <c r="D88" s="106" t="s">
        <v>141</v>
      </c>
      <c r="E88" s="103" t="s">
        <v>137</v>
      </c>
      <c r="F88" s="79" t="s">
        <v>119</v>
      </c>
      <c r="G88" s="103" t="s">
        <v>234</v>
      </c>
      <c r="H88" s="73" t="s">
        <v>130</v>
      </c>
      <c r="I88" s="73" t="s">
        <v>130</v>
      </c>
      <c r="J88" s="101"/>
      <c r="K88" s="115"/>
      <c r="L88" s="115"/>
      <c r="M88" s="110" t="s">
        <v>235</v>
      </c>
      <c r="N88" s="47"/>
      <c r="O88" s="33"/>
      <c r="P88" s="33"/>
      <c r="Q88" s="104" t="e">
        <f>P88/O88</f>
        <v>#DIV/0!</v>
      </c>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3"/>
      <c r="AT88" s="33"/>
      <c r="AU88" s="104" t="e">
        <f>AT88/AS88</f>
        <v>#DIV/0!</v>
      </c>
      <c r="AV88" s="33"/>
      <c r="AW88" s="33"/>
      <c r="AX88" s="104" t="e">
        <f>AW88/AV88</f>
        <v>#DIV/0!</v>
      </c>
      <c r="AY88" s="33"/>
      <c r="AZ88" s="33"/>
      <c r="BA88" s="104" t="e">
        <f>AZ88/AY88</f>
        <v>#DIV/0!</v>
      </c>
      <c r="BB88" s="33"/>
      <c r="BC88" s="33"/>
      <c r="BD88" s="104" t="e">
        <f>BC88/BB88</f>
        <v>#DIV/0!</v>
      </c>
      <c r="BE88" s="33"/>
      <c r="BF88" s="33"/>
      <c r="BG88" s="104" t="e">
        <f>BF88/BE88</f>
        <v>#DIV/0!</v>
      </c>
      <c r="BH88" s="33"/>
      <c r="BI88" s="33"/>
      <c r="BJ88" s="104" t="e">
        <f>BI88/BH88</f>
        <v>#DIV/0!</v>
      </c>
    </row>
    <row r="89" spans="1:62" ht="27.95" customHeight="1">
      <c r="A89" s="145" t="s">
        <v>236</v>
      </c>
      <c r="B89" s="146" t="s">
        <v>237</v>
      </c>
      <c r="C89" s="147" t="s">
        <v>238</v>
      </c>
      <c r="D89" s="148" t="s">
        <v>239</v>
      </c>
      <c r="E89" s="147" t="s">
        <v>118</v>
      </c>
      <c r="F89" s="148" t="s">
        <v>240</v>
      </c>
      <c r="G89" s="147" t="s">
        <v>241</v>
      </c>
      <c r="H89" s="145" t="s">
        <v>130</v>
      </c>
      <c r="I89" s="120"/>
      <c r="J89" s="120"/>
      <c r="K89" s="120"/>
      <c r="L89" s="136"/>
      <c r="M89" s="111" t="s">
        <v>122</v>
      </c>
      <c r="N89" s="47"/>
      <c r="O89" s="35"/>
      <c r="P89" s="35"/>
      <c r="Q89" s="35"/>
      <c r="R89" s="33"/>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row>
    <row r="90" spans="1:62" ht="27.95" customHeight="1">
      <c r="A90" s="145"/>
      <c r="B90" s="146"/>
      <c r="C90" s="147"/>
      <c r="D90" s="148"/>
      <c r="E90" s="147"/>
      <c r="F90" s="148"/>
      <c r="G90" s="147"/>
      <c r="H90" s="145" t="s">
        <v>130</v>
      </c>
      <c r="I90" s="120"/>
      <c r="J90" s="120"/>
      <c r="K90" s="120"/>
      <c r="L90" s="136"/>
      <c r="M90" s="111" t="s">
        <v>123</v>
      </c>
      <c r="N90" s="47"/>
      <c r="O90" s="35"/>
      <c r="P90" s="35"/>
      <c r="Q90" s="35"/>
      <c r="R90" s="33"/>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row>
    <row r="91" spans="1:62" ht="27.95" customHeight="1">
      <c r="A91" s="145"/>
      <c r="B91" s="146"/>
      <c r="C91" s="147"/>
      <c r="D91" s="148"/>
      <c r="E91" s="147"/>
      <c r="F91" s="148"/>
      <c r="G91" s="147"/>
      <c r="H91" s="145" t="s">
        <v>130</v>
      </c>
      <c r="I91" s="120"/>
      <c r="J91" s="120"/>
      <c r="K91" s="120"/>
      <c r="L91" s="136"/>
      <c r="M91" s="111" t="s">
        <v>124</v>
      </c>
      <c r="N91" s="47"/>
      <c r="O91" s="35"/>
      <c r="P91" s="35"/>
      <c r="Q91" s="35"/>
      <c r="R91" s="33"/>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row>
    <row r="92" spans="1:62" ht="27.95" customHeight="1">
      <c r="A92" s="111" t="s">
        <v>13</v>
      </c>
      <c r="B92" s="112" t="s">
        <v>242</v>
      </c>
      <c r="C92" s="113" t="s">
        <v>243</v>
      </c>
      <c r="D92" s="106" t="s">
        <v>239</v>
      </c>
      <c r="E92" s="113" t="s">
        <v>137</v>
      </c>
      <c r="F92" s="106" t="s">
        <v>240</v>
      </c>
      <c r="G92" s="113" t="s">
        <v>226</v>
      </c>
      <c r="H92" s="111" t="s">
        <v>130</v>
      </c>
      <c r="I92" s="114"/>
      <c r="J92" s="114"/>
      <c r="K92" s="114"/>
      <c r="L92" s="115"/>
      <c r="M92" s="111" t="s">
        <v>138</v>
      </c>
      <c r="N92" s="47"/>
      <c r="O92" s="35"/>
      <c r="P92" s="35"/>
      <c r="Q92" s="35"/>
      <c r="R92" s="33"/>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row>
    <row r="93" spans="1:62" ht="27.95" customHeight="1">
      <c r="A93" s="111" t="s">
        <v>244</v>
      </c>
      <c r="B93" s="112" t="s">
        <v>245</v>
      </c>
      <c r="C93" s="113" t="s">
        <v>246</v>
      </c>
      <c r="D93" s="106" t="s">
        <v>239</v>
      </c>
      <c r="E93" s="113" t="s">
        <v>137</v>
      </c>
      <c r="F93" s="106" t="s">
        <v>240</v>
      </c>
      <c r="G93" s="113" t="s">
        <v>247</v>
      </c>
      <c r="H93" s="111" t="s">
        <v>130</v>
      </c>
      <c r="I93" s="114"/>
      <c r="J93" s="114"/>
      <c r="K93" s="114"/>
      <c r="L93" s="115"/>
      <c r="M93" s="111" t="s">
        <v>138</v>
      </c>
      <c r="N93" s="47"/>
      <c r="O93" s="35"/>
      <c r="P93" s="35"/>
      <c r="Q93" s="35"/>
      <c r="R93" s="33"/>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row>
    <row r="94" spans="1:62">
      <c r="A94" s="3" t="s">
        <v>248</v>
      </c>
      <c r="B94" s="83"/>
      <c r="C94" s="83"/>
      <c r="D94" s="85"/>
      <c r="E94" s="85"/>
      <c r="F94" s="85"/>
      <c r="G94" s="85"/>
      <c r="H94" s="85"/>
      <c r="I94" s="51"/>
      <c r="J94" s="51"/>
      <c r="K94" s="51"/>
      <c r="L94" s="7"/>
      <c r="M94" s="87"/>
      <c r="N94" s="20"/>
      <c r="O94" s="36"/>
      <c r="P94" s="36"/>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8"/>
      <c r="AV94" s="39"/>
      <c r="AW94" s="39"/>
      <c r="AX94" s="38"/>
      <c r="AY94" s="39"/>
      <c r="AZ94" s="39"/>
      <c r="BA94" s="38"/>
      <c r="BB94" s="39"/>
      <c r="BC94" s="39"/>
      <c r="BD94" s="38"/>
      <c r="BE94" s="39"/>
      <c r="BF94" s="39"/>
      <c r="BG94" s="38"/>
      <c r="BH94" s="39"/>
      <c r="BI94" s="39"/>
      <c r="BJ94" s="38"/>
    </row>
    <row r="95" spans="1:62">
      <c r="A95" s="122" t="s">
        <v>249</v>
      </c>
      <c r="B95" s="123" t="s">
        <v>250</v>
      </c>
      <c r="C95" s="123" t="s">
        <v>251</v>
      </c>
      <c r="D95" s="124" t="s">
        <v>239</v>
      </c>
      <c r="E95" s="123" t="s">
        <v>118</v>
      </c>
      <c r="F95" s="123" t="s">
        <v>240</v>
      </c>
      <c r="G95" s="125" t="s">
        <v>241</v>
      </c>
      <c r="H95" s="125" t="s">
        <v>130</v>
      </c>
      <c r="I95" s="120"/>
      <c r="J95" s="120"/>
      <c r="K95" s="120"/>
      <c r="L95" s="121"/>
      <c r="M95" s="118" t="s">
        <v>122</v>
      </c>
      <c r="N95" s="1"/>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row>
    <row r="96" spans="1:62">
      <c r="A96" s="122"/>
      <c r="B96" s="123"/>
      <c r="C96" s="123"/>
      <c r="D96" s="124"/>
      <c r="E96" s="123"/>
      <c r="F96" s="123"/>
      <c r="G96" s="125"/>
      <c r="H96" s="125" t="s">
        <v>130</v>
      </c>
      <c r="I96" s="120"/>
      <c r="J96" s="120"/>
      <c r="K96" s="120"/>
      <c r="L96" s="121"/>
      <c r="M96" s="118" t="s">
        <v>123</v>
      </c>
      <c r="N96" s="1"/>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row>
    <row r="97" spans="1:62">
      <c r="A97" s="122"/>
      <c r="B97" s="123"/>
      <c r="C97" s="123"/>
      <c r="D97" s="124"/>
      <c r="E97" s="123"/>
      <c r="F97" s="123"/>
      <c r="G97" s="125"/>
      <c r="H97" s="125" t="s">
        <v>130</v>
      </c>
      <c r="I97" s="120"/>
      <c r="J97" s="120"/>
      <c r="K97" s="120"/>
      <c r="L97" s="121"/>
      <c r="M97" s="118" t="s">
        <v>124</v>
      </c>
      <c r="N97" s="1"/>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row>
    <row r="98" spans="1:62">
      <c r="A98" s="82"/>
      <c r="B98" s="83"/>
      <c r="C98" s="83"/>
      <c r="D98" s="83"/>
      <c r="E98" s="83"/>
      <c r="F98" s="83"/>
      <c r="G98" s="82"/>
      <c r="H98" s="82"/>
      <c r="I98" s="86"/>
      <c r="J98" s="86"/>
      <c r="K98" s="86"/>
      <c r="L98" s="20"/>
      <c r="M98" s="82"/>
      <c r="N98" s="6"/>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row>
    <row r="99" spans="1:62" ht="240.75" customHeight="1">
      <c r="A99" s="142" t="s">
        <v>252</v>
      </c>
      <c r="B99" s="142"/>
      <c r="C99" s="142"/>
      <c r="L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row>
    <row r="100" spans="1:62" ht="15.95" customHeight="1">
      <c r="A100" s="21" t="s">
        <v>253</v>
      </c>
      <c r="B100" s="111"/>
      <c r="C100" s="109"/>
      <c r="L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row>
    <row r="101" spans="1:62" ht="15.95" customHeight="1">
      <c r="A101" s="109" t="s">
        <v>254</v>
      </c>
      <c r="B101" s="111"/>
      <c r="C101" s="109"/>
      <c r="L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row>
    <row r="102" spans="1:62" ht="15.95" customHeight="1">
      <c r="A102" s="22" t="s">
        <v>255</v>
      </c>
      <c r="B102" s="111"/>
      <c r="C102" s="109"/>
      <c r="L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row>
    <row r="103" spans="1:62" ht="30" customHeight="1">
      <c r="A103" s="126" t="s">
        <v>256</v>
      </c>
      <c r="B103" s="126"/>
      <c r="C103" s="126"/>
      <c r="L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row>
    <row r="104" spans="1:62" ht="30" customHeight="1">
      <c r="A104" s="126" t="s">
        <v>257</v>
      </c>
      <c r="B104" s="126"/>
      <c r="C104" s="126"/>
      <c r="L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row>
    <row r="105" spans="1:62">
      <c r="A105" s="23" t="s">
        <v>258</v>
      </c>
      <c r="B105" s="8"/>
      <c r="C105" s="8"/>
      <c r="L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row>
    <row r="106" spans="1:62">
      <c r="A106" s="107" t="s">
        <v>259</v>
      </c>
      <c r="B106" s="8"/>
      <c r="C106" s="8"/>
      <c r="L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row>
    <row r="107" spans="1:62">
      <c r="A107" s="28" t="s">
        <v>260</v>
      </c>
      <c r="B107" s="8"/>
      <c r="C107" s="8"/>
      <c r="L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row>
    <row r="108" spans="1:62">
      <c r="A108" s="107" t="s">
        <v>261</v>
      </c>
      <c r="B108" s="8"/>
      <c r="C108" s="8"/>
      <c r="L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row>
    <row r="109" spans="1:62">
      <c r="A109" s="107" t="s">
        <v>262</v>
      </c>
      <c r="B109" s="8"/>
      <c r="C109" s="8"/>
      <c r="L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row>
    <row r="110" spans="1:62">
      <c r="A110" s="107" t="s">
        <v>263</v>
      </c>
      <c r="B110" s="8"/>
      <c r="C110" s="8"/>
      <c r="L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row>
    <row r="111" spans="1:62">
      <c r="A111" s="107" t="s">
        <v>264</v>
      </c>
      <c r="B111" s="8"/>
      <c r="C111" s="8"/>
      <c r="L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row>
    <row r="112" spans="1:62">
      <c r="A112" s="107" t="s">
        <v>265</v>
      </c>
      <c r="B112" s="8"/>
      <c r="C112" s="8"/>
      <c r="L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row>
    <row r="113" spans="1:1">
      <c r="A113" s="84" t="s">
        <v>266</v>
      </c>
    </row>
  </sheetData>
  <sheetProtection password="A207" sheet="1" formatColumns="0" formatRows="0" insertHyperlinks="0" deleteRows="0" sort="0" autoFilter="0" pivotTables="0"/>
  <autoFilter ref="A11:BJ11" xr:uid="{00000000-0009-0000-0000-000001000000}"/>
  <mergeCells count="253">
    <mergeCell ref="C35:C37"/>
    <mergeCell ref="C38:C40"/>
    <mergeCell ref="C41:C43"/>
    <mergeCell ref="K32:K34"/>
    <mergeCell ref="H38:H40"/>
    <mergeCell ref="H41:H43"/>
    <mergeCell ref="E32:E34"/>
    <mergeCell ref="E35:E37"/>
    <mergeCell ref="E38:E40"/>
    <mergeCell ref="E41:E43"/>
    <mergeCell ref="D32:D34"/>
    <mergeCell ref="D35:D37"/>
    <mergeCell ref="D38:D40"/>
    <mergeCell ref="D41:D43"/>
    <mergeCell ref="H44:H46"/>
    <mergeCell ref="I35:I37"/>
    <mergeCell ref="K38:K40"/>
    <mergeCell ref="K41:K43"/>
    <mergeCell ref="K44:K46"/>
    <mergeCell ref="M49:M57"/>
    <mergeCell ref="H49:H57"/>
    <mergeCell ref="H29:H31"/>
    <mergeCell ref="H32:H34"/>
    <mergeCell ref="H35:H37"/>
    <mergeCell ref="J29:J31"/>
    <mergeCell ref="J32:J34"/>
    <mergeCell ref="J35:J37"/>
    <mergeCell ref="J38:J40"/>
    <mergeCell ref="J41:J43"/>
    <mergeCell ref="J44:J46"/>
    <mergeCell ref="I29:I31"/>
    <mergeCell ref="I32:I34"/>
    <mergeCell ref="K35:K37"/>
    <mergeCell ref="J49:J57"/>
    <mergeCell ref="K49:K57"/>
    <mergeCell ref="K29:K31"/>
    <mergeCell ref="D44:D46"/>
    <mergeCell ref="F32:F34"/>
    <mergeCell ref="F35:F37"/>
    <mergeCell ref="F38:F40"/>
    <mergeCell ref="F41:F43"/>
    <mergeCell ref="F74:F76"/>
    <mergeCell ref="G26:G28"/>
    <mergeCell ref="G29:G31"/>
    <mergeCell ref="G32:G34"/>
    <mergeCell ref="G35:G37"/>
    <mergeCell ref="G38:G40"/>
    <mergeCell ref="G41:G43"/>
    <mergeCell ref="G44:G46"/>
    <mergeCell ref="G49:G57"/>
    <mergeCell ref="G58:G59"/>
    <mergeCell ref="F44:F46"/>
    <mergeCell ref="F58:F59"/>
    <mergeCell ref="F49:F57"/>
    <mergeCell ref="F60:F62"/>
    <mergeCell ref="G71:G73"/>
    <mergeCell ref="A41:A43"/>
    <mergeCell ref="A44:A46"/>
    <mergeCell ref="A58:A59"/>
    <mergeCell ref="A60:A62"/>
    <mergeCell ref="B58:B59"/>
    <mergeCell ref="B60:B62"/>
    <mergeCell ref="A49:A57"/>
    <mergeCell ref="C15:C17"/>
    <mergeCell ref="B18:B20"/>
    <mergeCell ref="C18:C20"/>
    <mergeCell ref="B15:B17"/>
    <mergeCell ref="A21:A23"/>
    <mergeCell ref="A26:A28"/>
    <mergeCell ref="A29:A31"/>
    <mergeCell ref="A32:A34"/>
    <mergeCell ref="A35:A37"/>
    <mergeCell ref="A38:A40"/>
    <mergeCell ref="B29:B31"/>
    <mergeCell ref="B32:B34"/>
    <mergeCell ref="C26:C28"/>
    <mergeCell ref="C44:C46"/>
    <mergeCell ref="B49:B57"/>
    <mergeCell ref="C29:C31"/>
    <mergeCell ref="C32:C34"/>
    <mergeCell ref="AY10:BA10"/>
    <mergeCell ref="BB10:BD10"/>
    <mergeCell ref="BE10:BG10"/>
    <mergeCell ref="X10:Z10"/>
    <mergeCell ref="AA10:AC10"/>
    <mergeCell ref="AD10:AF10"/>
    <mergeCell ref="H18:H20"/>
    <mergeCell ref="H15:H17"/>
    <mergeCell ref="I15:I17"/>
    <mergeCell ref="J15:J17"/>
    <mergeCell ref="J12:J14"/>
    <mergeCell ref="K12:K14"/>
    <mergeCell ref="L12:L14"/>
    <mergeCell ref="L15:L17"/>
    <mergeCell ref="K18:K20"/>
    <mergeCell ref="D15:D17"/>
    <mergeCell ref="D18:D20"/>
    <mergeCell ref="F18:F20"/>
    <mergeCell ref="F21:F23"/>
    <mergeCell ref="G18:G20"/>
    <mergeCell ref="G21:G23"/>
    <mergeCell ref="F29:F31"/>
    <mergeCell ref="E29:E31"/>
    <mergeCell ref="K15:K17"/>
    <mergeCell ref="J21:J23"/>
    <mergeCell ref="J26:J28"/>
    <mergeCell ref="I21:I23"/>
    <mergeCell ref="K21:K23"/>
    <mergeCell ref="K26:K28"/>
    <mergeCell ref="D29:D31"/>
    <mergeCell ref="A2:B2"/>
    <mergeCell ref="A3:B3"/>
    <mergeCell ref="A4:B4"/>
    <mergeCell ref="A5:B5"/>
    <mergeCell ref="A6:B6"/>
    <mergeCell ref="BH10:BJ10"/>
    <mergeCell ref="A15:A17"/>
    <mergeCell ref="A18:A20"/>
    <mergeCell ref="E15:E17"/>
    <mergeCell ref="F15:F17"/>
    <mergeCell ref="G15:G17"/>
    <mergeCell ref="E18:E20"/>
    <mergeCell ref="AG10:AI10"/>
    <mergeCell ref="AJ10:AL10"/>
    <mergeCell ref="AM10:AO10"/>
    <mergeCell ref="AP10:AR10"/>
    <mergeCell ref="AS10:AU10"/>
    <mergeCell ref="AV10:AX10"/>
    <mergeCell ref="O10:Q10"/>
    <mergeCell ref="R10:T10"/>
    <mergeCell ref="U10:W10"/>
    <mergeCell ref="A7:B7"/>
    <mergeCell ref="J18:J20"/>
    <mergeCell ref="I18:I20"/>
    <mergeCell ref="B26:B28"/>
    <mergeCell ref="I26:I28"/>
    <mergeCell ref="F26:F28"/>
    <mergeCell ref="E26:E28"/>
    <mergeCell ref="H21:H23"/>
    <mergeCell ref="H26:H28"/>
    <mergeCell ref="B21:B23"/>
    <mergeCell ref="C21:C23"/>
    <mergeCell ref="D21:D23"/>
    <mergeCell ref="E21:E23"/>
    <mergeCell ref="D26:D28"/>
    <mergeCell ref="I58:I59"/>
    <mergeCell ref="I60:I62"/>
    <mergeCell ref="J60:J62"/>
    <mergeCell ref="I63:I65"/>
    <mergeCell ref="I71:I73"/>
    <mergeCell ref="B38:B40"/>
    <mergeCell ref="I38:I40"/>
    <mergeCell ref="B41:B43"/>
    <mergeCell ref="I41:I43"/>
    <mergeCell ref="B44:B46"/>
    <mergeCell ref="I44:I46"/>
    <mergeCell ref="D60:D62"/>
    <mergeCell ref="G60:G62"/>
    <mergeCell ref="G63:G65"/>
    <mergeCell ref="F63:F65"/>
    <mergeCell ref="E60:E62"/>
    <mergeCell ref="E63:E65"/>
    <mergeCell ref="E71:E73"/>
    <mergeCell ref="D49:D57"/>
    <mergeCell ref="E44:E46"/>
    <mergeCell ref="E49:E57"/>
    <mergeCell ref="E58:E59"/>
    <mergeCell ref="F71:F73"/>
    <mergeCell ref="D58:D59"/>
    <mergeCell ref="K58:K59"/>
    <mergeCell ref="L58:L59"/>
    <mergeCell ref="B35:B37"/>
    <mergeCell ref="A12:A14"/>
    <mergeCell ref="B12:B14"/>
    <mergeCell ref="C12:C14"/>
    <mergeCell ref="D12:D14"/>
    <mergeCell ref="E12:E14"/>
    <mergeCell ref="F12:F14"/>
    <mergeCell ref="G12:G14"/>
    <mergeCell ref="H12:H14"/>
    <mergeCell ref="I12:I14"/>
    <mergeCell ref="L35:L37"/>
    <mergeCell ref="L38:L40"/>
    <mergeCell ref="L41:L43"/>
    <mergeCell ref="L44:L46"/>
    <mergeCell ref="L49:L57"/>
    <mergeCell ref="L18:L20"/>
    <mergeCell ref="L21:L23"/>
    <mergeCell ref="L26:L28"/>
    <mergeCell ref="L29:L31"/>
    <mergeCell ref="L32:L34"/>
    <mergeCell ref="I49:I57"/>
    <mergeCell ref="H58:H59"/>
    <mergeCell ref="M58:M59"/>
    <mergeCell ref="M60:M62"/>
    <mergeCell ref="M63:M65"/>
    <mergeCell ref="A99:C99"/>
    <mergeCell ref="A103:C103"/>
    <mergeCell ref="L60:L62"/>
    <mergeCell ref="K60:K62"/>
    <mergeCell ref="J58:J59"/>
    <mergeCell ref="A89:A91"/>
    <mergeCell ref="B89:B91"/>
    <mergeCell ref="C89:C91"/>
    <mergeCell ref="D89:D91"/>
    <mergeCell ref="E89:E91"/>
    <mergeCell ref="F89:F91"/>
    <mergeCell ref="G89:G91"/>
    <mergeCell ref="H89:H91"/>
    <mergeCell ref="B63:B65"/>
    <mergeCell ref="B71:B73"/>
    <mergeCell ref="C71:C73"/>
    <mergeCell ref="B74:B76"/>
    <mergeCell ref="C74:C76"/>
    <mergeCell ref="D63:D65"/>
    <mergeCell ref="D71:D73"/>
    <mergeCell ref="H60:H62"/>
    <mergeCell ref="A104:C104"/>
    <mergeCell ref="K63:K65"/>
    <mergeCell ref="K71:K73"/>
    <mergeCell ref="L71:L73"/>
    <mergeCell ref="L74:L76"/>
    <mergeCell ref="L63:L65"/>
    <mergeCell ref="J74:J76"/>
    <mergeCell ref="I74:I76"/>
    <mergeCell ref="A74:A76"/>
    <mergeCell ref="A63:A65"/>
    <mergeCell ref="A71:A73"/>
    <mergeCell ref="G74:G76"/>
    <mergeCell ref="D74:D76"/>
    <mergeCell ref="K74:K76"/>
    <mergeCell ref="H74:H76"/>
    <mergeCell ref="H71:H73"/>
    <mergeCell ref="H63:H65"/>
    <mergeCell ref="J63:J65"/>
    <mergeCell ref="J71:J73"/>
    <mergeCell ref="E74:E76"/>
    <mergeCell ref="I89:I91"/>
    <mergeCell ref="J89:J91"/>
    <mergeCell ref="K89:K91"/>
    <mergeCell ref="L89:L91"/>
    <mergeCell ref="J95:J97"/>
    <mergeCell ref="K95:K97"/>
    <mergeCell ref="L95:L97"/>
    <mergeCell ref="A95:A97"/>
    <mergeCell ref="B95:B97"/>
    <mergeCell ref="C95:C97"/>
    <mergeCell ref="D95:D97"/>
    <mergeCell ref="E95:E97"/>
    <mergeCell ref="F95:F97"/>
    <mergeCell ref="G95:G97"/>
    <mergeCell ref="H95:H97"/>
    <mergeCell ref="I95:I97"/>
  </mergeCells>
  <conditionalFormatting sqref="P92">
    <cfRule type="expression" dxfId="47" priority="1">
      <formula>$O92="N"</formula>
    </cfRule>
  </conditionalFormatting>
  <conditionalFormatting sqref="P92">
    <cfRule type="expression" dxfId="46" priority="2">
      <formula>$O92="Y"</formula>
    </cfRule>
  </conditionalFormatting>
  <conditionalFormatting sqref="P92">
    <cfRule type="expression" dxfId="45" priority="3">
      <formula>$O92="N"</formula>
    </cfRule>
  </conditionalFormatting>
  <conditionalFormatting sqref="P92">
    <cfRule type="expression" dxfId="44" priority="4">
      <formula>$O92="Y"</formula>
    </cfRule>
  </conditionalFormatting>
  <conditionalFormatting sqref="M92:O92">
    <cfRule type="expression" dxfId="43" priority="5">
      <formula>$L92="Y"</formula>
    </cfRule>
  </conditionalFormatting>
  <conditionalFormatting sqref="Q92:AU92">
    <cfRule type="expression" dxfId="42" priority="6">
      <formula>$L92="y"</formula>
    </cfRule>
  </conditionalFormatting>
  <conditionalFormatting sqref="M92:AU92">
    <cfRule type="notContainsBlanks" dxfId="41" priority="7">
      <formula>LEN(TRIM(M92:AU92))&gt;0</formula>
    </cfRule>
  </conditionalFormatting>
  <conditionalFormatting sqref="M92:AU92">
    <cfRule type="expression" dxfId="40" priority="8">
      <formula>$L92="n"</formula>
    </cfRule>
  </conditionalFormatting>
  <conditionalFormatting sqref="AW92">
    <cfRule type="expression" dxfId="39" priority="9">
      <formula>$O92="N"</formula>
    </cfRule>
  </conditionalFormatting>
  <conditionalFormatting sqref="AW92">
    <cfRule type="expression" dxfId="38" priority="10">
      <formula>$O92="Y"</formula>
    </cfRule>
  </conditionalFormatting>
  <conditionalFormatting sqref="AW92">
    <cfRule type="expression" dxfId="37" priority="11">
      <formula>$O92="N"</formula>
    </cfRule>
  </conditionalFormatting>
  <conditionalFormatting sqref="AW92">
    <cfRule type="expression" dxfId="36" priority="12">
      <formula>$O92="Y"</formula>
    </cfRule>
  </conditionalFormatting>
  <conditionalFormatting sqref="AV92">
    <cfRule type="expression" dxfId="35" priority="13">
      <formula>$L92="Y"</formula>
    </cfRule>
  </conditionalFormatting>
  <conditionalFormatting sqref="AX92">
    <cfRule type="expression" dxfId="34" priority="14">
      <formula>$L92="y"</formula>
    </cfRule>
  </conditionalFormatting>
  <conditionalFormatting sqref="AV92:AX92">
    <cfRule type="notContainsBlanks" dxfId="33" priority="15">
      <formula>LEN(TRIM(AV92:AX92))&gt;0</formula>
    </cfRule>
  </conditionalFormatting>
  <conditionalFormatting sqref="AV92:AX92">
    <cfRule type="expression" dxfId="32" priority="16">
      <formula>$L92="n"</formula>
    </cfRule>
  </conditionalFormatting>
  <conditionalFormatting sqref="AZ92">
    <cfRule type="expression" dxfId="31" priority="17">
      <formula>$O92="N"</formula>
    </cfRule>
  </conditionalFormatting>
  <conditionalFormatting sqref="AZ92">
    <cfRule type="expression" dxfId="30" priority="18">
      <formula>$O92="Y"</formula>
    </cfRule>
  </conditionalFormatting>
  <conditionalFormatting sqref="AZ92">
    <cfRule type="expression" dxfId="29" priority="19">
      <formula>$O92="N"</formula>
    </cfRule>
  </conditionalFormatting>
  <conditionalFormatting sqref="AZ92">
    <cfRule type="expression" dxfId="28" priority="20">
      <formula>$O92="Y"</formula>
    </cfRule>
  </conditionalFormatting>
  <conditionalFormatting sqref="AY92">
    <cfRule type="expression" dxfId="27" priority="21">
      <formula>$L92="Y"</formula>
    </cfRule>
  </conditionalFormatting>
  <conditionalFormatting sqref="BA92">
    <cfRule type="expression" dxfId="26" priority="22">
      <formula>$L92="y"</formula>
    </cfRule>
  </conditionalFormatting>
  <conditionalFormatting sqref="AY92:BA92">
    <cfRule type="notContainsBlanks" dxfId="25" priority="23">
      <formula>LEN(TRIM(AY92:BA92))&gt;0</formula>
    </cfRule>
  </conditionalFormatting>
  <conditionalFormatting sqref="AY92:BA92">
    <cfRule type="expression" dxfId="24" priority="24">
      <formula>$L92="n"</formula>
    </cfRule>
  </conditionalFormatting>
  <conditionalFormatting sqref="BC92">
    <cfRule type="expression" dxfId="23" priority="25">
      <formula>$O92="N"</formula>
    </cfRule>
  </conditionalFormatting>
  <conditionalFormatting sqref="BC92">
    <cfRule type="expression" dxfId="22" priority="26">
      <formula>$O92="Y"</formula>
    </cfRule>
  </conditionalFormatting>
  <conditionalFormatting sqref="BC92">
    <cfRule type="expression" dxfId="21" priority="27">
      <formula>$O92="N"</formula>
    </cfRule>
  </conditionalFormatting>
  <conditionalFormatting sqref="BC92">
    <cfRule type="expression" dxfId="20" priority="28">
      <formula>$O92="Y"</formula>
    </cfRule>
  </conditionalFormatting>
  <conditionalFormatting sqref="BB92">
    <cfRule type="expression" dxfId="19" priority="29">
      <formula>$L92="Y"</formula>
    </cfRule>
  </conditionalFormatting>
  <conditionalFormatting sqref="BD92">
    <cfRule type="expression" dxfId="18" priority="30">
      <formula>$L92="y"</formula>
    </cfRule>
  </conditionalFormatting>
  <conditionalFormatting sqref="BB92:BD92">
    <cfRule type="notContainsBlanks" dxfId="17" priority="31">
      <formula>LEN(TRIM(BB92:BD92))&gt;0</formula>
    </cfRule>
  </conditionalFormatting>
  <conditionalFormatting sqref="BB92:BD92">
    <cfRule type="expression" dxfId="16" priority="32">
      <formula>$L92="n"</formula>
    </cfRule>
  </conditionalFormatting>
  <conditionalFormatting sqref="BF92">
    <cfRule type="expression" dxfId="15" priority="33">
      <formula>$O92="N"</formula>
    </cfRule>
  </conditionalFormatting>
  <conditionalFormatting sqref="BF92">
    <cfRule type="expression" dxfId="14" priority="34">
      <formula>$O92="Y"</formula>
    </cfRule>
  </conditionalFormatting>
  <conditionalFormatting sqref="BF92">
    <cfRule type="expression" dxfId="13" priority="35">
      <formula>$O92="N"</formula>
    </cfRule>
  </conditionalFormatting>
  <conditionalFormatting sqref="BF92">
    <cfRule type="expression" dxfId="12" priority="36">
      <formula>$O92="Y"</formula>
    </cfRule>
  </conditionalFormatting>
  <conditionalFormatting sqref="BE92">
    <cfRule type="expression" dxfId="11" priority="37">
      <formula>$L92="Y"</formula>
    </cfRule>
  </conditionalFormatting>
  <conditionalFormatting sqref="BG92">
    <cfRule type="expression" dxfId="10" priority="38">
      <formula>$L92="y"</formula>
    </cfRule>
  </conditionalFormatting>
  <conditionalFormatting sqref="BE92:BG92">
    <cfRule type="notContainsBlanks" dxfId="9" priority="39">
      <formula>LEN(TRIM(BE92:BG92))&gt;0</formula>
    </cfRule>
  </conditionalFormatting>
  <conditionalFormatting sqref="BE92:BG92">
    <cfRule type="expression" dxfId="8" priority="40">
      <formula>$L92="n"</formula>
    </cfRule>
  </conditionalFormatting>
  <conditionalFormatting sqref="BI92">
    <cfRule type="expression" dxfId="7" priority="41">
      <formula>$O92="N"</formula>
    </cfRule>
  </conditionalFormatting>
  <conditionalFormatting sqref="BI92">
    <cfRule type="expression" dxfId="6" priority="42">
      <formula>$O92="Y"</formula>
    </cfRule>
  </conditionalFormatting>
  <conditionalFormatting sqref="BI92">
    <cfRule type="expression" dxfId="5" priority="43">
      <formula>$O92="N"</formula>
    </cfRule>
  </conditionalFormatting>
  <conditionalFormatting sqref="BI92">
    <cfRule type="expression" dxfId="4" priority="44">
      <formula>$O92="Y"</formula>
    </cfRule>
  </conditionalFormatting>
  <conditionalFormatting sqref="BH92">
    <cfRule type="expression" dxfId="3" priority="45">
      <formula>$L92="Y"</formula>
    </cfRule>
  </conditionalFormatting>
  <conditionalFormatting sqref="BJ92">
    <cfRule type="expression" dxfId="2" priority="46">
      <formula>$L92="y"</formula>
    </cfRule>
  </conditionalFormatting>
  <conditionalFormatting sqref="BH92:BJ92">
    <cfRule type="notContainsBlanks" dxfId="1" priority="47">
      <formula>LEN(TRIM(BH92:BJ92))&gt;0</formula>
    </cfRule>
  </conditionalFormatting>
  <conditionalFormatting sqref="BH92:BJ92">
    <cfRule type="expression" dxfId="0" priority="48">
      <formula>$L92="n"</formula>
    </cfRule>
  </conditionalFormatting>
  <dataValidations count="3">
    <dataValidation type="decimal" operator="greaterThanOrEqual" allowBlank="1" showInputMessage="1" showErrorMessage="1" errorTitle="Invalid Entry" error="Please enter a number greater than or equal to 0." sqref="Y78:Y79 Y26:Y47 Y15:Y23 X79 X71:Y76 V78:V79 V26:V47 V15:V23 U79 U71:V76 S78:S79 S26:S47 S15:S23 R79 R71:S76 P64:P89 P15:P48 O92:P95 O88:O89 O82:O84 O79 O64:O76 O61:P62 O50:P59 BJ94:BJ95 BI85:BI89 BI64:BI83 BI15:BI48 BH92:BI95 BH88:BH89 BH79 BH64:BH76 BH61:BI62 BH50:BI59 BG94:BG95 BF85:BF89 BF64:BF83 BF15:BF48 BE92:BF95 BE88:BE89 BE79 BE64:BE76 BE61:BF62 BE50:BF59 BD94:BD95 BC85:BC89 BC64:BC83 BC15:BC48 BB92:BC95 BB88:BB89 BB79 BB64:BB76 BB61:BC62 BB50:BC59 BA94:BA95 AZ85:AZ89 AZ64:AZ83 AZ15:AZ48 AY92:AZ95 AY88:AY89 AY79 AY64:AY76 AY61:AZ62 AY50:AZ59 AX94:AX95 AW85:AW89 AW64:AW83 AW15:AW48 AV92:AW95 AV88:AV89 AV79 AV64:AV76 AV61:AW62 AV50:AW59 AU94:AU95 AT78:AT89 AT18:AT48 AS92:AT95 AS88:AS89 AS79 AS64:AT76 AS61:AT62 AS50:AT59 AQ26:AQ47 AQ15:AQ23 AN26:AN47 AN15:AN23 AK26:AK47 AK15:AK23 AH26:AH47 AH15:AH23 AE26:AE47 AE15:AE23 Q94:AR95 AB26:AB47 AB15:AB23 O98:BJ112" xr:uid="{00000000-0002-0000-0100-000000000000}">
      <formula1>0</formula1>
    </dataValidation>
    <dataValidation type="list" allowBlank="1" showInputMessage="1" showErrorMessage="1" sqref="K15:K88" xr:uid="{00000000-0002-0000-0100-000090000000}">
      <formula1>"Version 1.1,Version 2.0,Version 3.0"</formula1>
    </dataValidation>
    <dataValidation type="list" allowBlank="1" showInputMessage="1" showErrorMessage="1" sqref="L15:L89 L95 L92:L93" xr:uid="{00000000-0002-0000-0100-000091000000}">
      <formula1>"Y,N"</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topLeftCell="A15" zoomScale="80" zoomScaleNormal="80" workbookViewId="0">
      <pane xSplit="1" topLeftCell="F1" activePane="topRight" state="frozen"/>
      <selection pane="topRight" activeCell="C42" sqref="C42"/>
      <selection activeCell="A2" sqref="A2"/>
    </sheetView>
  </sheetViews>
  <sheetFormatPr defaultColWidth="8.85546875" defaultRowHeight="15"/>
  <cols>
    <col min="1" max="1" width="15.140625" customWidth="1"/>
    <col min="2" max="2" width="34" customWidth="1"/>
    <col min="3" max="3" width="23.140625" customWidth="1"/>
    <col min="4" max="4" width="51.85546875" customWidth="1"/>
    <col min="5" max="5" width="19.85546875" customWidth="1"/>
    <col min="6" max="6" width="48.140625" customWidth="1"/>
    <col min="7" max="7" width="18.42578125" customWidth="1"/>
    <col min="8" max="8" width="48.140625" customWidth="1"/>
  </cols>
  <sheetData>
    <row r="1" spans="1:8">
      <c r="A1" s="107" t="s">
        <v>267</v>
      </c>
      <c r="B1" s="116"/>
      <c r="C1" s="11"/>
      <c r="D1" s="11"/>
      <c r="E1" s="11"/>
      <c r="F1" s="11"/>
      <c r="G1" s="11"/>
      <c r="H1" s="11"/>
    </row>
    <row r="2" spans="1:8" ht="14.45" customHeight="1">
      <c r="A2" s="165" t="s">
        <v>4</v>
      </c>
      <c r="B2" s="165"/>
      <c r="C2" s="107" t="str">
        <f>'SUD metrics'!C2</f>
        <v>NC</v>
      </c>
      <c r="D2" s="47"/>
      <c r="E2" s="1"/>
      <c r="F2" s="1"/>
      <c r="G2" s="1"/>
      <c r="H2" s="1"/>
    </row>
    <row r="3" spans="1:8" ht="14.45" customHeight="1">
      <c r="A3" s="165" t="s">
        <v>6</v>
      </c>
      <c r="B3" s="165"/>
      <c r="C3" s="107" t="str">
        <f>'SUD metrics'!C3</f>
        <v>North Carolina Medicaid Reform Demonstration</v>
      </c>
      <c r="D3" s="1"/>
      <c r="E3" s="1"/>
      <c r="F3" s="1"/>
      <c r="G3" s="1"/>
      <c r="H3" s="1"/>
    </row>
    <row r="4" spans="1:8" ht="31.5" customHeight="1">
      <c r="A4" s="123" t="s">
        <v>268</v>
      </c>
      <c r="B4" s="123"/>
      <c r="C4" s="107" t="str">
        <f>'SUD metrics'!C4</f>
        <v>DY3</v>
      </c>
      <c r="D4" s="1"/>
      <c r="E4" s="1"/>
      <c r="F4" s="1"/>
      <c r="G4" s="1"/>
      <c r="H4" s="1"/>
    </row>
    <row r="5" spans="1:8" ht="31.5" customHeight="1">
      <c r="A5" s="123" t="s">
        <v>269</v>
      </c>
      <c r="B5" s="123"/>
      <c r="C5" s="107" t="str">
        <f>'SUD metrics'!C5</f>
        <v>11/01/2020 -- 10/31/2021</v>
      </c>
      <c r="D5" s="1"/>
      <c r="E5" s="1"/>
      <c r="F5" s="1"/>
      <c r="G5" s="1"/>
      <c r="H5" s="1"/>
    </row>
    <row r="6" spans="1:8" ht="31.5" customHeight="1">
      <c r="A6" s="123" t="s">
        <v>270</v>
      </c>
      <c r="B6" s="123"/>
      <c r="C6" s="107" t="str">
        <f>'SUD metrics'!C6</f>
        <v>Q2</v>
      </c>
      <c r="D6" s="1"/>
      <c r="E6" s="1"/>
      <c r="F6" s="1"/>
      <c r="G6" s="1"/>
      <c r="H6" s="1"/>
    </row>
    <row r="7" spans="1:8" ht="31.5" customHeight="1">
      <c r="A7" s="123" t="s">
        <v>271</v>
      </c>
      <c r="B7" s="123"/>
      <c r="C7" s="107" t="str">
        <f>'SUD metrics'!C7</f>
        <v>02/01/2021 - 04/30/2021</v>
      </c>
      <c r="D7" s="11"/>
      <c r="E7" s="11"/>
      <c r="F7" s="11"/>
      <c r="G7" s="11"/>
      <c r="H7" s="11"/>
    </row>
    <row r="8" spans="1:8">
      <c r="A8" s="84" t="s">
        <v>272</v>
      </c>
      <c r="B8" s="23"/>
      <c r="C8" s="23"/>
      <c r="D8" s="23"/>
      <c r="E8" s="23"/>
      <c r="F8" s="23"/>
      <c r="G8" s="23"/>
      <c r="H8" s="23"/>
    </row>
    <row r="9" spans="1:8" ht="20.100000000000001" customHeight="1">
      <c r="A9" s="18" t="s">
        <v>273</v>
      </c>
      <c r="B9" s="116"/>
      <c r="C9" s="11"/>
      <c r="D9" s="11"/>
      <c r="E9" s="11"/>
      <c r="F9" s="11"/>
      <c r="G9" s="11"/>
      <c r="H9" s="11"/>
    </row>
    <row r="10" spans="1:8" ht="84.6" customHeight="1">
      <c r="A10" s="105" t="s">
        <v>274</v>
      </c>
      <c r="B10" s="105" t="s">
        <v>34</v>
      </c>
      <c r="C10" s="105" t="s">
        <v>36</v>
      </c>
      <c r="D10" s="105" t="s">
        <v>275</v>
      </c>
      <c r="E10" s="105" t="s">
        <v>276</v>
      </c>
      <c r="F10" s="12" t="s">
        <v>277</v>
      </c>
      <c r="G10" s="12" t="s">
        <v>278</v>
      </c>
      <c r="H10" s="12" t="s">
        <v>279</v>
      </c>
    </row>
    <row r="11" spans="1:8" ht="56.45" customHeight="1">
      <c r="A11" s="56" t="s">
        <v>280</v>
      </c>
      <c r="B11" s="56" t="s">
        <v>281</v>
      </c>
      <c r="C11" s="56" t="s">
        <v>282</v>
      </c>
      <c r="D11" s="57" t="s">
        <v>283</v>
      </c>
      <c r="E11" s="57" t="s">
        <v>284</v>
      </c>
      <c r="F11" s="57" t="s">
        <v>285</v>
      </c>
      <c r="G11" s="58" t="s">
        <v>286</v>
      </c>
      <c r="H11" s="59" t="s">
        <v>287</v>
      </c>
    </row>
    <row r="12" spans="1:8" ht="210">
      <c r="A12" s="13">
        <v>3</v>
      </c>
      <c r="B12" s="14" t="s">
        <v>128</v>
      </c>
      <c r="C12" s="15" t="s">
        <v>117</v>
      </c>
      <c r="D12" s="98" t="s">
        <v>288</v>
      </c>
      <c r="E12" s="98" t="s">
        <v>289</v>
      </c>
      <c r="F12" s="98" t="s">
        <v>290</v>
      </c>
      <c r="G12" s="98" t="s">
        <v>291</v>
      </c>
      <c r="H12" s="99" t="s">
        <v>292</v>
      </c>
    </row>
    <row r="13" spans="1:8" ht="42" customHeight="1">
      <c r="A13" s="13">
        <v>4</v>
      </c>
      <c r="B13" s="14" t="s">
        <v>135</v>
      </c>
      <c r="C13" s="15" t="s">
        <v>117</v>
      </c>
      <c r="D13" s="70"/>
      <c r="E13" s="70"/>
      <c r="F13" s="70"/>
      <c r="G13" s="70"/>
      <c r="H13" s="70"/>
    </row>
    <row r="14" spans="1:8" ht="27.95" customHeight="1">
      <c r="A14" s="13">
        <v>5</v>
      </c>
      <c r="B14" s="14" t="s">
        <v>139</v>
      </c>
      <c r="C14" s="15" t="s">
        <v>141</v>
      </c>
      <c r="D14" s="70"/>
      <c r="E14" s="70"/>
      <c r="F14" s="70"/>
      <c r="G14" s="70"/>
      <c r="H14" s="70"/>
    </row>
    <row r="15" spans="1:8" ht="210">
      <c r="A15" s="13">
        <v>6</v>
      </c>
      <c r="B15" s="14" t="s">
        <v>142</v>
      </c>
      <c r="C15" s="15" t="s">
        <v>144</v>
      </c>
      <c r="D15" s="98" t="s">
        <v>288</v>
      </c>
      <c r="E15" s="98" t="s">
        <v>289</v>
      </c>
      <c r="F15" s="98" t="s">
        <v>290</v>
      </c>
      <c r="G15" s="98" t="s">
        <v>293</v>
      </c>
      <c r="H15" s="99" t="s">
        <v>292</v>
      </c>
    </row>
    <row r="16" spans="1:8" ht="210">
      <c r="A16" s="13">
        <v>7</v>
      </c>
      <c r="B16" s="14" t="s">
        <v>145</v>
      </c>
      <c r="C16" s="15" t="s">
        <v>144</v>
      </c>
      <c r="D16" s="98" t="s">
        <v>288</v>
      </c>
      <c r="E16" s="98" t="s">
        <v>289</v>
      </c>
      <c r="F16" s="98" t="s">
        <v>290</v>
      </c>
      <c r="G16" s="98" t="s">
        <v>291</v>
      </c>
      <c r="H16" s="99" t="s">
        <v>292</v>
      </c>
    </row>
    <row r="17" spans="1:8" ht="210">
      <c r="A17" s="13">
        <v>8</v>
      </c>
      <c r="B17" s="14" t="s">
        <v>147</v>
      </c>
      <c r="C17" s="15" t="s">
        <v>144</v>
      </c>
      <c r="D17" s="98" t="s">
        <v>288</v>
      </c>
      <c r="E17" s="98" t="s">
        <v>289</v>
      </c>
      <c r="F17" s="98" t="s">
        <v>290</v>
      </c>
      <c r="G17" s="98" t="s">
        <v>291</v>
      </c>
      <c r="H17" s="99" t="s">
        <v>292</v>
      </c>
    </row>
    <row r="18" spans="1:8" ht="210">
      <c r="A18" s="13">
        <v>9</v>
      </c>
      <c r="B18" s="14" t="s">
        <v>149</v>
      </c>
      <c r="C18" s="15" t="s">
        <v>144</v>
      </c>
      <c r="D18" s="98" t="s">
        <v>288</v>
      </c>
      <c r="E18" s="98" t="s">
        <v>289</v>
      </c>
      <c r="F18" s="98" t="s">
        <v>290</v>
      </c>
      <c r="G18" s="98" t="s">
        <v>291</v>
      </c>
      <c r="H18" s="99" t="s">
        <v>292</v>
      </c>
    </row>
    <row r="19" spans="1:8" ht="210">
      <c r="A19" s="13">
        <v>10</v>
      </c>
      <c r="B19" s="14" t="s">
        <v>151</v>
      </c>
      <c r="C19" s="15" t="s">
        <v>144</v>
      </c>
      <c r="D19" s="98" t="s">
        <v>288</v>
      </c>
      <c r="E19" s="98" t="s">
        <v>289</v>
      </c>
      <c r="F19" s="98" t="s">
        <v>290</v>
      </c>
      <c r="G19" s="98" t="s">
        <v>291</v>
      </c>
      <c r="H19" s="99" t="s">
        <v>292</v>
      </c>
    </row>
    <row r="20" spans="1:8" ht="210">
      <c r="A20" s="13">
        <v>11</v>
      </c>
      <c r="B20" s="14" t="s">
        <v>153</v>
      </c>
      <c r="C20" s="15" t="s">
        <v>144</v>
      </c>
      <c r="D20" s="98" t="s">
        <v>288</v>
      </c>
      <c r="E20" s="98" t="s">
        <v>289</v>
      </c>
      <c r="F20" s="98" t="s">
        <v>290</v>
      </c>
      <c r="G20" s="98" t="s">
        <v>291</v>
      </c>
      <c r="H20" s="99" t="s">
        <v>292</v>
      </c>
    </row>
    <row r="21" spans="1:8" ht="210">
      <c r="A21" s="13">
        <v>12</v>
      </c>
      <c r="B21" s="14" t="s">
        <v>294</v>
      </c>
      <c r="C21" s="15" t="s">
        <v>144</v>
      </c>
      <c r="D21" s="98" t="s">
        <v>288</v>
      </c>
      <c r="E21" s="98" t="s">
        <v>289</v>
      </c>
      <c r="F21" s="98" t="s">
        <v>290</v>
      </c>
      <c r="G21" s="98" t="s">
        <v>291</v>
      </c>
      <c r="H21" s="99" t="s">
        <v>292</v>
      </c>
    </row>
    <row r="22" spans="1:8">
      <c r="A22" s="13">
        <v>13</v>
      </c>
      <c r="B22" s="14" t="s">
        <v>157</v>
      </c>
      <c r="C22" s="15" t="s">
        <v>159</v>
      </c>
      <c r="D22" s="69"/>
      <c r="E22" s="69"/>
      <c r="F22" s="69"/>
      <c r="G22" s="70"/>
      <c r="H22" s="69"/>
    </row>
    <row r="23" spans="1:8" ht="90">
      <c r="A23" s="13">
        <v>14</v>
      </c>
      <c r="B23" s="14" t="s">
        <v>161</v>
      </c>
      <c r="C23" s="15" t="s">
        <v>159</v>
      </c>
      <c r="D23" s="98" t="s">
        <v>295</v>
      </c>
      <c r="E23" s="98" t="s">
        <v>296</v>
      </c>
      <c r="F23" s="98" t="s">
        <v>297</v>
      </c>
      <c r="G23" s="98" t="s">
        <v>298</v>
      </c>
      <c r="H23" s="99"/>
    </row>
    <row r="24" spans="1:8" ht="84" customHeight="1">
      <c r="A24" s="13">
        <v>15</v>
      </c>
      <c r="B24" s="14" t="s">
        <v>299</v>
      </c>
      <c r="C24" s="15" t="s">
        <v>166</v>
      </c>
      <c r="D24" s="71"/>
      <c r="E24" s="71"/>
      <c r="F24" s="71"/>
      <c r="G24" s="70"/>
      <c r="H24" s="71"/>
    </row>
    <row r="25" spans="1:8" ht="180">
      <c r="A25" s="13" t="s">
        <v>180</v>
      </c>
      <c r="B25" s="14" t="s">
        <v>300</v>
      </c>
      <c r="C25" s="15" t="s">
        <v>166</v>
      </c>
      <c r="D25" s="98" t="s">
        <v>301</v>
      </c>
      <c r="E25" s="98" t="s">
        <v>302</v>
      </c>
      <c r="F25" s="98" t="s">
        <v>303</v>
      </c>
      <c r="G25" s="98" t="s">
        <v>298</v>
      </c>
      <c r="H25" s="99"/>
    </row>
    <row r="26" spans="1:8" ht="225">
      <c r="A26" s="13" t="s">
        <v>185</v>
      </c>
      <c r="B26" s="14" t="s">
        <v>304</v>
      </c>
      <c r="C26" s="15" t="s">
        <v>166</v>
      </c>
      <c r="D26" s="98" t="s">
        <v>305</v>
      </c>
      <c r="E26" s="98" t="s">
        <v>302</v>
      </c>
      <c r="F26" s="98" t="s">
        <v>303</v>
      </c>
      <c r="G26" s="98" t="s">
        <v>298</v>
      </c>
      <c r="H26" s="99"/>
    </row>
    <row r="27" spans="1:8" ht="56.1" customHeight="1">
      <c r="A27" s="13">
        <v>18</v>
      </c>
      <c r="B27" s="14" t="s">
        <v>190</v>
      </c>
      <c r="C27" s="15" t="s">
        <v>192</v>
      </c>
      <c r="D27" s="71"/>
      <c r="E27" s="71"/>
      <c r="F27" s="71"/>
      <c r="G27" s="70"/>
      <c r="H27" s="71"/>
    </row>
    <row r="28" spans="1:8" ht="42" customHeight="1">
      <c r="A28" s="13">
        <v>21</v>
      </c>
      <c r="B28" s="14" t="s">
        <v>306</v>
      </c>
      <c r="C28" s="15" t="s">
        <v>192</v>
      </c>
      <c r="D28" s="70"/>
      <c r="E28" s="70"/>
      <c r="F28" s="70"/>
      <c r="G28" s="70"/>
      <c r="H28" s="70"/>
    </row>
    <row r="29" spans="1:8" ht="42" customHeight="1">
      <c r="A29" s="13">
        <v>22</v>
      </c>
      <c r="B29" s="14" t="s">
        <v>199</v>
      </c>
      <c r="C29" s="15" t="s">
        <v>144</v>
      </c>
      <c r="D29" s="71"/>
      <c r="E29" s="71"/>
      <c r="F29" s="71"/>
      <c r="G29" s="70"/>
      <c r="H29" s="71"/>
    </row>
    <row r="30" spans="1:8" ht="27.95" customHeight="1">
      <c r="A30" s="13">
        <v>23</v>
      </c>
      <c r="B30" s="14" t="s">
        <v>307</v>
      </c>
      <c r="C30" s="15" t="s">
        <v>192</v>
      </c>
      <c r="D30" s="70"/>
      <c r="E30" s="70"/>
      <c r="F30" s="70"/>
      <c r="G30" s="70"/>
      <c r="H30" s="70"/>
    </row>
    <row r="31" spans="1:8" ht="27.95" customHeight="1">
      <c r="A31" s="13">
        <v>24</v>
      </c>
      <c r="B31" s="14" t="s">
        <v>203</v>
      </c>
      <c r="C31" s="15" t="s">
        <v>205</v>
      </c>
      <c r="D31" s="70"/>
      <c r="E31" s="70"/>
      <c r="F31" s="70"/>
      <c r="G31" s="70"/>
      <c r="H31" s="70"/>
    </row>
    <row r="32" spans="1:8" ht="27.95" customHeight="1">
      <c r="A32" s="13">
        <v>25</v>
      </c>
      <c r="B32" s="14" t="s">
        <v>206</v>
      </c>
      <c r="C32" s="15" t="s">
        <v>166</v>
      </c>
      <c r="D32" s="70"/>
      <c r="E32" s="70"/>
      <c r="F32" s="70"/>
      <c r="G32" s="70"/>
      <c r="H32" s="70"/>
    </row>
    <row r="33" spans="1:8">
      <c r="A33" s="13">
        <v>26</v>
      </c>
      <c r="B33" s="14" t="s">
        <v>208</v>
      </c>
      <c r="C33" s="15" t="s">
        <v>192</v>
      </c>
      <c r="D33" s="70"/>
      <c r="E33" s="70"/>
      <c r="F33" s="70"/>
      <c r="G33" s="70"/>
      <c r="H33" s="70"/>
    </row>
    <row r="34" spans="1:8">
      <c r="A34" s="13">
        <v>27</v>
      </c>
      <c r="B34" s="14" t="s">
        <v>211</v>
      </c>
      <c r="C34" s="15" t="s">
        <v>192</v>
      </c>
      <c r="D34" s="70"/>
      <c r="E34" s="70"/>
      <c r="F34" s="70"/>
      <c r="G34" s="70"/>
      <c r="H34" s="70"/>
    </row>
    <row r="35" spans="1:8" ht="30">
      <c r="A35" s="13">
        <v>28</v>
      </c>
      <c r="B35" s="14" t="s">
        <v>213</v>
      </c>
      <c r="C35" s="15" t="s">
        <v>205</v>
      </c>
      <c r="D35" s="70"/>
      <c r="E35" s="70"/>
      <c r="F35" s="70"/>
      <c r="G35" s="70"/>
      <c r="H35" s="70"/>
    </row>
    <row r="36" spans="1:8" ht="135">
      <c r="A36" s="13">
        <v>29</v>
      </c>
      <c r="B36" s="14" t="s">
        <v>308</v>
      </c>
      <c r="C36" s="15" t="s">
        <v>205</v>
      </c>
      <c r="D36" s="98" t="s">
        <v>309</v>
      </c>
      <c r="E36" s="98" t="s">
        <v>310</v>
      </c>
      <c r="F36" s="98" t="s">
        <v>311</v>
      </c>
      <c r="G36" s="98" t="s">
        <v>291</v>
      </c>
      <c r="H36" s="99" t="s">
        <v>292</v>
      </c>
    </row>
    <row r="37" spans="1:8" ht="30">
      <c r="A37" s="13">
        <v>30</v>
      </c>
      <c r="B37" s="14" t="s">
        <v>217</v>
      </c>
      <c r="C37" s="15" t="s">
        <v>205</v>
      </c>
      <c r="D37" s="98"/>
      <c r="E37" s="98"/>
      <c r="F37" s="98"/>
      <c r="G37" s="98"/>
      <c r="H37" s="99"/>
    </row>
    <row r="38" spans="1:8" ht="135">
      <c r="A38" s="13">
        <v>31</v>
      </c>
      <c r="B38" s="14" t="s">
        <v>312</v>
      </c>
      <c r="C38" s="15" t="s">
        <v>205</v>
      </c>
      <c r="D38" s="98" t="s">
        <v>313</v>
      </c>
      <c r="E38" s="98" t="s">
        <v>310</v>
      </c>
      <c r="F38" s="98" t="s">
        <v>311</v>
      </c>
      <c r="G38" s="98" t="s">
        <v>291</v>
      </c>
      <c r="H38" s="99" t="s">
        <v>292</v>
      </c>
    </row>
    <row r="39" spans="1:8" ht="56.1" customHeight="1">
      <c r="A39" s="13">
        <v>32</v>
      </c>
      <c r="B39" s="14" t="s">
        <v>314</v>
      </c>
      <c r="C39" s="15" t="s">
        <v>205</v>
      </c>
      <c r="D39" s="70"/>
      <c r="E39" s="70"/>
      <c r="F39" s="70"/>
      <c r="G39" s="70"/>
      <c r="H39" s="70"/>
    </row>
    <row r="40" spans="1:8" ht="27.95" customHeight="1">
      <c r="A40" s="13">
        <v>36</v>
      </c>
      <c r="B40" s="14" t="s">
        <v>232</v>
      </c>
      <c r="C40" s="15" t="s">
        <v>141</v>
      </c>
      <c r="D40" s="70"/>
      <c r="E40" s="70"/>
      <c r="F40" s="70"/>
      <c r="G40" s="70"/>
      <c r="H40" s="70"/>
    </row>
    <row r="41" spans="1:8" ht="27.95" customHeight="1">
      <c r="A41" s="13" t="s">
        <v>236</v>
      </c>
      <c r="B41" s="89" t="s">
        <v>237</v>
      </c>
      <c r="C41" s="16" t="s">
        <v>238</v>
      </c>
      <c r="D41" s="70"/>
      <c r="E41" s="70"/>
      <c r="F41" s="70"/>
      <c r="G41" s="70"/>
      <c r="H41" s="70"/>
    </row>
    <row r="42" spans="1:8" ht="165">
      <c r="A42" s="13" t="s">
        <v>13</v>
      </c>
      <c r="B42" s="89" t="s">
        <v>242</v>
      </c>
      <c r="C42" s="16" t="s">
        <v>243</v>
      </c>
      <c r="D42" s="98" t="s">
        <v>315</v>
      </c>
      <c r="E42" s="98" t="s">
        <v>316</v>
      </c>
      <c r="F42" s="98" t="s">
        <v>317</v>
      </c>
      <c r="G42" s="98" t="s">
        <v>298</v>
      </c>
      <c r="H42" s="99" t="s">
        <v>318</v>
      </c>
    </row>
    <row r="43" spans="1:8" ht="27.95" customHeight="1">
      <c r="A43" s="61" t="s">
        <v>244</v>
      </c>
      <c r="B43" s="89" t="s">
        <v>245</v>
      </c>
      <c r="C43" s="62" t="s">
        <v>246</v>
      </c>
      <c r="D43" s="71"/>
      <c r="E43" s="71"/>
      <c r="F43" s="71"/>
      <c r="G43" s="70"/>
      <c r="H43" s="71"/>
    </row>
    <row r="44" spans="1:8">
      <c r="A44" s="3" t="s">
        <v>248</v>
      </c>
      <c r="B44" s="10"/>
      <c r="C44" s="4"/>
      <c r="D44" s="5"/>
      <c r="E44" s="5"/>
      <c r="F44" s="5"/>
      <c r="G44" s="5"/>
      <c r="H44" s="5"/>
    </row>
    <row r="45" spans="1:8" ht="30">
      <c r="A45" s="117" t="s">
        <v>249</v>
      </c>
      <c r="B45" s="108" t="s">
        <v>250</v>
      </c>
      <c r="C45" s="108" t="s">
        <v>239</v>
      </c>
      <c r="D45" s="1"/>
      <c r="E45" s="9"/>
      <c r="F45" s="9"/>
      <c r="G45" s="47"/>
      <c r="H45" s="47"/>
    </row>
    <row r="46" spans="1:8">
      <c r="A46" s="6"/>
      <c r="B46" s="10"/>
      <c r="C46" s="10"/>
      <c r="D46" s="10"/>
      <c r="E46" s="10"/>
      <c r="F46" s="10"/>
      <c r="G46" s="6"/>
      <c r="H46" s="6"/>
    </row>
    <row r="47" spans="1:8">
      <c r="A47" s="173" t="s">
        <v>319</v>
      </c>
      <c r="B47" s="173"/>
      <c r="C47" s="173"/>
      <c r="D47" s="173"/>
      <c r="E47" s="173"/>
      <c r="F47" s="17"/>
      <c r="G47" s="11"/>
      <c r="H47" s="11"/>
    </row>
    <row r="48" spans="1:8">
      <c r="A48" s="77" t="s">
        <v>266</v>
      </c>
    </row>
  </sheetData>
  <sheetProtection password="A207" sheet="1" formatColumns="0" formatRows="0" insertRows="0" insertHyperlinks="0" deleteRows="0" sort="0" autoFilter="0" pivotTables="0"/>
  <autoFilter ref="A10:H10" xr:uid="{00000000-0009-0000-0000-000002000000}"/>
  <mergeCells count="7">
    <mergeCell ref="A7:B7"/>
    <mergeCell ref="A47:E47"/>
    <mergeCell ref="A2:B2"/>
    <mergeCell ref="A3:B3"/>
    <mergeCell ref="A4:B4"/>
    <mergeCell ref="A5:B5"/>
    <mergeCell ref="A6:B6"/>
  </mergeCells>
  <dataValidations count="2">
    <dataValidation type="list" allowBlank="1" showInputMessage="1" showErrorMessage="1" sqref="G45" xr:uid="{00000000-0002-0000-0200-000000000000}">
      <formula1>#REF!</formula1>
    </dataValidation>
    <dataValidation type="list" allowBlank="1" showInputMessage="1" showErrorMessage="1" sqref="G12:G43" xr:uid="{00000000-0002-0000-0200-000001000000}">
      <formula1>"New,Ongoing,Resolved"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6"/>
  <sheetViews>
    <sheetView zoomScale="80" zoomScaleNormal="80" workbookViewId="0"/>
  </sheetViews>
  <sheetFormatPr defaultColWidth="9.140625" defaultRowHeight="15"/>
  <cols>
    <col min="1" max="1" width="198.85546875" style="11" customWidth="1"/>
    <col min="2" max="2" width="9.140625" style="11"/>
  </cols>
  <sheetData>
    <row r="1" spans="1:10" s="18" customFormat="1" ht="20.100000000000001" customHeight="1">
      <c r="A1" s="24" t="s">
        <v>320</v>
      </c>
    </row>
    <row r="2" spans="1:10">
      <c r="A2" s="8" t="s">
        <v>321</v>
      </c>
      <c r="B2" s="8"/>
      <c r="C2" s="8"/>
      <c r="D2" s="8"/>
      <c r="E2" s="8"/>
      <c r="F2" s="8"/>
      <c r="G2" s="8"/>
      <c r="H2" s="8"/>
      <c r="I2" s="8"/>
      <c r="J2" s="8"/>
    </row>
    <row r="3" spans="1:10" ht="24.95" customHeight="1">
      <c r="A3" s="8" t="s">
        <v>322</v>
      </c>
      <c r="B3" s="8"/>
      <c r="C3" s="8"/>
      <c r="D3" s="8"/>
      <c r="E3" s="8"/>
      <c r="F3" s="8"/>
      <c r="G3" s="8"/>
      <c r="H3" s="8"/>
      <c r="I3" s="8"/>
      <c r="J3" s="8"/>
    </row>
    <row r="4" spans="1:10">
      <c r="A4" s="41" t="s">
        <v>323</v>
      </c>
      <c r="B4" s="8"/>
      <c r="C4" s="8"/>
      <c r="D4" s="8"/>
      <c r="E4" s="8"/>
      <c r="F4" s="8"/>
      <c r="G4" s="8"/>
      <c r="H4" s="8"/>
      <c r="I4" s="8"/>
    </row>
    <row r="5" spans="1:10">
      <c r="A5" s="41" t="s">
        <v>324</v>
      </c>
      <c r="B5" s="8"/>
      <c r="C5" s="8"/>
      <c r="D5" s="8"/>
      <c r="E5" s="8"/>
      <c r="F5" s="8"/>
      <c r="G5" s="8"/>
      <c r="H5" s="8"/>
      <c r="I5" s="8"/>
    </row>
    <row r="6" spans="1:10">
      <c r="A6" s="41" t="s">
        <v>325</v>
      </c>
      <c r="B6" s="8"/>
      <c r="C6" s="8"/>
      <c r="D6" s="8"/>
      <c r="E6" s="8"/>
      <c r="F6" s="8"/>
      <c r="G6" s="8"/>
      <c r="H6" s="8"/>
      <c r="I6" s="8"/>
    </row>
    <row r="7" spans="1:10">
      <c r="A7" s="41" t="s">
        <v>326</v>
      </c>
      <c r="B7" s="8"/>
      <c r="C7" s="8"/>
      <c r="D7" s="8"/>
      <c r="E7" s="8"/>
      <c r="F7" s="8"/>
      <c r="G7" s="8"/>
      <c r="H7" s="8"/>
      <c r="I7" s="8"/>
    </row>
    <row r="8" spans="1:10">
      <c r="A8" s="41" t="s">
        <v>327</v>
      </c>
      <c r="B8" s="8"/>
      <c r="C8" s="8"/>
      <c r="D8" s="8"/>
      <c r="E8" s="8"/>
      <c r="F8" s="8"/>
      <c r="G8" s="8"/>
      <c r="H8" s="8"/>
      <c r="I8" s="8"/>
    </row>
    <row r="9" spans="1:10" ht="14.45" customHeight="1">
      <c r="A9" s="40" t="s">
        <v>328</v>
      </c>
      <c r="B9" s="8"/>
      <c r="C9" s="8"/>
      <c r="D9" s="8"/>
      <c r="E9" s="8"/>
      <c r="F9" s="8"/>
      <c r="G9" s="8"/>
      <c r="H9" s="8"/>
      <c r="I9" s="8"/>
    </row>
    <row r="10" spans="1:10">
      <c r="A10" s="41" t="s">
        <v>329</v>
      </c>
      <c r="B10" s="8"/>
      <c r="C10" s="8"/>
      <c r="D10" s="8"/>
      <c r="E10" s="8"/>
      <c r="F10" s="8"/>
      <c r="G10" s="8"/>
      <c r="H10" s="8"/>
      <c r="I10" s="8"/>
    </row>
    <row r="11" spans="1:10" ht="24.95" customHeight="1">
      <c r="A11" s="8" t="s">
        <v>330</v>
      </c>
      <c r="B11" s="8"/>
      <c r="C11" s="8"/>
      <c r="D11" s="8"/>
      <c r="E11" s="8"/>
      <c r="F11" s="8"/>
      <c r="G11" s="8"/>
      <c r="H11" s="8"/>
      <c r="I11" s="8"/>
      <c r="J11" s="8"/>
    </row>
    <row r="12" spans="1:10" s="1" customFormat="1" ht="30">
      <c r="A12" s="40" t="s">
        <v>331</v>
      </c>
      <c r="B12" s="118"/>
      <c r="C12" s="118"/>
      <c r="D12" s="118"/>
      <c r="E12" s="118"/>
      <c r="F12" s="118"/>
      <c r="G12" s="118"/>
      <c r="H12" s="118"/>
      <c r="I12" s="118"/>
    </row>
    <row r="13" spans="1:10">
      <c r="A13" s="41" t="s">
        <v>332</v>
      </c>
      <c r="B13" s="8"/>
      <c r="C13" s="8"/>
      <c r="D13" s="8"/>
      <c r="E13" s="8"/>
      <c r="F13" s="8"/>
      <c r="G13" s="8"/>
      <c r="H13" s="8"/>
      <c r="I13" s="8"/>
    </row>
    <row r="14" spans="1:10" ht="14.45" customHeight="1">
      <c r="A14" s="40" t="s">
        <v>333</v>
      </c>
      <c r="B14" s="8"/>
      <c r="C14" s="8"/>
      <c r="D14" s="8"/>
      <c r="E14" s="8"/>
      <c r="F14" s="8"/>
      <c r="G14" s="8"/>
      <c r="H14" s="8"/>
      <c r="I14" s="8"/>
    </row>
    <row r="15" spans="1:10">
      <c r="A15" s="41" t="s">
        <v>334</v>
      </c>
      <c r="B15" s="8"/>
      <c r="C15" s="8"/>
      <c r="D15" s="8"/>
      <c r="E15" s="8"/>
      <c r="F15" s="8"/>
      <c r="G15" s="8"/>
      <c r="H15" s="8"/>
      <c r="I15" s="8"/>
    </row>
    <row r="16" spans="1:10">
      <c r="A16" s="41" t="s">
        <v>335</v>
      </c>
      <c r="B16" s="8"/>
      <c r="C16" s="8"/>
      <c r="D16" s="8"/>
      <c r="E16" s="8"/>
      <c r="F16" s="8"/>
      <c r="G16" s="8"/>
      <c r="H16" s="8"/>
      <c r="I16" s="8"/>
    </row>
    <row r="17" spans="1:11" ht="14.45" customHeight="1">
      <c r="A17" s="40" t="s">
        <v>336</v>
      </c>
      <c r="B17" s="8"/>
      <c r="C17" s="8"/>
      <c r="D17" s="8"/>
      <c r="E17" s="8"/>
      <c r="F17" s="8"/>
      <c r="G17" s="8"/>
      <c r="H17" s="8"/>
      <c r="I17" s="8"/>
    </row>
    <row r="18" spans="1:11" ht="14.45" customHeight="1">
      <c r="A18" s="40" t="s">
        <v>337</v>
      </c>
      <c r="B18" s="8"/>
      <c r="C18" s="8"/>
      <c r="D18" s="8"/>
      <c r="E18" s="8"/>
      <c r="F18" s="8"/>
      <c r="G18" s="8"/>
      <c r="H18" s="8"/>
      <c r="I18" s="8"/>
    </row>
    <row r="19" spans="1:11" ht="14.45" customHeight="1">
      <c r="A19" s="40" t="s">
        <v>338</v>
      </c>
      <c r="B19" s="8"/>
      <c r="C19" s="8"/>
      <c r="D19" s="8"/>
      <c r="E19" s="8"/>
      <c r="F19" s="8"/>
      <c r="G19" s="8"/>
      <c r="H19" s="8"/>
      <c r="I19" s="8"/>
    </row>
    <row r="20" spans="1:11">
      <c r="A20" s="41" t="s">
        <v>339</v>
      </c>
      <c r="B20" s="8"/>
      <c r="C20" s="8"/>
      <c r="D20" s="8"/>
      <c r="E20" s="8"/>
      <c r="F20" s="8"/>
      <c r="G20" s="8"/>
      <c r="H20" s="8"/>
      <c r="I20" s="8"/>
    </row>
    <row r="21" spans="1:11">
      <c r="A21" s="41" t="s">
        <v>340</v>
      </c>
      <c r="B21" s="8"/>
      <c r="C21" s="8"/>
      <c r="D21" s="8"/>
      <c r="E21" s="8"/>
      <c r="F21" s="8"/>
      <c r="G21" s="8"/>
      <c r="H21" s="8"/>
      <c r="I21" s="8"/>
    </row>
    <row r="22" spans="1:11">
      <c r="A22" s="41" t="s">
        <v>341</v>
      </c>
      <c r="B22" s="8"/>
      <c r="C22" s="8"/>
      <c r="D22" s="8"/>
      <c r="E22" s="8"/>
      <c r="F22" s="8"/>
      <c r="G22" s="8"/>
      <c r="H22" s="8"/>
      <c r="I22" s="8"/>
    </row>
    <row r="23" spans="1:11" ht="24.95" customHeight="1">
      <c r="A23" s="8" t="s">
        <v>342</v>
      </c>
      <c r="B23" s="8"/>
      <c r="C23" s="8"/>
      <c r="D23" s="8"/>
      <c r="E23" s="8"/>
      <c r="F23" s="8"/>
      <c r="G23" s="8"/>
      <c r="H23" s="8"/>
      <c r="I23" s="8"/>
      <c r="J23" s="8"/>
    </row>
    <row r="24" spans="1:11" ht="14.45" customHeight="1">
      <c r="A24" s="40" t="s">
        <v>343</v>
      </c>
      <c r="B24" s="118"/>
      <c r="C24" s="118"/>
      <c r="D24" s="118"/>
      <c r="E24" s="118"/>
      <c r="F24" s="118"/>
      <c r="G24" s="118"/>
      <c r="H24" s="118"/>
      <c r="I24" s="118"/>
    </row>
    <row r="25" spans="1:11">
      <c r="A25" s="41" t="s">
        <v>344</v>
      </c>
      <c r="B25" s="8"/>
      <c r="C25" s="8"/>
      <c r="D25" s="8"/>
      <c r="E25" s="8"/>
      <c r="F25" s="8"/>
      <c r="G25" s="8"/>
      <c r="H25" s="8"/>
      <c r="I25" s="8"/>
    </row>
    <row r="26" spans="1:11">
      <c r="A26" s="41" t="s">
        <v>345</v>
      </c>
      <c r="B26" s="8"/>
      <c r="C26" s="8"/>
      <c r="D26" s="8"/>
      <c r="E26" s="8"/>
      <c r="F26" s="8"/>
      <c r="G26" s="8"/>
      <c r="H26" s="8"/>
      <c r="I26" s="8"/>
    </row>
    <row r="27" spans="1:11" ht="24.95" customHeight="1">
      <c r="A27" s="8" t="s">
        <v>346</v>
      </c>
      <c r="B27" s="8"/>
      <c r="C27" s="8"/>
      <c r="D27" s="8"/>
      <c r="E27" s="8"/>
      <c r="F27" s="8"/>
      <c r="G27" s="8"/>
      <c r="H27" s="8"/>
      <c r="I27" s="8"/>
      <c r="J27" s="8"/>
      <c r="K27" s="8"/>
    </row>
    <row r="28" spans="1:11">
      <c r="A28" s="107" t="s">
        <v>347</v>
      </c>
      <c r="B28" s="8"/>
      <c r="C28" s="8"/>
      <c r="D28" s="8"/>
      <c r="E28" s="8"/>
      <c r="F28" s="8"/>
      <c r="G28" s="8"/>
      <c r="H28" s="8"/>
      <c r="I28" s="8"/>
      <c r="J28" s="8"/>
      <c r="K28" s="8"/>
    </row>
    <row r="29" spans="1:11">
      <c r="A29" s="107" t="s">
        <v>348</v>
      </c>
      <c r="B29" s="8"/>
      <c r="C29" s="8"/>
      <c r="D29" s="8"/>
      <c r="E29" s="8"/>
      <c r="F29" s="8"/>
      <c r="G29" s="8"/>
      <c r="H29" s="8"/>
      <c r="I29" s="8"/>
      <c r="J29" s="8"/>
      <c r="K29" s="8"/>
    </row>
    <row r="30" spans="1:11">
      <c r="A30" s="107" t="s">
        <v>349</v>
      </c>
      <c r="B30" s="8"/>
      <c r="C30" s="8"/>
      <c r="D30" s="8"/>
      <c r="E30" s="8"/>
      <c r="F30" s="8"/>
      <c r="G30" s="8"/>
      <c r="H30" s="8"/>
      <c r="I30" s="8"/>
      <c r="J30" s="8"/>
      <c r="K30" s="8"/>
    </row>
    <row r="31" spans="1:11" ht="14.45" customHeight="1">
      <c r="A31" s="42" t="s">
        <v>350</v>
      </c>
      <c r="B31" s="8"/>
      <c r="C31" s="8"/>
      <c r="D31" s="8"/>
      <c r="E31" s="8"/>
      <c r="F31" s="8"/>
      <c r="G31" s="8"/>
      <c r="H31" s="8"/>
      <c r="I31" s="8"/>
      <c r="J31" s="8"/>
      <c r="K31" s="8"/>
    </row>
    <row r="32" spans="1:11">
      <c r="A32" s="42" t="s">
        <v>351</v>
      </c>
      <c r="B32" s="8"/>
      <c r="C32" s="8"/>
      <c r="D32" s="8"/>
      <c r="E32" s="8"/>
      <c r="F32" s="8"/>
      <c r="G32" s="8"/>
      <c r="H32" s="8"/>
      <c r="I32" s="8"/>
      <c r="J32" s="8"/>
      <c r="K32" s="8"/>
    </row>
    <row r="33" spans="1:11">
      <c r="A33" s="42" t="s">
        <v>352</v>
      </c>
      <c r="B33" s="8"/>
      <c r="C33" s="8"/>
      <c r="D33" s="8"/>
      <c r="E33" s="8"/>
      <c r="F33" s="8"/>
      <c r="G33" s="8"/>
      <c r="H33" s="8"/>
      <c r="I33" s="8"/>
      <c r="J33" s="8"/>
      <c r="K33" s="8"/>
    </row>
    <row r="34" spans="1:11">
      <c r="A34" s="42" t="s">
        <v>353</v>
      </c>
      <c r="B34" s="8"/>
      <c r="C34" s="8"/>
      <c r="D34" s="8"/>
      <c r="E34" s="8"/>
      <c r="F34" s="8"/>
      <c r="G34" s="8"/>
      <c r="H34" s="8"/>
      <c r="I34" s="8"/>
      <c r="J34" s="8"/>
      <c r="K34" s="8"/>
    </row>
    <row r="35" spans="1:11">
      <c r="A35" s="42" t="s">
        <v>354</v>
      </c>
      <c r="B35" s="8"/>
      <c r="C35" s="8"/>
      <c r="D35" s="8"/>
      <c r="E35" s="8"/>
      <c r="F35" s="8"/>
      <c r="G35" s="8"/>
      <c r="H35" s="8"/>
      <c r="I35" s="8"/>
      <c r="J35" s="8"/>
      <c r="K35" s="8"/>
    </row>
    <row r="36" spans="1:11" ht="15" customHeight="1">
      <c r="A36" s="108" t="s">
        <v>355</v>
      </c>
      <c r="B36" s="108"/>
      <c r="C36" s="108"/>
      <c r="D36" s="108"/>
      <c r="E36" s="108"/>
      <c r="F36" s="108"/>
      <c r="G36" s="108"/>
      <c r="H36" s="108"/>
      <c r="I36" s="108"/>
      <c r="J36" s="108"/>
      <c r="K36" s="8"/>
    </row>
    <row r="37" spans="1:11" ht="15" customHeight="1">
      <c r="A37" s="107" t="s">
        <v>356</v>
      </c>
      <c r="B37" s="8"/>
      <c r="C37" s="8"/>
      <c r="D37" s="8"/>
      <c r="E37" s="8"/>
      <c r="F37" s="8"/>
      <c r="G37" s="8"/>
      <c r="H37" s="8"/>
      <c r="I37" s="8"/>
      <c r="J37" s="8"/>
      <c r="K37" s="8"/>
    </row>
    <row r="38" spans="1:11" s="27" customFormat="1">
      <c r="A38" s="108" t="s">
        <v>357</v>
      </c>
      <c r="B38" s="25"/>
      <c r="C38" s="25"/>
      <c r="D38" s="25"/>
      <c r="E38" s="25"/>
      <c r="F38" s="25"/>
      <c r="G38" s="25"/>
      <c r="H38" s="25"/>
      <c r="I38" s="25"/>
      <c r="J38" s="25"/>
      <c r="K38" s="40"/>
    </row>
    <row r="39" spans="1:11">
      <c r="A39" s="107" t="s">
        <v>358</v>
      </c>
      <c r="B39" s="8"/>
      <c r="C39" s="8"/>
      <c r="D39" s="8"/>
      <c r="E39" s="8"/>
      <c r="F39" s="8"/>
      <c r="G39" s="8"/>
      <c r="H39" s="8"/>
      <c r="I39" s="8"/>
      <c r="J39" s="8"/>
      <c r="K39" s="8"/>
    </row>
    <row r="40" spans="1:11">
      <c r="A40" s="107" t="s">
        <v>359</v>
      </c>
      <c r="B40" s="8"/>
      <c r="C40" s="8"/>
      <c r="D40" s="8"/>
      <c r="E40" s="8"/>
      <c r="F40" s="8"/>
      <c r="G40" s="8"/>
      <c r="H40" s="8"/>
      <c r="I40" s="8"/>
      <c r="J40" s="8"/>
      <c r="K40" s="8"/>
    </row>
    <row r="41" spans="1:11">
      <c r="A41" s="42" t="s">
        <v>360</v>
      </c>
      <c r="B41" s="8"/>
      <c r="C41" s="8"/>
      <c r="D41" s="8"/>
      <c r="E41" s="8"/>
      <c r="F41" s="8"/>
      <c r="G41" s="8"/>
      <c r="H41" s="8"/>
      <c r="I41" s="8"/>
      <c r="J41" s="8"/>
      <c r="K41" s="8"/>
    </row>
    <row r="42" spans="1:11">
      <c r="A42" s="42" t="s">
        <v>354</v>
      </c>
      <c r="B42" s="8"/>
      <c r="C42" s="8"/>
      <c r="D42" s="8"/>
      <c r="E42" s="8"/>
      <c r="F42" s="8"/>
      <c r="G42" s="8"/>
      <c r="H42" s="8"/>
      <c r="I42" s="8"/>
      <c r="J42" s="8"/>
      <c r="K42" s="8"/>
    </row>
    <row r="43" spans="1:11">
      <c r="A43" s="42" t="s">
        <v>361</v>
      </c>
      <c r="B43" s="8"/>
      <c r="C43" s="8"/>
      <c r="D43" s="8"/>
      <c r="E43" s="8"/>
      <c r="F43" s="8"/>
      <c r="G43" s="8"/>
      <c r="H43" s="8"/>
      <c r="I43" s="8"/>
      <c r="J43" s="8"/>
      <c r="K43" s="8"/>
    </row>
    <row r="44" spans="1:11">
      <c r="A44" s="107" t="s">
        <v>362</v>
      </c>
      <c r="B44" s="8"/>
      <c r="C44" s="8"/>
      <c r="D44" s="8"/>
      <c r="E44" s="8"/>
      <c r="F44" s="8"/>
      <c r="G44" s="8"/>
      <c r="H44" s="8"/>
      <c r="I44" s="8"/>
      <c r="J44" s="8"/>
      <c r="K44" s="8"/>
    </row>
    <row r="45" spans="1:11">
      <c r="A45" s="108" t="s">
        <v>363</v>
      </c>
      <c r="B45" s="108"/>
      <c r="C45" s="108"/>
      <c r="D45" s="108"/>
      <c r="E45" s="108"/>
      <c r="F45" s="108"/>
      <c r="G45" s="108"/>
      <c r="H45" s="108"/>
      <c r="I45" s="108"/>
      <c r="J45" s="108"/>
      <c r="K45" s="8"/>
    </row>
    <row r="46" spans="1:11" s="1" customFormat="1" ht="30">
      <c r="A46" s="108" t="s">
        <v>364</v>
      </c>
      <c r="B46" s="108"/>
      <c r="C46" s="108"/>
      <c r="D46" s="108"/>
      <c r="E46" s="108"/>
      <c r="F46" s="108"/>
      <c r="G46" s="108"/>
      <c r="H46" s="108"/>
      <c r="I46" s="108"/>
      <c r="J46" s="108"/>
      <c r="K46" s="118"/>
    </row>
    <row r="47" spans="1:11">
      <c r="A47" s="107" t="s">
        <v>365</v>
      </c>
      <c r="B47" s="8"/>
      <c r="C47" s="8"/>
      <c r="D47" s="8"/>
      <c r="E47" s="8"/>
      <c r="F47" s="8"/>
      <c r="G47" s="8"/>
      <c r="H47" s="8"/>
      <c r="I47" s="8"/>
      <c r="J47" s="8"/>
      <c r="K47" s="8"/>
    </row>
    <row r="48" spans="1:11">
      <c r="A48" s="107" t="s">
        <v>366</v>
      </c>
      <c r="B48" s="8"/>
      <c r="C48" s="8"/>
      <c r="D48" s="8"/>
      <c r="E48" s="8"/>
      <c r="F48" s="8"/>
      <c r="G48" s="8"/>
      <c r="H48" s="8"/>
      <c r="I48" s="8"/>
      <c r="J48" s="8"/>
      <c r="K48" s="8"/>
    </row>
    <row r="49" spans="1:11">
      <c r="A49" s="107" t="s">
        <v>367</v>
      </c>
      <c r="B49" s="8"/>
      <c r="C49" s="8"/>
      <c r="D49" s="8"/>
      <c r="E49" s="8"/>
      <c r="F49" s="8"/>
      <c r="G49" s="8"/>
      <c r="H49" s="8"/>
      <c r="I49" s="8"/>
      <c r="J49" s="8"/>
      <c r="K49" s="8"/>
    </row>
    <row r="50" spans="1:11">
      <c r="A50" s="107" t="s">
        <v>368</v>
      </c>
      <c r="B50" s="8"/>
      <c r="C50" s="8"/>
      <c r="D50" s="8"/>
      <c r="E50" s="8"/>
      <c r="F50" s="8"/>
      <c r="G50" s="8"/>
      <c r="H50" s="8"/>
      <c r="I50" s="8"/>
      <c r="J50" s="8"/>
      <c r="K50" s="8"/>
    </row>
    <row r="51" spans="1:11" ht="24.95" customHeight="1">
      <c r="A51" s="8" t="s">
        <v>369</v>
      </c>
      <c r="B51" s="8"/>
      <c r="C51" s="8"/>
      <c r="D51" s="8"/>
      <c r="E51" s="8"/>
      <c r="F51" s="8"/>
      <c r="G51" s="8"/>
      <c r="H51" s="8"/>
      <c r="I51" s="8"/>
      <c r="J51" s="8"/>
    </row>
    <row r="52" spans="1:11">
      <c r="A52" s="28" t="s">
        <v>370</v>
      </c>
      <c r="B52" s="8"/>
      <c r="C52" s="8"/>
      <c r="D52" s="8"/>
      <c r="E52" s="8"/>
      <c r="F52" s="8"/>
      <c r="G52" s="8"/>
      <c r="H52" s="8"/>
      <c r="I52" s="8"/>
      <c r="J52" s="8"/>
    </row>
    <row r="53" spans="1:11">
      <c r="A53" s="28" t="s">
        <v>371</v>
      </c>
      <c r="B53" s="8"/>
      <c r="C53" s="8"/>
    </row>
    <row r="54" spans="1:11">
      <c r="A54" s="28" t="s">
        <v>372</v>
      </c>
      <c r="B54" s="8"/>
      <c r="C54" s="8"/>
    </row>
    <row r="55" spans="1:11">
      <c r="A55" s="28" t="s">
        <v>373</v>
      </c>
      <c r="B55" s="8"/>
      <c r="C55" s="8"/>
    </row>
    <row r="56" spans="1:11">
      <c r="A56" s="28" t="s">
        <v>374</v>
      </c>
      <c r="B56" s="8"/>
      <c r="C56" s="8"/>
      <c r="D56" s="8"/>
      <c r="E56" s="8"/>
      <c r="F56" s="8"/>
      <c r="G56" s="8"/>
      <c r="H56" s="8"/>
      <c r="I56" s="8"/>
      <c r="J56" s="8"/>
    </row>
    <row r="57" spans="1:11">
      <c r="A57" s="28" t="s">
        <v>375</v>
      </c>
      <c r="B57" s="8"/>
      <c r="C57" s="8"/>
      <c r="D57" s="8"/>
      <c r="E57" s="8"/>
      <c r="F57" s="8"/>
      <c r="G57" s="8"/>
      <c r="H57" s="8"/>
      <c r="I57" s="8"/>
      <c r="J57" s="8"/>
    </row>
    <row r="58" spans="1:11">
      <c r="A58" s="42" t="s">
        <v>376</v>
      </c>
      <c r="B58" s="8"/>
      <c r="C58" s="8"/>
      <c r="D58" s="8"/>
      <c r="E58" s="8"/>
      <c r="F58" s="8"/>
      <c r="G58" s="8"/>
      <c r="H58" s="8"/>
      <c r="I58" s="8"/>
      <c r="J58" s="8"/>
    </row>
    <row r="59" spans="1:11">
      <c r="A59" s="42" t="s">
        <v>377</v>
      </c>
      <c r="B59" s="8"/>
      <c r="C59" s="8"/>
      <c r="D59" s="8"/>
      <c r="E59" s="8"/>
      <c r="F59" s="8"/>
      <c r="G59" s="8"/>
      <c r="H59" s="8"/>
      <c r="I59" s="8"/>
      <c r="J59" s="8"/>
    </row>
    <row r="60" spans="1:11">
      <c r="A60" s="42" t="s">
        <v>378</v>
      </c>
      <c r="B60" s="8"/>
      <c r="C60" s="8"/>
      <c r="D60" s="8"/>
      <c r="E60" s="8"/>
      <c r="F60" s="8"/>
      <c r="G60" s="8"/>
      <c r="H60" s="8"/>
      <c r="I60" s="8"/>
      <c r="J60" s="8"/>
    </row>
    <row r="61" spans="1:11">
      <c r="A61" s="28" t="s">
        <v>379</v>
      </c>
      <c r="B61" s="8"/>
      <c r="C61" s="8"/>
      <c r="D61" s="8"/>
      <c r="E61" s="8"/>
      <c r="F61" s="8"/>
      <c r="G61" s="8"/>
      <c r="H61" s="8"/>
      <c r="I61" s="8"/>
      <c r="J61" s="8"/>
    </row>
    <row r="62" spans="1:11">
      <c r="A62" s="28" t="s">
        <v>380</v>
      </c>
      <c r="B62" s="8"/>
      <c r="C62" s="8"/>
      <c r="D62" s="8"/>
      <c r="E62" s="8"/>
      <c r="F62" s="8"/>
      <c r="G62" s="8"/>
      <c r="H62" s="8"/>
      <c r="I62" s="8"/>
      <c r="J62" s="8"/>
    </row>
    <row r="63" spans="1:11">
      <c r="A63" s="11" t="s">
        <v>381</v>
      </c>
    </row>
    <row r="64" spans="1:11">
      <c r="A64" s="28" t="s">
        <v>382</v>
      </c>
      <c r="B64" s="8"/>
      <c r="C64" s="8"/>
    </row>
    <row r="65" spans="1:10">
      <c r="A65" s="28" t="s">
        <v>383</v>
      </c>
      <c r="B65" s="19"/>
      <c r="C65" s="19"/>
      <c r="D65" s="19"/>
      <c r="E65" s="19"/>
      <c r="F65" s="19"/>
      <c r="G65" s="19"/>
      <c r="H65" s="19"/>
      <c r="I65" s="19"/>
      <c r="J65" s="19"/>
    </row>
    <row r="66" spans="1:10">
      <c r="A66" s="29" t="s">
        <v>384</v>
      </c>
      <c r="B66" s="19"/>
      <c r="C66" s="19"/>
      <c r="D66" s="19"/>
      <c r="E66" s="19"/>
      <c r="F66" s="19"/>
      <c r="G66" s="19"/>
      <c r="H66" s="19"/>
      <c r="I66" s="19"/>
      <c r="J66" s="19"/>
    </row>
    <row r="67" spans="1:10">
      <c r="A67" s="28" t="s">
        <v>385</v>
      </c>
      <c r="B67" s="19"/>
      <c r="C67" s="19"/>
      <c r="D67" s="19"/>
      <c r="E67" s="19"/>
      <c r="F67" s="19"/>
      <c r="G67" s="19"/>
      <c r="H67" s="19"/>
      <c r="I67" s="19"/>
      <c r="J67" s="19"/>
    </row>
    <row r="68" spans="1:10">
      <c r="A68" s="8" t="s">
        <v>386</v>
      </c>
      <c r="B68" s="8"/>
      <c r="C68" s="8"/>
      <c r="D68" s="8"/>
      <c r="E68" s="8"/>
      <c r="F68" s="8"/>
      <c r="G68" s="8"/>
      <c r="H68" s="8"/>
      <c r="I68" s="8"/>
      <c r="J68" s="8"/>
    </row>
    <row r="69" spans="1:10">
      <c r="A69" s="8" t="s">
        <v>387</v>
      </c>
      <c r="B69" s="8"/>
      <c r="C69" s="8"/>
      <c r="D69" s="8"/>
      <c r="E69" s="8"/>
      <c r="F69" s="8"/>
      <c r="G69" s="8"/>
      <c r="H69" s="8"/>
      <c r="I69" s="8"/>
      <c r="J69" s="8"/>
    </row>
    <row r="70" spans="1:10">
      <c r="A70" s="8" t="s">
        <v>388</v>
      </c>
      <c r="B70" s="8"/>
      <c r="C70" s="8"/>
      <c r="D70" s="8"/>
      <c r="E70" s="8"/>
      <c r="F70" s="8"/>
      <c r="G70" s="8"/>
      <c r="H70" s="8"/>
      <c r="I70" s="8"/>
      <c r="J70" s="8"/>
    </row>
    <row r="71" spans="1:10">
      <c r="A71" s="8" t="s">
        <v>389</v>
      </c>
      <c r="B71" s="8"/>
      <c r="C71" s="8"/>
      <c r="D71" s="8"/>
      <c r="E71" s="8"/>
      <c r="F71" s="8"/>
      <c r="G71" s="8"/>
      <c r="H71" s="8"/>
      <c r="I71" s="8"/>
      <c r="J71" s="8"/>
    </row>
    <row r="72" spans="1:10">
      <c r="A72" s="42" t="s">
        <v>390</v>
      </c>
      <c r="B72" s="8"/>
      <c r="C72" s="8"/>
      <c r="D72" s="8"/>
      <c r="E72" s="8"/>
      <c r="F72" s="8"/>
      <c r="G72" s="8"/>
      <c r="H72" s="8"/>
      <c r="I72" s="8"/>
      <c r="J72" s="8"/>
    </row>
    <row r="73" spans="1:10">
      <c r="A73" s="42" t="s">
        <v>391</v>
      </c>
      <c r="B73" s="8"/>
      <c r="C73" s="8"/>
      <c r="D73" s="8"/>
      <c r="E73" s="8"/>
      <c r="F73" s="8"/>
      <c r="G73" s="8"/>
      <c r="H73" s="8"/>
      <c r="I73" s="8"/>
      <c r="J73" s="8"/>
    </row>
    <row r="74" spans="1:10">
      <c r="A74" s="8" t="s">
        <v>392</v>
      </c>
      <c r="B74" s="19"/>
      <c r="C74" s="19"/>
      <c r="D74" s="11"/>
      <c r="E74" s="11"/>
      <c r="F74" s="11"/>
    </row>
    <row r="75" spans="1:10">
      <c r="A75" s="42" t="s">
        <v>393</v>
      </c>
      <c r="B75" s="19"/>
      <c r="C75" s="19"/>
      <c r="D75" s="11"/>
      <c r="E75" s="11"/>
      <c r="F75" s="11"/>
    </row>
    <row r="76" spans="1:10">
      <c r="A76" s="42" t="s">
        <v>394</v>
      </c>
      <c r="B76" s="19"/>
      <c r="C76" s="19"/>
      <c r="D76" s="11"/>
      <c r="E76" s="11"/>
      <c r="F76" s="11"/>
    </row>
    <row r="77" spans="1:10" s="8" customFormat="1">
      <c r="A77" s="8" t="s">
        <v>395</v>
      </c>
    </row>
    <row r="78" spans="1:10">
      <c r="A78" s="8" t="s">
        <v>396</v>
      </c>
      <c r="B78" s="8"/>
      <c r="C78" s="8"/>
      <c r="D78" s="8"/>
      <c r="E78" s="8"/>
      <c r="F78" s="8"/>
      <c r="G78" s="8"/>
      <c r="H78" s="8"/>
      <c r="I78" s="8"/>
      <c r="J78" s="8"/>
    </row>
    <row r="79" spans="1:10">
      <c r="A79" s="8" t="s">
        <v>397</v>
      </c>
      <c r="B79" s="8"/>
      <c r="C79" s="8"/>
      <c r="D79" s="8"/>
      <c r="E79" s="8"/>
      <c r="F79" s="8"/>
      <c r="G79" s="8"/>
      <c r="H79" s="8"/>
      <c r="I79" s="8"/>
      <c r="J79" s="8"/>
    </row>
    <row r="80" spans="1:10">
      <c r="A80" s="8" t="s">
        <v>398</v>
      </c>
      <c r="B80" s="8"/>
      <c r="C80" s="8"/>
      <c r="D80" s="8"/>
      <c r="E80" s="8"/>
      <c r="F80" s="8"/>
      <c r="G80" s="8"/>
      <c r="H80" s="8"/>
      <c r="I80" s="8"/>
      <c r="J80" s="8"/>
    </row>
    <row r="81" spans="1:10">
      <c r="A81" s="8" t="s">
        <v>399</v>
      </c>
      <c r="B81" s="8"/>
      <c r="C81" s="8"/>
      <c r="D81" s="8"/>
      <c r="E81" s="8"/>
      <c r="F81" s="8"/>
      <c r="G81" s="8"/>
      <c r="H81" s="8"/>
      <c r="I81" s="8"/>
      <c r="J81" s="8"/>
    </row>
    <row r="82" spans="1:10" s="26" customFormat="1">
      <c r="A82" s="110" t="s">
        <v>400</v>
      </c>
      <c r="B82" s="111"/>
      <c r="C82" s="111"/>
      <c r="D82" s="111"/>
      <c r="E82" s="111"/>
      <c r="F82" s="111"/>
      <c r="G82" s="111"/>
      <c r="H82" s="111"/>
      <c r="I82" s="111"/>
      <c r="J82" s="111"/>
    </row>
    <row r="83" spans="1:10">
      <c r="A83" s="111" t="s">
        <v>401</v>
      </c>
      <c r="B83" s="8"/>
      <c r="C83" s="8"/>
      <c r="D83" s="8"/>
      <c r="E83" s="8"/>
      <c r="F83" s="8"/>
      <c r="G83" s="8"/>
      <c r="H83" s="8"/>
      <c r="I83" s="8"/>
      <c r="J83" s="8"/>
    </row>
    <row r="84" spans="1:10">
      <c r="A84" s="111" t="s">
        <v>402</v>
      </c>
      <c r="B84" s="8"/>
      <c r="C84" s="8"/>
      <c r="D84" s="8"/>
      <c r="E84" s="8"/>
      <c r="F84" s="8"/>
      <c r="G84" s="8"/>
      <c r="H84" s="8"/>
      <c r="I84" s="8"/>
      <c r="J84" s="8"/>
    </row>
    <row r="85" spans="1:10">
      <c r="A85" s="111" t="s">
        <v>403</v>
      </c>
      <c r="B85" s="8"/>
      <c r="C85" s="8"/>
    </row>
    <row r="86" spans="1:10">
      <c r="A86" s="111" t="s">
        <v>404</v>
      </c>
      <c r="B86" s="8"/>
      <c r="C86" s="8"/>
    </row>
    <row r="87" spans="1:10">
      <c r="A87" s="111" t="s">
        <v>405</v>
      </c>
    </row>
    <row r="88" spans="1:10">
      <c r="A88" s="111" t="s">
        <v>406</v>
      </c>
    </row>
    <row r="89" spans="1:10">
      <c r="A89" s="111" t="s">
        <v>407</v>
      </c>
    </row>
    <row r="90" spans="1:10">
      <c r="A90" s="26" t="s">
        <v>408</v>
      </c>
    </row>
    <row r="91" spans="1:10">
      <c r="A91" s="42" t="s">
        <v>409</v>
      </c>
    </row>
    <row r="92" spans="1:10">
      <c r="A92" s="42" t="s">
        <v>410</v>
      </c>
    </row>
    <row r="93" spans="1:10">
      <c r="A93" s="42" t="s">
        <v>411</v>
      </c>
    </row>
    <row r="94" spans="1:10">
      <c r="A94" s="42" t="s">
        <v>412</v>
      </c>
    </row>
    <row r="95" spans="1:10">
      <c r="A95" s="42" t="s">
        <v>413</v>
      </c>
    </row>
    <row r="96" spans="1:10">
      <c r="A96" s="42" t="s">
        <v>414</v>
      </c>
    </row>
    <row r="97" spans="1:11">
      <c r="A97" s="42" t="s">
        <v>415</v>
      </c>
    </row>
    <row r="98" spans="1:11">
      <c r="A98" s="42" t="s">
        <v>416</v>
      </c>
    </row>
    <row r="99" spans="1:11">
      <c r="A99" s="11" t="s">
        <v>417</v>
      </c>
    </row>
    <row r="100" spans="1:11">
      <c r="A100" s="11" t="s">
        <v>418</v>
      </c>
    </row>
    <row r="101" spans="1:11">
      <c r="A101" s="11" t="s">
        <v>419</v>
      </c>
    </row>
    <row r="102" spans="1:11">
      <c r="A102" s="11" t="s">
        <v>420</v>
      </c>
      <c r="K102" s="107"/>
    </row>
    <row r="103" spans="1:11" ht="30.6" customHeight="1">
      <c r="A103" s="8" t="s">
        <v>421</v>
      </c>
      <c r="B103" s="8"/>
      <c r="C103" s="8"/>
      <c r="D103" s="8"/>
      <c r="E103" s="8"/>
      <c r="F103" s="8"/>
      <c r="G103" s="8"/>
      <c r="H103" s="8"/>
      <c r="I103" s="8"/>
      <c r="J103" s="8"/>
    </row>
    <row r="104" spans="1:11">
      <c r="A104" s="107" t="s">
        <v>422</v>
      </c>
      <c r="B104" s="8"/>
      <c r="C104" s="8"/>
      <c r="D104" s="8"/>
      <c r="E104" s="8"/>
      <c r="F104" s="8"/>
      <c r="G104" s="8"/>
      <c r="H104" s="8"/>
      <c r="I104" s="8"/>
      <c r="J104" s="8"/>
    </row>
    <row r="105" spans="1:11">
      <c r="A105" s="11" t="s">
        <v>423</v>
      </c>
      <c r="B105" s="8"/>
      <c r="C105" s="8"/>
      <c r="D105" s="8"/>
      <c r="E105" s="8"/>
      <c r="F105" s="8"/>
      <c r="G105" s="8"/>
      <c r="H105" s="8"/>
      <c r="I105" s="8"/>
      <c r="J105" s="8"/>
    </row>
    <row r="106" spans="1:11">
      <c r="A106" s="28" t="s">
        <v>424</v>
      </c>
      <c r="B106" s="8"/>
      <c r="C106" s="8"/>
      <c r="D106" s="8"/>
      <c r="E106" s="8"/>
      <c r="F106" s="8"/>
      <c r="G106" s="8"/>
      <c r="H106" s="8"/>
      <c r="I106" s="8"/>
      <c r="J106" s="8"/>
    </row>
  </sheetData>
  <sheetProtection password="A207" sheet="1" formatColumns="0" formatRows="0" insertHyperlinks="0" deleteRows="0" sort="0" autoFilter="0" pivotTables="0"/>
  <pageMargins left="0.7" right="0.7" top="0.75" bottom="0.75" header="0.3" footer="0.3"/>
  <pageSetup scale="95" orientation="landscape"/>
  <rowBreaks count="1" manualBreakCount="1">
    <brk id="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e471e0-b27a-49b4-8bf4-15d29147f03a">
      <Terms xmlns="http://schemas.microsoft.com/office/infopath/2007/PartnerControls"/>
    </lcf76f155ced4ddcb4097134ff3c332f>
    <TaxCatchAll xmlns="23dbb9d5-af28-4f63-9600-d70fba2ccd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31A676330E2C45807AE10B75FD1B9D" ma:contentTypeVersion="16" ma:contentTypeDescription="Create a new document." ma:contentTypeScope="" ma:versionID="8bf9bf0d5137262dec647bc34c7d1188">
  <xsd:schema xmlns:xsd="http://www.w3.org/2001/XMLSchema" xmlns:xs="http://www.w3.org/2001/XMLSchema" xmlns:p="http://schemas.microsoft.com/office/2006/metadata/properties" xmlns:ns2="6ce471e0-b27a-49b4-8bf4-15d29147f03a" xmlns:ns3="23dbb9d5-af28-4f63-9600-d70fba2ccdd2" targetNamespace="http://schemas.microsoft.com/office/2006/metadata/properties" ma:root="true" ma:fieldsID="f4e994fc01cd229a531f37753eb4bb03" ns2:_="" ns3:_="">
    <xsd:import namespace="6ce471e0-b27a-49b4-8bf4-15d29147f03a"/>
    <xsd:import namespace="23dbb9d5-af28-4f63-9600-d70fba2ccd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e471e0-b27a-49b4-8bf4-15d29147f0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dbb9d5-af28-4f63-9600-d70fba2ccdd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dfdd5b7-e8d2-48a8-a40e-e9414f087192}" ma:internalName="TaxCatchAll" ma:showField="CatchAllData" ma:web="23dbb9d5-af28-4f63-9600-d70fba2ccd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5F6A1-CB5D-449A-82DA-F04C1972051A}"/>
</file>

<file path=customXml/itemProps2.xml><?xml version="1.0" encoding="utf-8"?>
<ds:datastoreItem xmlns:ds="http://schemas.openxmlformats.org/officeDocument/2006/customXml" ds:itemID="{6486A2E1-31BE-4660-B496-AADBD5DE1BCB}"/>
</file>

<file path=customXml/itemProps3.xml><?xml version="1.0" encoding="utf-8"?>
<ds:datastoreItem xmlns:ds="http://schemas.openxmlformats.org/officeDocument/2006/customXml" ds:itemID="{23C67F23-3661-4D6B-912B-235A93D19CE4}"/>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2457/11-W-00313/4/North Carolina Medicaid Reform Demonstration/0</dc:title>
  <dc:subject>Substance Use Disorder Monitoring</dc:subject>
  <dc:creator>Centers for Medicare &amp; Medicaid Services (CMS)</dc:creator>
  <cp:keywords>Medicaid, substance use disorder, SUD, Monitoring, Report, Workbook, Section 1115</cp:keywords>
  <dc:description/>
  <cp:lastModifiedBy/>
  <cp:revision/>
  <dcterms:created xsi:type="dcterms:W3CDTF">2019-11-25T21:23:01Z</dcterms:created>
  <dcterms:modified xsi:type="dcterms:W3CDTF">2025-08-07T13:32:08Z</dcterms:modified>
  <cp:category>DOCID.85.0</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0x0101003E31A676330E2C45807AE10B75FD1B9D</vt:lpwstr>
  </property>
  <property fmtid="{D5CDD505-2E9C-101B-9397-08002B2CF9AE}" pid="3" name="MediaServiceImageTags">
    <vt:lpwstr/>
  </property>
</Properties>
</file>