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08"/>
  <workbookPr defaultThemeVersion="166925"/>
  <mc:AlternateContent xmlns:mc="http://schemas.openxmlformats.org/markup-compatibility/2006">
    <mc:Choice Requires="x15">
      <x15ac:absPath xmlns:x15ac="http://schemas.microsoft.com/office/spreadsheetml/2010/11/ac" url="T:\Financial Operations\LTC and Hospitals\Nursing\Nursing Home Rates &amp; Models\2022\Jan-Mar 2022\"/>
    </mc:Choice>
  </mc:AlternateContent>
  <xr:revisionPtr revIDLastSave="0" documentId="8_{860B3099-6112-48D7-BFE1-156920793296}" xr6:coauthVersionLast="47" xr6:coauthVersionMax="47" xr10:uidLastSave="{00000000-0000-0000-0000-000000000000}"/>
  <bookViews>
    <workbookView xWindow="28680" yWindow="-120" windowWidth="29040" windowHeight="15840" xr2:uid="{42163178-F772-4EE3-84F7-48F90CB9AA2E}"/>
  </bookViews>
  <sheets>
    <sheet name="Jan 1 Fee Schedule" sheetId="1" r:id="rId1"/>
  </sheets>
  <externalReferences>
    <externalReference r:id="rId2"/>
    <externalReference r:id="rId3"/>
    <externalReference r:id="rId4"/>
    <externalReference r:id="rId5"/>
  </externalReferences>
  <definedNames>
    <definedName name="_xlnm._FilterDatabase" localSheetId="0" hidden="1">'Jan 1 Fee Schedule'!$A$23:$N$416</definedName>
    <definedName name="a">#REF!</definedName>
    <definedName name="_xlnm.Database" localSheetId="0">#REF!</definedName>
    <definedName name="_xlnm.Database">#REF!</definedName>
    <definedName name="dfda">'[1]Sch A part 1'!$A$7:$IK$364</definedName>
    <definedName name="look1">'[2]Urban-Rural Combined'!$B$5:$I$1302</definedName>
    <definedName name="moveable4000CFA" localSheetId="0">#REF!</definedName>
    <definedName name="moveable4000CFA">#REF!</definedName>
    <definedName name="NW">#REF!</definedName>
    <definedName name="ny">#REF!</definedName>
    <definedName name="PivotDays11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434" i="1" l="1"/>
  <c r="K434" i="1" s="1"/>
  <c r="M434" i="1" s="1"/>
  <c r="N434" i="1" s="1"/>
  <c r="H434" i="1"/>
  <c r="G434" i="1"/>
  <c r="F434" i="1"/>
  <c r="E434" i="1"/>
  <c r="D434" i="1"/>
  <c r="J433" i="1"/>
  <c r="H433" i="1"/>
  <c r="G433" i="1"/>
  <c r="F433" i="1"/>
  <c r="E433" i="1"/>
  <c r="D433" i="1"/>
  <c r="C433" i="1"/>
  <c r="J432" i="1"/>
  <c r="K432" i="1" s="1"/>
  <c r="M432" i="1" s="1"/>
  <c r="N432" i="1" s="1"/>
  <c r="H432" i="1"/>
  <c r="G432" i="1"/>
  <c r="F432" i="1"/>
  <c r="E432" i="1"/>
  <c r="D432" i="1"/>
  <c r="J418" i="1"/>
  <c r="K418" i="1" s="1"/>
  <c r="N418" i="1" s="1"/>
  <c r="G418" i="1"/>
  <c r="J417" i="1"/>
  <c r="K417" i="1" s="1"/>
  <c r="N417" i="1" s="1"/>
  <c r="G417" i="1"/>
  <c r="J416" i="1"/>
  <c r="H416" i="1"/>
  <c r="G416" i="1"/>
  <c r="F416" i="1"/>
  <c r="E416" i="1"/>
  <c r="D416" i="1"/>
  <c r="C416" i="1"/>
  <c r="J415" i="1"/>
  <c r="H415" i="1"/>
  <c r="G415" i="1"/>
  <c r="F415" i="1"/>
  <c r="E415" i="1"/>
  <c r="D415" i="1"/>
  <c r="C415" i="1"/>
  <c r="J414" i="1"/>
  <c r="H414" i="1"/>
  <c r="G414" i="1"/>
  <c r="F414" i="1"/>
  <c r="E414" i="1"/>
  <c r="D414" i="1"/>
  <c r="C414" i="1"/>
  <c r="J413" i="1"/>
  <c r="H413" i="1"/>
  <c r="G413" i="1"/>
  <c r="F413" i="1"/>
  <c r="E413" i="1"/>
  <c r="D413" i="1"/>
  <c r="C413" i="1"/>
  <c r="J412" i="1"/>
  <c r="H412" i="1"/>
  <c r="G412" i="1"/>
  <c r="F412" i="1"/>
  <c r="E412" i="1"/>
  <c r="D412" i="1"/>
  <c r="C412" i="1"/>
  <c r="J411" i="1"/>
  <c r="H411" i="1"/>
  <c r="G411" i="1"/>
  <c r="F411" i="1"/>
  <c r="E411" i="1"/>
  <c r="D411" i="1"/>
  <c r="C411" i="1"/>
  <c r="J410" i="1"/>
  <c r="H410" i="1"/>
  <c r="G410" i="1"/>
  <c r="F410" i="1"/>
  <c r="E410" i="1"/>
  <c r="D410" i="1"/>
  <c r="C410" i="1"/>
  <c r="J409" i="1"/>
  <c r="H409" i="1"/>
  <c r="G409" i="1"/>
  <c r="F409" i="1"/>
  <c r="E409" i="1"/>
  <c r="D409" i="1"/>
  <c r="C409" i="1"/>
  <c r="K409" i="1" s="1"/>
  <c r="N409" i="1" s="1"/>
  <c r="J408" i="1"/>
  <c r="H408" i="1"/>
  <c r="G408" i="1"/>
  <c r="F408" i="1"/>
  <c r="E408" i="1"/>
  <c r="D408" i="1"/>
  <c r="C408" i="1"/>
  <c r="J407" i="1"/>
  <c r="H407" i="1"/>
  <c r="G407" i="1"/>
  <c r="F407" i="1"/>
  <c r="E407" i="1"/>
  <c r="D407" i="1"/>
  <c r="C407" i="1"/>
  <c r="J406" i="1"/>
  <c r="H406" i="1"/>
  <c r="G406" i="1"/>
  <c r="F406" i="1"/>
  <c r="E406" i="1"/>
  <c r="D406" i="1"/>
  <c r="C406" i="1"/>
  <c r="J405" i="1"/>
  <c r="H405" i="1"/>
  <c r="G405" i="1"/>
  <c r="F405" i="1"/>
  <c r="E405" i="1"/>
  <c r="D405" i="1"/>
  <c r="C405" i="1"/>
  <c r="J404" i="1"/>
  <c r="H404" i="1"/>
  <c r="G404" i="1"/>
  <c r="F404" i="1"/>
  <c r="E404" i="1"/>
  <c r="D404" i="1"/>
  <c r="C404" i="1"/>
  <c r="J403" i="1"/>
  <c r="H403" i="1"/>
  <c r="G403" i="1"/>
  <c r="F403" i="1"/>
  <c r="E403" i="1"/>
  <c r="D403" i="1"/>
  <c r="C403" i="1"/>
  <c r="J402" i="1"/>
  <c r="H402" i="1"/>
  <c r="G402" i="1"/>
  <c r="F402" i="1"/>
  <c r="E402" i="1"/>
  <c r="D402" i="1"/>
  <c r="C402" i="1"/>
  <c r="J401" i="1"/>
  <c r="H401" i="1"/>
  <c r="G401" i="1"/>
  <c r="F401" i="1"/>
  <c r="E401" i="1"/>
  <c r="D401" i="1"/>
  <c r="C401" i="1"/>
  <c r="K401" i="1" s="1"/>
  <c r="N401" i="1" s="1"/>
  <c r="J400" i="1"/>
  <c r="H400" i="1"/>
  <c r="G400" i="1"/>
  <c r="F400" i="1"/>
  <c r="E400" i="1"/>
  <c r="D400" i="1"/>
  <c r="C400" i="1"/>
  <c r="J399" i="1"/>
  <c r="K399" i="1" s="1"/>
  <c r="N399" i="1" s="1"/>
  <c r="H399" i="1"/>
  <c r="G399" i="1"/>
  <c r="F399" i="1"/>
  <c r="E399" i="1"/>
  <c r="D399" i="1"/>
  <c r="C399" i="1"/>
  <c r="J398" i="1"/>
  <c r="K398" i="1" s="1"/>
  <c r="N398" i="1" s="1"/>
  <c r="H398" i="1"/>
  <c r="G398" i="1"/>
  <c r="F398" i="1"/>
  <c r="E398" i="1"/>
  <c r="D398" i="1"/>
  <c r="C398" i="1"/>
  <c r="J397" i="1"/>
  <c r="H397" i="1"/>
  <c r="G397" i="1"/>
  <c r="F397" i="1"/>
  <c r="E397" i="1"/>
  <c r="D397" i="1"/>
  <c r="C397" i="1"/>
  <c r="J396" i="1"/>
  <c r="K396" i="1" s="1"/>
  <c r="N396" i="1" s="1"/>
  <c r="H396" i="1"/>
  <c r="G396" i="1"/>
  <c r="F396" i="1"/>
  <c r="E396" i="1"/>
  <c r="D396" i="1"/>
  <c r="C396" i="1"/>
  <c r="J395" i="1"/>
  <c r="H395" i="1"/>
  <c r="G395" i="1"/>
  <c r="F395" i="1"/>
  <c r="E395" i="1"/>
  <c r="D395" i="1"/>
  <c r="C395" i="1"/>
  <c r="J394" i="1"/>
  <c r="H394" i="1"/>
  <c r="G394" i="1"/>
  <c r="F394" i="1"/>
  <c r="E394" i="1"/>
  <c r="D394" i="1"/>
  <c r="C394" i="1"/>
  <c r="J393" i="1"/>
  <c r="H393" i="1"/>
  <c r="G393" i="1"/>
  <c r="F393" i="1"/>
  <c r="E393" i="1"/>
  <c r="D393" i="1"/>
  <c r="C393" i="1"/>
  <c r="J392" i="1"/>
  <c r="K392" i="1" s="1"/>
  <c r="N392" i="1" s="1"/>
  <c r="H392" i="1"/>
  <c r="G392" i="1"/>
  <c r="F392" i="1"/>
  <c r="E392" i="1"/>
  <c r="D392" i="1"/>
  <c r="C392" i="1"/>
  <c r="J391" i="1"/>
  <c r="H391" i="1"/>
  <c r="G391" i="1"/>
  <c r="F391" i="1"/>
  <c r="E391" i="1"/>
  <c r="D391" i="1"/>
  <c r="C391" i="1"/>
  <c r="K391" i="1" s="1"/>
  <c r="N391" i="1" s="1"/>
  <c r="J390" i="1"/>
  <c r="H390" i="1"/>
  <c r="G390" i="1"/>
  <c r="F390" i="1"/>
  <c r="E390" i="1"/>
  <c r="D390" i="1"/>
  <c r="C390" i="1"/>
  <c r="J389" i="1"/>
  <c r="H389" i="1"/>
  <c r="G389" i="1"/>
  <c r="F389" i="1"/>
  <c r="E389" i="1"/>
  <c r="D389" i="1"/>
  <c r="C389" i="1"/>
  <c r="J388" i="1"/>
  <c r="H388" i="1"/>
  <c r="G388" i="1"/>
  <c r="F388" i="1"/>
  <c r="E388" i="1"/>
  <c r="D388" i="1"/>
  <c r="C388" i="1"/>
  <c r="J387" i="1"/>
  <c r="H387" i="1"/>
  <c r="G387" i="1"/>
  <c r="F387" i="1"/>
  <c r="E387" i="1"/>
  <c r="D387" i="1"/>
  <c r="C387" i="1"/>
  <c r="J386" i="1"/>
  <c r="H386" i="1"/>
  <c r="G386" i="1"/>
  <c r="F386" i="1"/>
  <c r="E386" i="1"/>
  <c r="D386" i="1"/>
  <c r="C386" i="1"/>
  <c r="J385" i="1"/>
  <c r="H385" i="1"/>
  <c r="G385" i="1"/>
  <c r="F385" i="1"/>
  <c r="E385" i="1"/>
  <c r="D385" i="1"/>
  <c r="C385" i="1"/>
  <c r="K385" i="1" s="1"/>
  <c r="N385" i="1" s="1"/>
  <c r="J384" i="1"/>
  <c r="H384" i="1"/>
  <c r="G384" i="1"/>
  <c r="F384" i="1"/>
  <c r="E384" i="1"/>
  <c r="D384" i="1"/>
  <c r="C384" i="1"/>
  <c r="K384" i="1" s="1"/>
  <c r="N384" i="1" s="1"/>
  <c r="J383" i="1"/>
  <c r="H383" i="1"/>
  <c r="G383" i="1"/>
  <c r="F383" i="1"/>
  <c r="E383" i="1"/>
  <c r="D383" i="1"/>
  <c r="C383" i="1"/>
  <c r="K383" i="1" s="1"/>
  <c r="N383" i="1" s="1"/>
  <c r="J382" i="1"/>
  <c r="H382" i="1"/>
  <c r="G382" i="1"/>
  <c r="F382" i="1"/>
  <c r="E382" i="1"/>
  <c r="D382" i="1"/>
  <c r="C382" i="1"/>
  <c r="J381" i="1"/>
  <c r="H381" i="1"/>
  <c r="G381" i="1"/>
  <c r="F381" i="1"/>
  <c r="E381" i="1"/>
  <c r="D381" i="1"/>
  <c r="C381" i="1"/>
  <c r="J380" i="1"/>
  <c r="H380" i="1"/>
  <c r="G380" i="1"/>
  <c r="F380" i="1"/>
  <c r="E380" i="1"/>
  <c r="D380" i="1"/>
  <c r="C380" i="1"/>
  <c r="J379" i="1"/>
  <c r="H379" i="1"/>
  <c r="G379" i="1"/>
  <c r="F379" i="1"/>
  <c r="E379" i="1"/>
  <c r="D379" i="1"/>
  <c r="C379" i="1"/>
  <c r="J378" i="1"/>
  <c r="H378" i="1"/>
  <c r="G378" i="1"/>
  <c r="F378" i="1"/>
  <c r="E378" i="1"/>
  <c r="D378" i="1"/>
  <c r="C378" i="1"/>
  <c r="J377" i="1"/>
  <c r="H377" i="1"/>
  <c r="G377" i="1"/>
  <c r="F377" i="1"/>
  <c r="E377" i="1"/>
  <c r="D377" i="1"/>
  <c r="C377" i="1"/>
  <c r="K377" i="1" s="1"/>
  <c r="N377" i="1" s="1"/>
  <c r="J376" i="1"/>
  <c r="H376" i="1"/>
  <c r="G376" i="1"/>
  <c r="F376" i="1"/>
  <c r="E376" i="1"/>
  <c r="D376" i="1"/>
  <c r="C376" i="1"/>
  <c r="K376" i="1" s="1"/>
  <c r="N376" i="1" s="1"/>
  <c r="J375" i="1"/>
  <c r="K375" i="1" s="1"/>
  <c r="N375" i="1" s="1"/>
  <c r="H375" i="1"/>
  <c r="G375" i="1"/>
  <c r="F375" i="1"/>
  <c r="E375" i="1"/>
  <c r="D375" i="1"/>
  <c r="C375" i="1"/>
  <c r="J374" i="1"/>
  <c r="H374" i="1"/>
  <c r="G374" i="1"/>
  <c r="F374" i="1"/>
  <c r="E374" i="1"/>
  <c r="D374" i="1"/>
  <c r="C374" i="1"/>
  <c r="J373" i="1"/>
  <c r="H373" i="1"/>
  <c r="G373" i="1"/>
  <c r="F373" i="1"/>
  <c r="E373" i="1"/>
  <c r="D373" i="1"/>
  <c r="C373" i="1"/>
  <c r="K373" i="1" s="1"/>
  <c r="N373" i="1" s="1"/>
  <c r="J372" i="1"/>
  <c r="K372" i="1" s="1"/>
  <c r="N372" i="1" s="1"/>
  <c r="H372" i="1"/>
  <c r="G372" i="1"/>
  <c r="F372" i="1"/>
  <c r="E372" i="1"/>
  <c r="D372" i="1"/>
  <c r="C372" i="1"/>
  <c r="J371" i="1"/>
  <c r="K371" i="1" s="1"/>
  <c r="N371" i="1" s="1"/>
  <c r="H371" i="1"/>
  <c r="G371" i="1"/>
  <c r="F371" i="1"/>
  <c r="E371" i="1"/>
  <c r="D371" i="1"/>
  <c r="C371" i="1"/>
  <c r="J370" i="1"/>
  <c r="H370" i="1"/>
  <c r="G370" i="1"/>
  <c r="F370" i="1"/>
  <c r="E370" i="1"/>
  <c r="D370" i="1"/>
  <c r="C370" i="1"/>
  <c r="J369" i="1"/>
  <c r="H369" i="1"/>
  <c r="G369" i="1"/>
  <c r="F369" i="1"/>
  <c r="E369" i="1"/>
  <c r="D369" i="1"/>
  <c r="C369" i="1"/>
  <c r="K369" i="1" s="1"/>
  <c r="N369" i="1" s="1"/>
  <c r="J368" i="1"/>
  <c r="H368" i="1"/>
  <c r="G368" i="1"/>
  <c r="F368" i="1"/>
  <c r="E368" i="1"/>
  <c r="D368" i="1"/>
  <c r="C368" i="1"/>
  <c r="J367" i="1"/>
  <c r="H367" i="1"/>
  <c r="G367" i="1"/>
  <c r="F367" i="1"/>
  <c r="E367" i="1"/>
  <c r="D367" i="1"/>
  <c r="C367" i="1"/>
  <c r="J366" i="1"/>
  <c r="H366" i="1"/>
  <c r="G366" i="1"/>
  <c r="F366" i="1"/>
  <c r="E366" i="1"/>
  <c r="D366" i="1"/>
  <c r="C366" i="1"/>
  <c r="J365" i="1"/>
  <c r="H365" i="1"/>
  <c r="G365" i="1"/>
  <c r="F365" i="1"/>
  <c r="E365" i="1"/>
  <c r="D365" i="1"/>
  <c r="C365" i="1"/>
  <c r="K365" i="1" s="1"/>
  <c r="N365" i="1" s="1"/>
  <c r="J364" i="1"/>
  <c r="H364" i="1"/>
  <c r="G364" i="1"/>
  <c r="F364" i="1"/>
  <c r="E364" i="1"/>
  <c r="D364" i="1"/>
  <c r="C364" i="1"/>
  <c r="J363" i="1"/>
  <c r="H363" i="1"/>
  <c r="G363" i="1"/>
  <c r="F363" i="1"/>
  <c r="E363" i="1"/>
  <c r="D363" i="1"/>
  <c r="C363" i="1"/>
  <c r="J362" i="1"/>
  <c r="H362" i="1"/>
  <c r="G362" i="1"/>
  <c r="F362" i="1"/>
  <c r="E362" i="1"/>
  <c r="D362" i="1"/>
  <c r="C362" i="1"/>
  <c r="J361" i="1"/>
  <c r="H361" i="1"/>
  <c r="G361" i="1"/>
  <c r="F361" i="1"/>
  <c r="E361" i="1"/>
  <c r="D361" i="1"/>
  <c r="C361" i="1"/>
  <c r="J360" i="1"/>
  <c r="H360" i="1"/>
  <c r="G360" i="1"/>
  <c r="F360" i="1"/>
  <c r="E360" i="1"/>
  <c r="D360" i="1"/>
  <c r="C360" i="1"/>
  <c r="J359" i="1"/>
  <c r="H359" i="1"/>
  <c r="G359" i="1"/>
  <c r="F359" i="1"/>
  <c r="E359" i="1"/>
  <c r="D359" i="1"/>
  <c r="C359" i="1"/>
  <c r="J358" i="1"/>
  <c r="H358" i="1"/>
  <c r="G358" i="1"/>
  <c r="F358" i="1"/>
  <c r="E358" i="1"/>
  <c r="D358" i="1"/>
  <c r="C358" i="1"/>
  <c r="J357" i="1"/>
  <c r="H357" i="1"/>
  <c r="G357" i="1"/>
  <c r="F357" i="1"/>
  <c r="E357" i="1"/>
  <c r="D357" i="1"/>
  <c r="C357" i="1"/>
  <c r="K357" i="1" s="1"/>
  <c r="N357" i="1" s="1"/>
  <c r="J356" i="1"/>
  <c r="H356" i="1"/>
  <c r="G356" i="1"/>
  <c r="F356" i="1"/>
  <c r="E356" i="1"/>
  <c r="D356" i="1"/>
  <c r="C356" i="1"/>
  <c r="J355" i="1"/>
  <c r="H355" i="1"/>
  <c r="G355" i="1"/>
  <c r="F355" i="1"/>
  <c r="E355" i="1"/>
  <c r="D355" i="1"/>
  <c r="C355" i="1"/>
  <c r="J354" i="1"/>
  <c r="K354" i="1" s="1"/>
  <c r="N354" i="1" s="1"/>
  <c r="H354" i="1"/>
  <c r="G354" i="1"/>
  <c r="F354" i="1"/>
  <c r="E354" i="1"/>
  <c r="D354" i="1"/>
  <c r="C354" i="1"/>
  <c r="J353" i="1"/>
  <c r="H353" i="1"/>
  <c r="G353" i="1"/>
  <c r="F353" i="1"/>
  <c r="E353" i="1"/>
  <c r="D353" i="1"/>
  <c r="C353" i="1"/>
  <c r="J352" i="1"/>
  <c r="H352" i="1"/>
  <c r="G352" i="1"/>
  <c r="F352" i="1"/>
  <c r="E352" i="1"/>
  <c r="D352" i="1"/>
  <c r="C352" i="1"/>
  <c r="J351" i="1"/>
  <c r="H351" i="1"/>
  <c r="G351" i="1"/>
  <c r="F351" i="1"/>
  <c r="E351" i="1"/>
  <c r="D351" i="1"/>
  <c r="C351" i="1"/>
  <c r="J350" i="1"/>
  <c r="H350" i="1"/>
  <c r="G350" i="1"/>
  <c r="F350" i="1"/>
  <c r="E350" i="1"/>
  <c r="D350" i="1"/>
  <c r="C350" i="1"/>
  <c r="J349" i="1"/>
  <c r="H349" i="1"/>
  <c r="G349" i="1"/>
  <c r="F349" i="1"/>
  <c r="E349" i="1"/>
  <c r="D349" i="1"/>
  <c r="C349" i="1"/>
  <c r="J348" i="1"/>
  <c r="H348" i="1"/>
  <c r="G348" i="1"/>
  <c r="F348" i="1"/>
  <c r="E348" i="1"/>
  <c r="D348" i="1"/>
  <c r="C348" i="1"/>
  <c r="J347" i="1"/>
  <c r="H347" i="1"/>
  <c r="G347" i="1"/>
  <c r="F347" i="1"/>
  <c r="E347" i="1"/>
  <c r="D347" i="1"/>
  <c r="C347" i="1"/>
  <c r="J346" i="1"/>
  <c r="H346" i="1"/>
  <c r="G346" i="1"/>
  <c r="F346" i="1"/>
  <c r="E346" i="1"/>
  <c r="D346" i="1"/>
  <c r="C346" i="1"/>
  <c r="J345" i="1"/>
  <c r="H345" i="1"/>
  <c r="G345" i="1"/>
  <c r="F345" i="1"/>
  <c r="E345" i="1"/>
  <c r="D345" i="1"/>
  <c r="C345" i="1"/>
  <c r="J344" i="1"/>
  <c r="H344" i="1"/>
  <c r="G344" i="1"/>
  <c r="F344" i="1"/>
  <c r="E344" i="1"/>
  <c r="D344" i="1"/>
  <c r="C344" i="1"/>
  <c r="J343" i="1"/>
  <c r="H343" i="1"/>
  <c r="G343" i="1"/>
  <c r="F343" i="1"/>
  <c r="E343" i="1"/>
  <c r="D343" i="1"/>
  <c r="C343" i="1"/>
  <c r="J342" i="1"/>
  <c r="H342" i="1"/>
  <c r="G342" i="1"/>
  <c r="F342" i="1"/>
  <c r="E342" i="1"/>
  <c r="D342" i="1"/>
  <c r="C342" i="1"/>
  <c r="J341" i="1"/>
  <c r="H341" i="1"/>
  <c r="G341" i="1"/>
  <c r="F341" i="1"/>
  <c r="E341" i="1"/>
  <c r="D341" i="1"/>
  <c r="C341" i="1"/>
  <c r="J340" i="1"/>
  <c r="H340" i="1"/>
  <c r="G340" i="1"/>
  <c r="F340" i="1"/>
  <c r="E340" i="1"/>
  <c r="D340" i="1"/>
  <c r="C340" i="1"/>
  <c r="J339" i="1"/>
  <c r="H339" i="1"/>
  <c r="G339" i="1"/>
  <c r="F339" i="1"/>
  <c r="E339" i="1"/>
  <c r="D339" i="1"/>
  <c r="C339" i="1"/>
  <c r="J338" i="1"/>
  <c r="H338" i="1"/>
  <c r="G338" i="1"/>
  <c r="F338" i="1"/>
  <c r="E338" i="1"/>
  <c r="D338" i="1"/>
  <c r="C338" i="1"/>
  <c r="J337" i="1"/>
  <c r="H337" i="1"/>
  <c r="G337" i="1"/>
  <c r="F337" i="1"/>
  <c r="E337" i="1"/>
  <c r="D337" i="1"/>
  <c r="C337" i="1"/>
  <c r="K337" i="1" s="1"/>
  <c r="N337" i="1" s="1"/>
  <c r="J336" i="1"/>
  <c r="H336" i="1"/>
  <c r="G336" i="1"/>
  <c r="F336" i="1"/>
  <c r="E336" i="1"/>
  <c r="D336" i="1"/>
  <c r="C336" i="1"/>
  <c r="J335" i="1"/>
  <c r="K335" i="1" s="1"/>
  <c r="N335" i="1" s="1"/>
  <c r="H335" i="1"/>
  <c r="G335" i="1"/>
  <c r="F335" i="1"/>
  <c r="E335" i="1"/>
  <c r="D335" i="1"/>
  <c r="C335" i="1"/>
  <c r="J334" i="1"/>
  <c r="K334" i="1" s="1"/>
  <c r="N334" i="1" s="1"/>
  <c r="H334" i="1"/>
  <c r="G334" i="1"/>
  <c r="F334" i="1"/>
  <c r="E334" i="1"/>
  <c r="D334" i="1"/>
  <c r="C334" i="1"/>
  <c r="J333" i="1"/>
  <c r="H333" i="1"/>
  <c r="G333" i="1"/>
  <c r="F333" i="1"/>
  <c r="E333" i="1"/>
  <c r="D333" i="1"/>
  <c r="C333" i="1"/>
  <c r="J332" i="1"/>
  <c r="K332" i="1" s="1"/>
  <c r="N332" i="1" s="1"/>
  <c r="H332" i="1"/>
  <c r="G332" i="1"/>
  <c r="F332" i="1"/>
  <c r="E332" i="1"/>
  <c r="D332" i="1"/>
  <c r="C332" i="1"/>
  <c r="J331" i="1"/>
  <c r="H331" i="1"/>
  <c r="G331" i="1"/>
  <c r="F331" i="1"/>
  <c r="E331" i="1"/>
  <c r="D331" i="1"/>
  <c r="C331" i="1"/>
  <c r="J330" i="1"/>
  <c r="H330" i="1"/>
  <c r="G330" i="1"/>
  <c r="F330" i="1"/>
  <c r="E330" i="1"/>
  <c r="D330" i="1"/>
  <c r="C330" i="1"/>
  <c r="J329" i="1"/>
  <c r="H329" i="1"/>
  <c r="G329" i="1"/>
  <c r="F329" i="1"/>
  <c r="E329" i="1"/>
  <c r="D329" i="1"/>
  <c r="C329" i="1"/>
  <c r="J328" i="1"/>
  <c r="H328" i="1"/>
  <c r="G328" i="1"/>
  <c r="F328" i="1"/>
  <c r="E328" i="1"/>
  <c r="D328" i="1"/>
  <c r="C328" i="1"/>
  <c r="K328" i="1" s="1"/>
  <c r="N328" i="1" s="1"/>
  <c r="J327" i="1"/>
  <c r="H327" i="1"/>
  <c r="G327" i="1"/>
  <c r="F327" i="1"/>
  <c r="E327" i="1"/>
  <c r="D327" i="1"/>
  <c r="C327" i="1"/>
  <c r="K327" i="1" s="1"/>
  <c r="N327" i="1" s="1"/>
  <c r="J326" i="1"/>
  <c r="H326" i="1"/>
  <c r="G326" i="1"/>
  <c r="F326" i="1"/>
  <c r="E326" i="1"/>
  <c r="D326" i="1"/>
  <c r="C326" i="1"/>
  <c r="J325" i="1"/>
  <c r="H325" i="1"/>
  <c r="G325" i="1"/>
  <c r="F325" i="1"/>
  <c r="E325" i="1"/>
  <c r="D325" i="1"/>
  <c r="C325" i="1"/>
  <c r="J324" i="1"/>
  <c r="H324" i="1"/>
  <c r="G324" i="1"/>
  <c r="F324" i="1"/>
  <c r="E324" i="1"/>
  <c r="D324" i="1"/>
  <c r="C324" i="1"/>
  <c r="J323" i="1"/>
  <c r="H323" i="1"/>
  <c r="G323" i="1"/>
  <c r="F323" i="1"/>
  <c r="E323" i="1"/>
  <c r="D323" i="1"/>
  <c r="C323" i="1"/>
  <c r="J322" i="1"/>
  <c r="H322" i="1"/>
  <c r="G322" i="1"/>
  <c r="F322" i="1"/>
  <c r="E322" i="1"/>
  <c r="D322" i="1"/>
  <c r="C322" i="1"/>
  <c r="K321" i="1"/>
  <c r="N321" i="1" s="1"/>
  <c r="J321" i="1"/>
  <c r="H321" i="1"/>
  <c r="G321" i="1"/>
  <c r="F321" i="1"/>
  <c r="E321" i="1"/>
  <c r="D321" i="1"/>
  <c r="C321" i="1"/>
  <c r="J320" i="1"/>
  <c r="H320" i="1"/>
  <c r="G320" i="1"/>
  <c r="F320" i="1"/>
  <c r="E320" i="1"/>
  <c r="D320" i="1"/>
  <c r="C320" i="1"/>
  <c r="J319" i="1"/>
  <c r="H319" i="1"/>
  <c r="G319" i="1"/>
  <c r="F319" i="1"/>
  <c r="E319" i="1"/>
  <c r="D319" i="1"/>
  <c r="C319" i="1"/>
  <c r="K319" i="1" s="1"/>
  <c r="N319" i="1" s="1"/>
  <c r="J318" i="1"/>
  <c r="H318" i="1"/>
  <c r="G318" i="1"/>
  <c r="F318" i="1"/>
  <c r="E318" i="1"/>
  <c r="D318" i="1"/>
  <c r="C318" i="1"/>
  <c r="J317" i="1"/>
  <c r="H317" i="1"/>
  <c r="G317" i="1"/>
  <c r="F317" i="1"/>
  <c r="E317" i="1"/>
  <c r="D317" i="1"/>
  <c r="C317" i="1"/>
  <c r="K317" i="1" s="1"/>
  <c r="N317" i="1" s="1"/>
  <c r="J316" i="1"/>
  <c r="H316" i="1"/>
  <c r="G316" i="1"/>
  <c r="F316" i="1"/>
  <c r="E316" i="1"/>
  <c r="D316" i="1"/>
  <c r="C316" i="1"/>
  <c r="J315" i="1"/>
  <c r="H315" i="1"/>
  <c r="G315" i="1"/>
  <c r="F315" i="1"/>
  <c r="E315" i="1"/>
  <c r="D315" i="1"/>
  <c r="C315" i="1"/>
  <c r="J314" i="1"/>
  <c r="H314" i="1"/>
  <c r="G314" i="1"/>
  <c r="F314" i="1"/>
  <c r="E314" i="1"/>
  <c r="D314" i="1"/>
  <c r="C314" i="1"/>
  <c r="J313" i="1"/>
  <c r="H313" i="1"/>
  <c r="G313" i="1"/>
  <c r="F313" i="1"/>
  <c r="E313" i="1"/>
  <c r="D313" i="1"/>
  <c r="C313" i="1"/>
  <c r="J312" i="1"/>
  <c r="H312" i="1"/>
  <c r="G312" i="1"/>
  <c r="F312" i="1"/>
  <c r="E312" i="1"/>
  <c r="D312" i="1"/>
  <c r="C312" i="1"/>
  <c r="K312" i="1" s="1"/>
  <c r="N312" i="1" s="1"/>
  <c r="J311" i="1"/>
  <c r="H311" i="1"/>
  <c r="G311" i="1"/>
  <c r="F311" i="1"/>
  <c r="E311" i="1"/>
  <c r="D311" i="1"/>
  <c r="C311" i="1"/>
  <c r="J310" i="1"/>
  <c r="H310" i="1"/>
  <c r="G310" i="1"/>
  <c r="F310" i="1"/>
  <c r="E310" i="1"/>
  <c r="D310" i="1"/>
  <c r="C310" i="1"/>
  <c r="J309" i="1"/>
  <c r="H309" i="1"/>
  <c r="G309" i="1"/>
  <c r="F309" i="1"/>
  <c r="E309" i="1"/>
  <c r="D309" i="1"/>
  <c r="C309" i="1"/>
  <c r="K309" i="1" s="1"/>
  <c r="N309" i="1" s="1"/>
  <c r="J308" i="1"/>
  <c r="H308" i="1"/>
  <c r="G308" i="1"/>
  <c r="F308" i="1"/>
  <c r="E308" i="1"/>
  <c r="D308" i="1"/>
  <c r="C308" i="1"/>
  <c r="J307" i="1"/>
  <c r="K307" i="1" s="1"/>
  <c r="N307" i="1" s="1"/>
  <c r="H307" i="1"/>
  <c r="G307" i="1"/>
  <c r="F307" i="1"/>
  <c r="E307" i="1"/>
  <c r="D307" i="1"/>
  <c r="C307" i="1"/>
  <c r="J306" i="1"/>
  <c r="H306" i="1"/>
  <c r="G306" i="1"/>
  <c r="F306" i="1"/>
  <c r="E306" i="1"/>
  <c r="D306" i="1"/>
  <c r="C306" i="1"/>
  <c r="J305" i="1"/>
  <c r="H305" i="1"/>
  <c r="G305" i="1"/>
  <c r="F305" i="1"/>
  <c r="E305" i="1"/>
  <c r="D305" i="1"/>
  <c r="C305" i="1"/>
  <c r="J304" i="1"/>
  <c r="H304" i="1"/>
  <c r="G304" i="1"/>
  <c r="F304" i="1"/>
  <c r="E304" i="1"/>
  <c r="D304" i="1"/>
  <c r="C304" i="1"/>
  <c r="J303" i="1"/>
  <c r="H303" i="1"/>
  <c r="G303" i="1"/>
  <c r="F303" i="1"/>
  <c r="E303" i="1"/>
  <c r="D303" i="1"/>
  <c r="C303" i="1"/>
  <c r="J302" i="1"/>
  <c r="H302" i="1"/>
  <c r="G302" i="1"/>
  <c r="F302" i="1"/>
  <c r="E302" i="1"/>
  <c r="D302" i="1"/>
  <c r="C302" i="1"/>
  <c r="J301" i="1"/>
  <c r="H301" i="1"/>
  <c r="G301" i="1"/>
  <c r="F301" i="1"/>
  <c r="E301" i="1"/>
  <c r="D301" i="1"/>
  <c r="C301" i="1"/>
  <c r="K301" i="1" s="1"/>
  <c r="N301" i="1" s="1"/>
  <c r="J300" i="1"/>
  <c r="H300" i="1"/>
  <c r="G300" i="1"/>
  <c r="F300" i="1"/>
  <c r="E300" i="1"/>
  <c r="D300" i="1"/>
  <c r="C300" i="1"/>
  <c r="J299" i="1"/>
  <c r="H299" i="1"/>
  <c r="G299" i="1"/>
  <c r="F299" i="1"/>
  <c r="E299" i="1"/>
  <c r="D299" i="1"/>
  <c r="C299" i="1"/>
  <c r="J298" i="1"/>
  <c r="H298" i="1"/>
  <c r="G298" i="1"/>
  <c r="F298" i="1"/>
  <c r="E298" i="1"/>
  <c r="D298" i="1"/>
  <c r="C298" i="1"/>
  <c r="J297" i="1"/>
  <c r="H297" i="1"/>
  <c r="G297" i="1"/>
  <c r="F297" i="1"/>
  <c r="E297" i="1"/>
  <c r="D297" i="1"/>
  <c r="C297" i="1"/>
  <c r="J296" i="1"/>
  <c r="H296" i="1"/>
  <c r="G296" i="1"/>
  <c r="F296" i="1"/>
  <c r="E296" i="1"/>
  <c r="D296" i="1"/>
  <c r="C296" i="1"/>
  <c r="J295" i="1"/>
  <c r="H295" i="1"/>
  <c r="G295" i="1"/>
  <c r="F295" i="1"/>
  <c r="E295" i="1"/>
  <c r="D295" i="1"/>
  <c r="C295" i="1"/>
  <c r="J294" i="1"/>
  <c r="K294" i="1" s="1"/>
  <c r="N294" i="1" s="1"/>
  <c r="H294" i="1"/>
  <c r="G294" i="1"/>
  <c r="F294" i="1"/>
  <c r="E294" i="1"/>
  <c r="D294" i="1"/>
  <c r="C294" i="1"/>
  <c r="J293" i="1"/>
  <c r="H293" i="1"/>
  <c r="G293" i="1"/>
  <c r="F293" i="1"/>
  <c r="E293" i="1"/>
  <c r="D293" i="1"/>
  <c r="C293" i="1"/>
  <c r="K293" i="1" s="1"/>
  <c r="N293" i="1" s="1"/>
  <c r="J292" i="1"/>
  <c r="H292" i="1"/>
  <c r="G292" i="1"/>
  <c r="F292" i="1"/>
  <c r="E292" i="1"/>
  <c r="D292" i="1"/>
  <c r="C292" i="1"/>
  <c r="J291" i="1"/>
  <c r="H291" i="1"/>
  <c r="G291" i="1"/>
  <c r="F291" i="1"/>
  <c r="E291" i="1"/>
  <c r="D291" i="1"/>
  <c r="C291" i="1"/>
  <c r="J290" i="1"/>
  <c r="H290" i="1"/>
  <c r="G290" i="1"/>
  <c r="F290" i="1"/>
  <c r="E290" i="1"/>
  <c r="D290" i="1"/>
  <c r="C290" i="1"/>
  <c r="J289" i="1"/>
  <c r="H289" i="1"/>
  <c r="G289" i="1"/>
  <c r="F289" i="1"/>
  <c r="E289" i="1"/>
  <c r="D289" i="1"/>
  <c r="C289" i="1"/>
  <c r="K289" i="1" s="1"/>
  <c r="N289" i="1" s="1"/>
  <c r="J288" i="1"/>
  <c r="H288" i="1"/>
  <c r="G288" i="1"/>
  <c r="F288" i="1"/>
  <c r="E288" i="1"/>
  <c r="D288" i="1"/>
  <c r="C288" i="1"/>
  <c r="J287" i="1"/>
  <c r="H287" i="1"/>
  <c r="G287" i="1"/>
  <c r="F287" i="1"/>
  <c r="E287" i="1"/>
  <c r="D287" i="1"/>
  <c r="C287" i="1"/>
  <c r="J286" i="1"/>
  <c r="H286" i="1"/>
  <c r="G286" i="1"/>
  <c r="F286" i="1"/>
  <c r="E286" i="1"/>
  <c r="D286" i="1"/>
  <c r="C286" i="1"/>
  <c r="J285" i="1"/>
  <c r="H285" i="1"/>
  <c r="G285" i="1"/>
  <c r="F285" i="1"/>
  <c r="E285" i="1"/>
  <c r="D285" i="1"/>
  <c r="C285" i="1"/>
  <c r="J284" i="1"/>
  <c r="H284" i="1"/>
  <c r="G284" i="1"/>
  <c r="F284" i="1"/>
  <c r="E284" i="1"/>
  <c r="D284" i="1"/>
  <c r="C284" i="1"/>
  <c r="J283" i="1"/>
  <c r="H283" i="1"/>
  <c r="G283" i="1"/>
  <c r="F283" i="1"/>
  <c r="E283" i="1"/>
  <c r="D283" i="1"/>
  <c r="C283" i="1"/>
  <c r="J282" i="1"/>
  <c r="H282" i="1"/>
  <c r="G282" i="1"/>
  <c r="F282" i="1"/>
  <c r="E282" i="1"/>
  <c r="D282" i="1"/>
  <c r="C282" i="1"/>
  <c r="J281" i="1"/>
  <c r="H281" i="1"/>
  <c r="G281" i="1"/>
  <c r="F281" i="1"/>
  <c r="E281" i="1"/>
  <c r="D281" i="1"/>
  <c r="C281" i="1"/>
  <c r="K281" i="1" s="1"/>
  <c r="N281" i="1" s="1"/>
  <c r="J280" i="1"/>
  <c r="H280" i="1"/>
  <c r="G280" i="1"/>
  <c r="F280" i="1"/>
  <c r="E280" i="1"/>
  <c r="D280" i="1"/>
  <c r="C280" i="1"/>
  <c r="K280" i="1" s="1"/>
  <c r="N280" i="1" s="1"/>
  <c r="K279" i="1"/>
  <c r="N279" i="1" s="1"/>
  <c r="J279" i="1"/>
  <c r="H279" i="1"/>
  <c r="G279" i="1"/>
  <c r="F279" i="1"/>
  <c r="E279" i="1"/>
  <c r="D279" i="1"/>
  <c r="C279" i="1"/>
  <c r="J278" i="1"/>
  <c r="H278" i="1"/>
  <c r="G278" i="1"/>
  <c r="F278" i="1"/>
  <c r="E278" i="1"/>
  <c r="D278" i="1"/>
  <c r="C278" i="1"/>
  <c r="J277" i="1"/>
  <c r="H277" i="1"/>
  <c r="G277" i="1"/>
  <c r="F277" i="1"/>
  <c r="E277" i="1"/>
  <c r="D277" i="1"/>
  <c r="C277" i="1"/>
  <c r="J276" i="1"/>
  <c r="K276" i="1" s="1"/>
  <c r="N276" i="1" s="1"/>
  <c r="H276" i="1"/>
  <c r="G276" i="1"/>
  <c r="F276" i="1"/>
  <c r="E276" i="1"/>
  <c r="D276" i="1"/>
  <c r="C276" i="1"/>
  <c r="J275" i="1"/>
  <c r="K275" i="1" s="1"/>
  <c r="N275" i="1" s="1"/>
  <c r="H275" i="1"/>
  <c r="G275" i="1"/>
  <c r="F275" i="1"/>
  <c r="E275" i="1"/>
  <c r="D275" i="1"/>
  <c r="C275" i="1"/>
  <c r="J274" i="1"/>
  <c r="H274" i="1"/>
  <c r="G274" i="1"/>
  <c r="F274" i="1"/>
  <c r="E274" i="1"/>
  <c r="D274" i="1"/>
  <c r="C274" i="1"/>
  <c r="J273" i="1"/>
  <c r="H273" i="1"/>
  <c r="G273" i="1"/>
  <c r="F273" i="1"/>
  <c r="E273" i="1"/>
  <c r="D273" i="1"/>
  <c r="C273" i="1"/>
  <c r="K273" i="1" s="1"/>
  <c r="N273" i="1" s="1"/>
  <c r="J272" i="1"/>
  <c r="H272" i="1"/>
  <c r="G272" i="1"/>
  <c r="F272" i="1"/>
  <c r="E272" i="1"/>
  <c r="D272" i="1"/>
  <c r="C272" i="1"/>
  <c r="K272" i="1" s="1"/>
  <c r="N272" i="1" s="1"/>
  <c r="J271" i="1"/>
  <c r="H271" i="1"/>
  <c r="G271" i="1"/>
  <c r="F271" i="1"/>
  <c r="E271" i="1"/>
  <c r="D271" i="1"/>
  <c r="C271" i="1"/>
  <c r="K271" i="1" s="1"/>
  <c r="N271" i="1" s="1"/>
  <c r="J270" i="1"/>
  <c r="H270" i="1"/>
  <c r="G270" i="1"/>
  <c r="F270" i="1"/>
  <c r="E270" i="1"/>
  <c r="D270" i="1"/>
  <c r="C270" i="1"/>
  <c r="J269" i="1"/>
  <c r="H269" i="1"/>
  <c r="G269" i="1"/>
  <c r="F269" i="1"/>
  <c r="E269" i="1"/>
  <c r="D269" i="1"/>
  <c r="C269" i="1"/>
  <c r="J268" i="1"/>
  <c r="H268" i="1"/>
  <c r="G268" i="1"/>
  <c r="F268" i="1"/>
  <c r="E268" i="1"/>
  <c r="D268" i="1"/>
  <c r="C268" i="1"/>
  <c r="J267" i="1"/>
  <c r="H267" i="1"/>
  <c r="G267" i="1"/>
  <c r="F267" i="1"/>
  <c r="E267" i="1"/>
  <c r="D267" i="1"/>
  <c r="C267" i="1"/>
  <c r="J266" i="1"/>
  <c r="H266" i="1"/>
  <c r="G266" i="1"/>
  <c r="F266" i="1"/>
  <c r="E266" i="1"/>
  <c r="D266" i="1"/>
  <c r="C266" i="1"/>
  <c r="J265" i="1"/>
  <c r="H265" i="1"/>
  <c r="G265" i="1"/>
  <c r="F265" i="1"/>
  <c r="E265" i="1"/>
  <c r="D265" i="1"/>
  <c r="C265" i="1"/>
  <c r="K265" i="1" s="1"/>
  <c r="N265" i="1" s="1"/>
  <c r="J264" i="1"/>
  <c r="H264" i="1"/>
  <c r="G264" i="1"/>
  <c r="F264" i="1"/>
  <c r="E264" i="1"/>
  <c r="D264" i="1"/>
  <c r="C264" i="1"/>
  <c r="J263" i="1"/>
  <c r="H263" i="1"/>
  <c r="G263" i="1"/>
  <c r="F263" i="1"/>
  <c r="E263" i="1"/>
  <c r="D263" i="1"/>
  <c r="C263" i="1"/>
  <c r="J262" i="1"/>
  <c r="H262" i="1"/>
  <c r="G262" i="1"/>
  <c r="F262" i="1"/>
  <c r="E262" i="1"/>
  <c r="D262" i="1"/>
  <c r="C262" i="1"/>
  <c r="J261" i="1"/>
  <c r="H261" i="1"/>
  <c r="G261" i="1"/>
  <c r="F261" i="1"/>
  <c r="E261" i="1"/>
  <c r="D261" i="1"/>
  <c r="C261" i="1"/>
  <c r="K261" i="1" s="1"/>
  <c r="N261" i="1" s="1"/>
  <c r="J260" i="1"/>
  <c r="H260" i="1"/>
  <c r="G260" i="1"/>
  <c r="F260" i="1"/>
  <c r="E260" i="1"/>
  <c r="D260" i="1"/>
  <c r="C260" i="1"/>
  <c r="J259" i="1"/>
  <c r="H259" i="1"/>
  <c r="G259" i="1"/>
  <c r="F259" i="1"/>
  <c r="E259" i="1"/>
  <c r="D259" i="1"/>
  <c r="C259" i="1"/>
  <c r="J258" i="1"/>
  <c r="H258" i="1"/>
  <c r="G258" i="1"/>
  <c r="F258" i="1"/>
  <c r="E258" i="1"/>
  <c r="D258" i="1"/>
  <c r="C258" i="1"/>
  <c r="J257" i="1"/>
  <c r="H257" i="1"/>
  <c r="G257" i="1"/>
  <c r="F257" i="1"/>
  <c r="E257" i="1"/>
  <c r="D257" i="1"/>
  <c r="C257" i="1"/>
  <c r="J256" i="1"/>
  <c r="H256" i="1"/>
  <c r="G256" i="1"/>
  <c r="F256" i="1"/>
  <c r="E256" i="1"/>
  <c r="D256" i="1"/>
  <c r="C256" i="1"/>
  <c r="K256" i="1" s="1"/>
  <c r="N256" i="1" s="1"/>
  <c r="J255" i="1"/>
  <c r="H255" i="1"/>
  <c r="G255" i="1"/>
  <c r="F255" i="1"/>
  <c r="E255" i="1"/>
  <c r="D255" i="1"/>
  <c r="C255" i="1"/>
  <c r="J254" i="1"/>
  <c r="H254" i="1"/>
  <c r="G254" i="1"/>
  <c r="F254" i="1"/>
  <c r="E254" i="1"/>
  <c r="D254" i="1"/>
  <c r="C254" i="1"/>
  <c r="J253" i="1"/>
  <c r="H253" i="1"/>
  <c r="G253" i="1"/>
  <c r="F253" i="1"/>
  <c r="E253" i="1"/>
  <c r="D253" i="1"/>
  <c r="C253" i="1"/>
  <c r="K253" i="1" s="1"/>
  <c r="N253" i="1" s="1"/>
  <c r="J252" i="1"/>
  <c r="H252" i="1"/>
  <c r="G252" i="1"/>
  <c r="F252" i="1"/>
  <c r="E252" i="1"/>
  <c r="D252" i="1"/>
  <c r="C252" i="1"/>
  <c r="J251" i="1"/>
  <c r="H251" i="1"/>
  <c r="G251" i="1"/>
  <c r="F251" i="1"/>
  <c r="E251" i="1"/>
  <c r="D251" i="1"/>
  <c r="C251" i="1"/>
  <c r="J250" i="1"/>
  <c r="K250" i="1" s="1"/>
  <c r="N250" i="1" s="1"/>
  <c r="H250" i="1"/>
  <c r="G250" i="1"/>
  <c r="F250" i="1"/>
  <c r="E250" i="1"/>
  <c r="D250" i="1"/>
  <c r="C250" i="1"/>
  <c r="J249" i="1"/>
  <c r="K249" i="1" s="1"/>
  <c r="N249" i="1" s="1"/>
  <c r="H249" i="1"/>
  <c r="G249" i="1"/>
  <c r="F249" i="1"/>
  <c r="E249" i="1"/>
  <c r="D249" i="1"/>
  <c r="C249" i="1"/>
  <c r="J248" i="1"/>
  <c r="K248" i="1" s="1"/>
  <c r="N248" i="1" s="1"/>
  <c r="H248" i="1"/>
  <c r="G248" i="1"/>
  <c r="F248" i="1"/>
  <c r="E248" i="1"/>
  <c r="D248" i="1"/>
  <c r="C248" i="1"/>
  <c r="J247" i="1"/>
  <c r="H247" i="1"/>
  <c r="G247" i="1"/>
  <c r="F247" i="1"/>
  <c r="E247" i="1"/>
  <c r="D247" i="1"/>
  <c r="C247" i="1"/>
  <c r="J246" i="1"/>
  <c r="H246" i="1"/>
  <c r="G246" i="1"/>
  <c r="F246" i="1"/>
  <c r="E246" i="1"/>
  <c r="D246" i="1"/>
  <c r="C246" i="1"/>
  <c r="J245" i="1"/>
  <c r="H245" i="1"/>
  <c r="G245" i="1"/>
  <c r="F245" i="1"/>
  <c r="E245" i="1"/>
  <c r="D245" i="1"/>
  <c r="C245" i="1"/>
  <c r="J244" i="1"/>
  <c r="H244" i="1"/>
  <c r="G244" i="1"/>
  <c r="F244" i="1"/>
  <c r="E244" i="1"/>
  <c r="D244" i="1"/>
  <c r="C244" i="1"/>
  <c r="J243" i="1"/>
  <c r="H243" i="1"/>
  <c r="G243" i="1"/>
  <c r="F243" i="1"/>
  <c r="E243" i="1"/>
  <c r="D243" i="1"/>
  <c r="C243" i="1"/>
  <c r="J242" i="1"/>
  <c r="H242" i="1"/>
  <c r="G242" i="1"/>
  <c r="F242" i="1"/>
  <c r="E242" i="1"/>
  <c r="D242" i="1"/>
  <c r="C242" i="1"/>
  <c r="J241" i="1"/>
  <c r="H241" i="1"/>
  <c r="G241" i="1"/>
  <c r="F241" i="1"/>
  <c r="E241" i="1"/>
  <c r="D241" i="1"/>
  <c r="C241" i="1"/>
  <c r="K241" i="1" s="1"/>
  <c r="N241" i="1" s="1"/>
  <c r="J240" i="1"/>
  <c r="H240" i="1"/>
  <c r="G240" i="1"/>
  <c r="F240" i="1"/>
  <c r="E240" i="1"/>
  <c r="D240" i="1"/>
  <c r="C240" i="1"/>
  <c r="K240" i="1" s="1"/>
  <c r="N240" i="1" s="1"/>
  <c r="J239" i="1"/>
  <c r="H239" i="1"/>
  <c r="G239" i="1"/>
  <c r="F239" i="1"/>
  <c r="E239" i="1"/>
  <c r="D239" i="1"/>
  <c r="C239" i="1"/>
  <c r="K239" i="1" s="1"/>
  <c r="N239" i="1" s="1"/>
  <c r="J238" i="1"/>
  <c r="H238" i="1"/>
  <c r="G238" i="1"/>
  <c r="F238" i="1"/>
  <c r="E238" i="1"/>
  <c r="D238" i="1"/>
  <c r="C238" i="1"/>
  <c r="J237" i="1"/>
  <c r="H237" i="1"/>
  <c r="G237" i="1"/>
  <c r="F237" i="1"/>
  <c r="E237" i="1"/>
  <c r="D237" i="1"/>
  <c r="C237" i="1"/>
  <c r="J236" i="1"/>
  <c r="H236" i="1"/>
  <c r="G236" i="1"/>
  <c r="F236" i="1"/>
  <c r="E236" i="1"/>
  <c r="D236" i="1"/>
  <c r="C236" i="1"/>
  <c r="J235" i="1"/>
  <c r="H235" i="1"/>
  <c r="G235" i="1"/>
  <c r="F235" i="1"/>
  <c r="E235" i="1"/>
  <c r="D235" i="1"/>
  <c r="C235" i="1"/>
  <c r="J234" i="1"/>
  <c r="H234" i="1"/>
  <c r="G234" i="1"/>
  <c r="F234" i="1"/>
  <c r="E234" i="1"/>
  <c r="D234" i="1"/>
  <c r="C234" i="1"/>
  <c r="J233" i="1"/>
  <c r="H233" i="1"/>
  <c r="G233" i="1"/>
  <c r="F233" i="1"/>
  <c r="E233" i="1"/>
  <c r="D233" i="1"/>
  <c r="C233" i="1"/>
  <c r="K233" i="1" s="1"/>
  <c r="N233" i="1" s="1"/>
  <c r="J232" i="1"/>
  <c r="H232" i="1"/>
  <c r="G232" i="1"/>
  <c r="F232" i="1"/>
  <c r="E232" i="1"/>
  <c r="D232" i="1"/>
  <c r="C232" i="1"/>
  <c r="K232" i="1" s="1"/>
  <c r="N232" i="1" s="1"/>
  <c r="J231" i="1"/>
  <c r="H231" i="1"/>
  <c r="G231" i="1"/>
  <c r="F231" i="1"/>
  <c r="E231" i="1"/>
  <c r="D231" i="1"/>
  <c r="C231" i="1"/>
  <c r="K231" i="1" s="1"/>
  <c r="N231" i="1" s="1"/>
  <c r="J230" i="1"/>
  <c r="H230" i="1"/>
  <c r="G230" i="1"/>
  <c r="F230" i="1"/>
  <c r="E230" i="1"/>
  <c r="D230" i="1"/>
  <c r="C230" i="1"/>
  <c r="N229" i="1"/>
  <c r="J229" i="1"/>
  <c r="H229" i="1"/>
  <c r="G229" i="1"/>
  <c r="F229" i="1"/>
  <c r="E229" i="1"/>
  <c r="D229" i="1"/>
  <c r="C229" i="1"/>
  <c r="K229" i="1" s="1"/>
  <c r="J228" i="1"/>
  <c r="H228" i="1"/>
  <c r="G228" i="1"/>
  <c r="F228" i="1"/>
  <c r="E228" i="1"/>
  <c r="D228" i="1"/>
  <c r="C228" i="1"/>
  <c r="J227" i="1"/>
  <c r="H227" i="1"/>
  <c r="G227" i="1"/>
  <c r="F227" i="1"/>
  <c r="E227" i="1"/>
  <c r="D227" i="1"/>
  <c r="C227" i="1"/>
  <c r="J226" i="1"/>
  <c r="K226" i="1" s="1"/>
  <c r="N226" i="1" s="1"/>
  <c r="H226" i="1"/>
  <c r="G226" i="1"/>
  <c r="F226" i="1"/>
  <c r="E226" i="1"/>
  <c r="D226" i="1"/>
  <c r="C226" i="1"/>
  <c r="K225" i="1"/>
  <c r="N225" i="1" s="1"/>
  <c r="J225" i="1"/>
  <c r="H225" i="1"/>
  <c r="G225" i="1"/>
  <c r="F225" i="1"/>
  <c r="E225" i="1"/>
  <c r="D225" i="1"/>
  <c r="C225" i="1"/>
  <c r="J224" i="1"/>
  <c r="H224" i="1"/>
  <c r="G224" i="1"/>
  <c r="F224" i="1"/>
  <c r="E224" i="1"/>
  <c r="D224" i="1"/>
  <c r="C224" i="1"/>
  <c r="J223" i="1"/>
  <c r="H223" i="1"/>
  <c r="G223" i="1"/>
  <c r="F223" i="1"/>
  <c r="E223" i="1"/>
  <c r="D223" i="1"/>
  <c r="C223" i="1"/>
  <c r="K223" i="1" s="1"/>
  <c r="N223" i="1" s="1"/>
  <c r="J222" i="1"/>
  <c r="H222" i="1"/>
  <c r="G222" i="1"/>
  <c r="F222" i="1"/>
  <c r="E222" i="1"/>
  <c r="D222" i="1"/>
  <c r="C222" i="1"/>
  <c r="J221" i="1"/>
  <c r="H221" i="1"/>
  <c r="G221" i="1"/>
  <c r="F221" i="1"/>
  <c r="E221" i="1"/>
  <c r="D221" i="1"/>
  <c r="C221" i="1"/>
  <c r="K221" i="1" s="1"/>
  <c r="N221" i="1" s="1"/>
  <c r="J220" i="1"/>
  <c r="H220" i="1"/>
  <c r="G220" i="1"/>
  <c r="F220" i="1"/>
  <c r="E220" i="1"/>
  <c r="D220" i="1"/>
  <c r="C220" i="1"/>
  <c r="J219" i="1"/>
  <c r="H219" i="1"/>
  <c r="G219" i="1"/>
  <c r="F219" i="1"/>
  <c r="E219" i="1"/>
  <c r="D219" i="1"/>
  <c r="C219" i="1"/>
  <c r="J218" i="1"/>
  <c r="H218" i="1"/>
  <c r="G218" i="1"/>
  <c r="F218" i="1"/>
  <c r="E218" i="1"/>
  <c r="D218" i="1"/>
  <c r="C218" i="1"/>
  <c r="J217" i="1"/>
  <c r="K217" i="1" s="1"/>
  <c r="N217" i="1" s="1"/>
  <c r="H217" i="1"/>
  <c r="G217" i="1"/>
  <c r="F217" i="1"/>
  <c r="E217" i="1"/>
  <c r="D217" i="1"/>
  <c r="C217" i="1"/>
  <c r="J216" i="1"/>
  <c r="H216" i="1"/>
  <c r="G216" i="1"/>
  <c r="F216" i="1"/>
  <c r="E216" i="1"/>
  <c r="D216" i="1"/>
  <c r="C216" i="1"/>
  <c r="J215" i="1"/>
  <c r="H215" i="1"/>
  <c r="G215" i="1"/>
  <c r="F215" i="1"/>
  <c r="E215" i="1"/>
  <c r="D215" i="1"/>
  <c r="C215" i="1"/>
  <c r="J214" i="1"/>
  <c r="H214" i="1"/>
  <c r="G214" i="1"/>
  <c r="F214" i="1"/>
  <c r="E214" i="1"/>
  <c r="D214" i="1"/>
  <c r="C214" i="1"/>
  <c r="J213" i="1"/>
  <c r="H213" i="1"/>
  <c r="G213" i="1"/>
  <c r="F213" i="1"/>
  <c r="E213" i="1"/>
  <c r="D213" i="1"/>
  <c r="C213" i="1"/>
  <c r="J212" i="1"/>
  <c r="H212" i="1"/>
  <c r="G212" i="1"/>
  <c r="F212" i="1"/>
  <c r="E212" i="1"/>
  <c r="D212" i="1"/>
  <c r="C212" i="1"/>
  <c r="J211" i="1"/>
  <c r="H211" i="1"/>
  <c r="G211" i="1"/>
  <c r="F211" i="1"/>
  <c r="E211" i="1"/>
  <c r="D211" i="1"/>
  <c r="C211" i="1"/>
  <c r="J210" i="1"/>
  <c r="H210" i="1"/>
  <c r="G210" i="1"/>
  <c r="F210" i="1"/>
  <c r="E210" i="1"/>
  <c r="D210" i="1"/>
  <c r="C210" i="1"/>
  <c r="J209" i="1"/>
  <c r="H209" i="1"/>
  <c r="G209" i="1"/>
  <c r="F209" i="1"/>
  <c r="E209" i="1"/>
  <c r="D209" i="1"/>
  <c r="C209" i="1"/>
  <c r="J208" i="1"/>
  <c r="H208" i="1"/>
  <c r="G208" i="1"/>
  <c r="F208" i="1"/>
  <c r="E208" i="1"/>
  <c r="D208" i="1"/>
  <c r="C208" i="1"/>
  <c r="J207" i="1"/>
  <c r="K207" i="1" s="1"/>
  <c r="N207" i="1" s="1"/>
  <c r="H207" i="1"/>
  <c r="G207" i="1"/>
  <c r="F207" i="1"/>
  <c r="E207" i="1"/>
  <c r="D207" i="1"/>
  <c r="C207" i="1"/>
  <c r="J206" i="1"/>
  <c r="K206" i="1" s="1"/>
  <c r="N206" i="1" s="1"/>
  <c r="H206" i="1"/>
  <c r="G206" i="1"/>
  <c r="F206" i="1"/>
  <c r="E206" i="1"/>
  <c r="D206" i="1"/>
  <c r="C206" i="1"/>
  <c r="J205" i="1"/>
  <c r="H205" i="1"/>
  <c r="G205" i="1"/>
  <c r="F205" i="1"/>
  <c r="E205" i="1"/>
  <c r="D205" i="1"/>
  <c r="C205" i="1"/>
  <c r="J204" i="1"/>
  <c r="H204" i="1"/>
  <c r="G204" i="1"/>
  <c r="F204" i="1"/>
  <c r="E204" i="1"/>
  <c r="D204" i="1"/>
  <c r="C204" i="1"/>
  <c r="J203" i="1"/>
  <c r="H203" i="1"/>
  <c r="G203" i="1"/>
  <c r="F203" i="1"/>
  <c r="E203" i="1"/>
  <c r="D203" i="1"/>
  <c r="C203" i="1"/>
  <c r="K203" i="1" s="1"/>
  <c r="N203" i="1" s="1"/>
  <c r="J202" i="1"/>
  <c r="H202" i="1"/>
  <c r="G202" i="1"/>
  <c r="F202" i="1"/>
  <c r="E202" i="1"/>
  <c r="D202" i="1"/>
  <c r="C202" i="1"/>
  <c r="J201" i="1"/>
  <c r="H201" i="1"/>
  <c r="G201" i="1"/>
  <c r="F201" i="1"/>
  <c r="E201" i="1"/>
  <c r="D201" i="1"/>
  <c r="C201" i="1"/>
  <c r="K201" i="1" s="1"/>
  <c r="N201" i="1" s="1"/>
  <c r="K200" i="1"/>
  <c r="N200" i="1" s="1"/>
  <c r="J200" i="1"/>
  <c r="H200" i="1"/>
  <c r="G200" i="1"/>
  <c r="F200" i="1"/>
  <c r="E200" i="1"/>
  <c r="D200" i="1"/>
  <c r="C200" i="1"/>
  <c r="J199" i="1"/>
  <c r="H199" i="1"/>
  <c r="G199" i="1"/>
  <c r="F199" i="1"/>
  <c r="E199" i="1"/>
  <c r="D199" i="1"/>
  <c r="C199" i="1"/>
  <c r="J198" i="1"/>
  <c r="H198" i="1"/>
  <c r="G198" i="1"/>
  <c r="F198" i="1"/>
  <c r="E198" i="1"/>
  <c r="D198" i="1"/>
  <c r="C198" i="1"/>
  <c r="J197" i="1"/>
  <c r="H197" i="1"/>
  <c r="G197" i="1"/>
  <c r="F197" i="1"/>
  <c r="E197" i="1"/>
  <c r="D197" i="1"/>
  <c r="C197" i="1"/>
  <c r="J196" i="1"/>
  <c r="H196" i="1"/>
  <c r="G196" i="1"/>
  <c r="F196" i="1"/>
  <c r="E196" i="1"/>
  <c r="D196" i="1"/>
  <c r="C196" i="1"/>
  <c r="J195" i="1"/>
  <c r="H195" i="1"/>
  <c r="G195" i="1"/>
  <c r="F195" i="1"/>
  <c r="E195" i="1"/>
  <c r="D195" i="1"/>
  <c r="C195" i="1"/>
  <c r="J194" i="1"/>
  <c r="H194" i="1"/>
  <c r="G194" i="1"/>
  <c r="F194" i="1"/>
  <c r="E194" i="1"/>
  <c r="D194" i="1"/>
  <c r="C194" i="1"/>
  <c r="J193" i="1"/>
  <c r="H193" i="1"/>
  <c r="G193" i="1"/>
  <c r="F193" i="1"/>
  <c r="E193" i="1"/>
  <c r="D193" i="1"/>
  <c r="C193" i="1"/>
  <c r="J192" i="1"/>
  <c r="H192" i="1"/>
  <c r="G192" i="1"/>
  <c r="F192" i="1"/>
  <c r="E192" i="1"/>
  <c r="D192" i="1"/>
  <c r="C192" i="1"/>
  <c r="K192" i="1" s="1"/>
  <c r="N192" i="1" s="1"/>
  <c r="J191" i="1"/>
  <c r="H191" i="1"/>
  <c r="G191" i="1"/>
  <c r="F191" i="1"/>
  <c r="E191" i="1"/>
  <c r="D191" i="1"/>
  <c r="C191" i="1"/>
  <c r="J190" i="1"/>
  <c r="H190" i="1"/>
  <c r="G190" i="1"/>
  <c r="F190" i="1"/>
  <c r="E190" i="1"/>
  <c r="D190" i="1"/>
  <c r="C190" i="1"/>
  <c r="J189" i="1"/>
  <c r="H189" i="1"/>
  <c r="G189" i="1"/>
  <c r="F189" i="1"/>
  <c r="E189" i="1"/>
  <c r="D189" i="1"/>
  <c r="C189" i="1"/>
  <c r="J188" i="1"/>
  <c r="H188" i="1"/>
  <c r="G188" i="1"/>
  <c r="F188" i="1"/>
  <c r="E188" i="1"/>
  <c r="D188" i="1"/>
  <c r="C188" i="1"/>
  <c r="J187" i="1"/>
  <c r="H187" i="1"/>
  <c r="G187" i="1"/>
  <c r="F187" i="1"/>
  <c r="E187" i="1"/>
  <c r="D187" i="1"/>
  <c r="C187" i="1"/>
  <c r="J186" i="1"/>
  <c r="H186" i="1"/>
  <c r="G186" i="1"/>
  <c r="F186" i="1"/>
  <c r="E186" i="1"/>
  <c r="D186" i="1"/>
  <c r="C186" i="1"/>
  <c r="J185" i="1"/>
  <c r="H185" i="1"/>
  <c r="G185" i="1"/>
  <c r="F185" i="1"/>
  <c r="E185" i="1"/>
  <c r="D185" i="1"/>
  <c r="C185" i="1"/>
  <c r="J184" i="1"/>
  <c r="K184" i="1" s="1"/>
  <c r="N184" i="1" s="1"/>
  <c r="H184" i="1"/>
  <c r="G184" i="1"/>
  <c r="F184" i="1"/>
  <c r="E184" i="1"/>
  <c r="D184" i="1"/>
  <c r="C184" i="1"/>
  <c r="J183" i="1"/>
  <c r="H183" i="1"/>
  <c r="G183" i="1"/>
  <c r="F183" i="1"/>
  <c r="E183" i="1"/>
  <c r="D183" i="1"/>
  <c r="C183" i="1"/>
  <c r="J182" i="1"/>
  <c r="H182" i="1"/>
  <c r="G182" i="1"/>
  <c r="F182" i="1"/>
  <c r="E182" i="1"/>
  <c r="D182" i="1"/>
  <c r="C182" i="1"/>
  <c r="J181" i="1"/>
  <c r="H181" i="1"/>
  <c r="G181" i="1"/>
  <c r="F181" i="1"/>
  <c r="E181" i="1"/>
  <c r="D181" i="1"/>
  <c r="C181" i="1"/>
  <c r="J180" i="1"/>
  <c r="H180" i="1"/>
  <c r="G180" i="1"/>
  <c r="F180" i="1"/>
  <c r="E180" i="1"/>
  <c r="D180" i="1"/>
  <c r="C180" i="1"/>
  <c r="J179" i="1"/>
  <c r="H179" i="1"/>
  <c r="G179" i="1"/>
  <c r="F179" i="1"/>
  <c r="E179" i="1"/>
  <c r="D179" i="1"/>
  <c r="C179" i="1"/>
  <c r="J178" i="1"/>
  <c r="H178" i="1"/>
  <c r="G178" i="1"/>
  <c r="F178" i="1"/>
  <c r="E178" i="1"/>
  <c r="D178" i="1"/>
  <c r="C178" i="1"/>
  <c r="J177" i="1"/>
  <c r="H177" i="1"/>
  <c r="G177" i="1"/>
  <c r="F177" i="1"/>
  <c r="E177" i="1"/>
  <c r="D177" i="1"/>
  <c r="C177" i="1"/>
  <c r="J176" i="1"/>
  <c r="H176" i="1"/>
  <c r="G176" i="1"/>
  <c r="F176" i="1"/>
  <c r="E176" i="1"/>
  <c r="D176" i="1"/>
  <c r="C176" i="1"/>
  <c r="J175" i="1"/>
  <c r="H175" i="1"/>
  <c r="G175" i="1"/>
  <c r="F175" i="1"/>
  <c r="E175" i="1"/>
  <c r="D175" i="1"/>
  <c r="C175" i="1"/>
  <c r="J174" i="1"/>
  <c r="H174" i="1"/>
  <c r="G174" i="1"/>
  <c r="F174" i="1"/>
  <c r="E174" i="1"/>
  <c r="D174" i="1"/>
  <c r="C174" i="1"/>
  <c r="J173" i="1"/>
  <c r="H173" i="1"/>
  <c r="G173" i="1"/>
  <c r="F173" i="1"/>
  <c r="E173" i="1"/>
  <c r="D173" i="1"/>
  <c r="C173" i="1"/>
  <c r="J172" i="1"/>
  <c r="H172" i="1"/>
  <c r="G172" i="1"/>
  <c r="F172" i="1"/>
  <c r="E172" i="1"/>
  <c r="D172" i="1"/>
  <c r="C172" i="1"/>
  <c r="J171" i="1"/>
  <c r="K171" i="1" s="1"/>
  <c r="N171" i="1" s="1"/>
  <c r="H171" i="1"/>
  <c r="G171" i="1"/>
  <c r="F171" i="1"/>
  <c r="E171" i="1"/>
  <c r="D171" i="1"/>
  <c r="C171" i="1"/>
  <c r="J170" i="1"/>
  <c r="H170" i="1"/>
  <c r="G170" i="1"/>
  <c r="F170" i="1"/>
  <c r="E170" i="1"/>
  <c r="D170" i="1"/>
  <c r="C170" i="1"/>
  <c r="J169" i="1"/>
  <c r="H169" i="1"/>
  <c r="G169" i="1"/>
  <c r="F169" i="1"/>
  <c r="E169" i="1"/>
  <c r="D169" i="1"/>
  <c r="C169" i="1"/>
  <c r="J168" i="1"/>
  <c r="K168" i="1" s="1"/>
  <c r="N168" i="1" s="1"/>
  <c r="H168" i="1"/>
  <c r="G168" i="1"/>
  <c r="F168" i="1"/>
  <c r="E168" i="1"/>
  <c r="D168" i="1"/>
  <c r="C168" i="1"/>
  <c r="J167" i="1"/>
  <c r="H167" i="1"/>
  <c r="G167" i="1"/>
  <c r="F167" i="1"/>
  <c r="E167" i="1"/>
  <c r="D167" i="1"/>
  <c r="C167" i="1"/>
  <c r="J166" i="1"/>
  <c r="H166" i="1"/>
  <c r="G166" i="1"/>
  <c r="F166" i="1"/>
  <c r="E166" i="1"/>
  <c r="D166" i="1"/>
  <c r="C166" i="1"/>
  <c r="J165" i="1"/>
  <c r="H165" i="1"/>
  <c r="G165" i="1"/>
  <c r="F165" i="1"/>
  <c r="E165" i="1"/>
  <c r="D165" i="1"/>
  <c r="C165" i="1"/>
  <c r="J164" i="1"/>
  <c r="H164" i="1"/>
  <c r="G164" i="1"/>
  <c r="F164" i="1"/>
  <c r="E164" i="1"/>
  <c r="D164" i="1"/>
  <c r="C164" i="1"/>
  <c r="J163" i="1"/>
  <c r="H163" i="1"/>
  <c r="G163" i="1"/>
  <c r="F163" i="1"/>
  <c r="E163" i="1"/>
  <c r="D163" i="1"/>
  <c r="C163" i="1"/>
  <c r="J162" i="1"/>
  <c r="H162" i="1"/>
  <c r="G162" i="1"/>
  <c r="F162" i="1"/>
  <c r="E162" i="1"/>
  <c r="D162" i="1"/>
  <c r="C162" i="1"/>
  <c r="K162" i="1" s="1"/>
  <c r="N162" i="1" s="1"/>
  <c r="J161" i="1"/>
  <c r="H161" i="1"/>
  <c r="G161" i="1"/>
  <c r="F161" i="1"/>
  <c r="E161" i="1"/>
  <c r="D161" i="1"/>
  <c r="C161" i="1"/>
  <c r="K161" i="1" s="1"/>
  <c r="N161" i="1" s="1"/>
  <c r="J160" i="1"/>
  <c r="H160" i="1"/>
  <c r="G160" i="1"/>
  <c r="F160" i="1"/>
  <c r="E160" i="1"/>
  <c r="D160" i="1"/>
  <c r="C160" i="1"/>
  <c r="K160" i="1" s="1"/>
  <c r="N160" i="1" s="1"/>
  <c r="J159" i="1"/>
  <c r="H159" i="1"/>
  <c r="G159" i="1"/>
  <c r="F159" i="1"/>
  <c r="E159" i="1"/>
  <c r="D159" i="1"/>
  <c r="C159" i="1"/>
  <c r="J158" i="1"/>
  <c r="H158" i="1"/>
  <c r="G158" i="1"/>
  <c r="F158" i="1"/>
  <c r="E158" i="1"/>
  <c r="D158" i="1"/>
  <c r="C158" i="1"/>
  <c r="J157" i="1"/>
  <c r="H157" i="1"/>
  <c r="G157" i="1"/>
  <c r="F157" i="1"/>
  <c r="E157" i="1"/>
  <c r="D157" i="1"/>
  <c r="C157" i="1"/>
  <c r="J156" i="1"/>
  <c r="H156" i="1"/>
  <c r="G156" i="1"/>
  <c r="F156" i="1"/>
  <c r="E156" i="1"/>
  <c r="D156" i="1"/>
  <c r="C156" i="1"/>
  <c r="J155" i="1"/>
  <c r="H155" i="1"/>
  <c r="G155" i="1"/>
  <c r="F155" i="1"/>
  <c r="E155" i="1"/>
  <c r="D155" i="1"/>
  <c r="C155" i="1"/>
  <c r="J154" i="1"/>
  <c r="H154" i="1"/>
  <c r="G154" i="1"/>
  <c r="F154" i="1"/>
  <c r="E154" i="1"/>
  <c r="D154" i="1"/>
  <c r="C154" i="1"/>
  <c r="K154" i="1" s="1"/>
  <c r="N154" i="1" s="1"/>
  <c r="J153" i="1"/>
  <c r="H153" i="1"/>
  <c r="G153" i="1"/>
  <c r="F153" i="1"/>
  <c r="E153" i="1"/>
  <c r="D153" i="1"/>
  <c r="C153" i="1"/>
  <c r="K153" i="1" s="1"/>
  <c r="N153" i="1" s="1"/>
  <c r="J152" i="1"/>
  <c r="H152" i="1"/>
  <c r="G152" i="1"/>
  <c r="F152" i="1"/>
  <c r="E152" i="1"/>
  <c r="D152" i="1"/>
  <c r="C152" i="1"/>
  <c r="K152" i="1" s="1"/>
  <c r="N152" i="1" s="1"/>
  <c r="J151" i="1"/>
  <c r="H151" i="1"/>
  <c r="G151" i="1"/>
  <c r="F151" i="1"/>
  <c r="E151" i="1"/>
  <c r="D151" i="1"/>
  <c r="C151" i="1"/>
  <c r="K151" i="1" s="1"/>
  <c r="N151" i="1" s="1"/>
  <c r="J150" i="1"/>
  <c r="K150" i="1" s="1"/>
  <c r="N150" i="1" s="1"/>
  <c r="H150" i="1"/>
  <c r="G150" i="1"/>
  <c r="F150" i="1"/>
  <c r="E150" i="1"/>
  <c r="D150" i="1"/>
  <c r="C150" i="1"/>
  <c r="J149" i="1"/>
  <c r="K149" i="1" s="1"/>
  <c r="N149" i="1" s="1"/>
  <c r="H149" i="1"/>
  <c r="G149" i="1"/>
  <c r="F149" i="1"/>
  <c r="E149" i="1"/>
  <c r="D149" i="1"/>
  <c r="C149" i="1"/>
  <c r="J148" i="1"/>
  <c r="H148" i="1"/>
  <c r="G148" i="1"/>
  <c r="F148" i="1"/>
  <c r="E148" i="1"/>
  <c r="D148" i="1"/>
  <c r="C148" i="1"/>
  <c r="J147" i="1"/>
  <c r="H147" i="1"/>
  <c r="G147" i="1"/>
  <c r="F147" i="1"/>
  <c r="E147" i="1"/>
  <c r="D147" i="1"/>
  <c r="C147" i="1"/>
  <c r="J146" i="1"/>
  <c r="H146" i="1"/>
  <c r="G146" i="1"/>
  <c r="F146" i="1"/>
  <c r="E146" i="1"/>
  <c r="D146" i="1"/>
  <c r="C146" i="1"/>
  <c r="J145" i="1"/>
  <c r="H145" i="1"/>
  <c r="G145" i="1"/>
  <c r="F145" i="1"/>
  <c r="E145" i="1"/>
  <c r="D145" i="1"/>
  <c r="C145" i="1"/>
  <c r="K145" i="1" s="1"/>
  <c r="N145" i="1" s="1"/>
  <c r="J144" i="1"/>
  <c r="H144" i="1"/>
  <c r="G144" i="1"/>
  <c r="F144" i="1"/>
  <c r="E144" i="1"/>
  <c r="D144" i="1"/>
  <c r="C144" i="1"/>
  <c r="K144" i="1" s="1"/>
  <c r="N144" i="1" s="1"/>
  <c r="J143" i="1"/>
  <c r="H143" i="1"/>
  <c r="G143" i="1"/>
  <c r="F143" i="1"/>
  <c r="E143" i="1"/>
  <c r="D143" i="1"/>
  <c r="C143" i="1"/>
  <c r="K143" i="1" s="1"/>
  <c r="N143" i="1" s="1"/>
  <c r="J142" i="1"/>
  <c r="H142" i="1"/>
  <c r="G142" i="1"/>
  <c r="F142" i="1"/>
  <c r="E142" i="1"/>
  <c r="D142" i="1"/>
  <c r="C142" i="1"/>
  <c r="J141" i="1"/>
  <c r="H141" i="1"/>
  <c r="G141" i="1"/>
  <c r="F141" i="1"/>
  <c r="E141" i="1"/>
  <c r="D141" i="1"/>
  <c r="C141" i="1"/>
  <c r="J140" i="1"/>
  <c r="H140" i="1"/>
  <c r="G140" i="1"/>
  <c r="F140" i="1"/>
  <c r="E140" i="1"/>
  <c r="D140" i="1"/>
  <c r="C140" i="1"/>
  <c r="J139" i="1"/>
  <c r="H139" i="1"/>
  <c r="G139" i="1"/>
  <c r="F139" i="1"/>
  <c r="E139" i="1"/>
  <c r="D139" i="1"/>
  <c r="C139" i="1"/>
  <c r="J138" i="1"/>
  <c r="H138" i="1"/>
  <c r="G138" i="1"/>
  <c r="F138" i="1"/>
  <c r="E138" i="1"/>
  <c r="D138" i="1"/>
  <c r="C138" i="1"/>
  <c r="J137" i="1"/>
  <c r="H137" i="1"/>
  <c r="G137" i="1"/>
  <c r="F137" i="1"/>
  <c r="E137" i="1"/>
  <c r="D137" i="1"/>
  <c r="C137" i="1"/>
  <c r="J136" i="1"/>
  <c r="H136" i="1"/>
  <c r="G136" i="1"/>
  <c r="F136" i="1"/>
  <c r="E136" i="1"/>
  <c r="D136" i="1"/>
  <c r="C136" i="1"/>
  <c r="K136" i="1" s="1"/>
  <c r="N136" i="1" s="1"/>
  <c r="J135" i="1"/>
  <c r="H135" i="1"/>
  <c r="G135" i="1"/>
  <c r="F135" i="1"/>
  <c r="E135" i="1"/>
  <c r="D135" i="1"/>
  <c r="C135" i="1"/>
  <c r="J134" i="1"/>
  <c r="H134" i="1"/>
  <c r="G134" i="1"/>
  <c r="F134" i="1"/>
  <c r="E134" i="1"/>
  <c r="D134" i="1"/>
  <c r="C134" i="1"/>
  <c r="J133" i="1"/>
  <c r="H133" i="1"/>
  <c r="G133" i="1"/>
  <c r="F133" i="1"/>
  <c r="E133" i="1"/>
  <c r="D133" i="1"/>
  <c r="C133" i="1"/>
  <c r="J132" i="1"/>
  <c r="H132" i="1"/>
  <c r="G132" i="1"/>
  <c r="F132" i="1"/>
  <c r="E132" i="1"/>
  <c r="D132" i="1"/>
  <c r="C132" i="1"/>
  <c r="J131" i="1"/>
  <c r="H131" i="1"/>
  <c r="G131" i="1"/>
  <c r="F131" i="1"/>
  <c r="E131" i="1"/>
  <c r="D131" i="1"/>
  <c r="C131" i="1"/>
  <c r="J130" i="1"/>
  <c r="H130" i="1"/>
  <c r="G130" i="1"/>
  <c r="F130" i="1"/>
  <c r="E130" i="1"/>
  <c r="D130" i="1"/>
  <c r="C130" i="1"/>
  <c r="J129" i="1"/>
  <c r="H129" i="1"/>
  <c r="G129" i="1"/>
  <c r="F129" i="1"/>
  <c r="E129" i="1"/>
  <c r="D129" i="1"/>
  <c r="C129" i="1"/>
  <c r="K128" i="1"/>
  <c r="N128" i="1" s="1"/>
  <c r="J128" i="1"/>
  <c r="H128" i="1"/>
  <c r="G128" i="1"/>
  <c r="F128" i="1"/>
  <c r="E128" i="1"/>
  <c r="D128" i="1"/>
  <c r="C128" i="1"/>
  <c r="J127" i="1"/>
  <c r="H127" i="1"/>
  <c r="G127" i="1"/>
  <c r="F127" i="1"/>
  <c r="E127" i="1"/>
  <c r="D127" i="1"/>
  <c r="C127" i="1"/>
  <c r="J126" i="1"/>
  <c r="H126" i="1"/>
  <c r="G126" i="1"/>
  <c r="F126" i="1"/>
  <c r="E126" i="1"/>
  <c r="D126" i="1"/>
  <c r="C126" i="1"/>
  <c r="J125" i="1"/>
  <c r="H125" i="1"/>
  <c r="G125" i="1"/>
  <c r="F125" i="1"/>
  <c r="E125" i="1"/>
  <c r="D125" i="1"/>
  <c r="C125" i="1"/>
  <c r="J124" i="1"/>
  <c r="H124" i="1"/>
  <c r="G124" i="1"/>
  <c r="F124" i="1"/>
  <c r="E124" i="1"/>
  <c r="D124" i="1"/>
  <c r="C124" i="1"/>
  <c r="J123" i="1"/>
  <c r="H123" i="1"/>
  <c r="G123" i="1"/>
  <c r="F123" i="1"/>
  <c r="E123" i="1"/>
  <c r="D123" i="1"/>
  <c r="C123" i="1"/>
  <c r="J122" i="1"/>
  <c r="H122" i="1"/>
  <c r="G122" i="1"/>
  <c r="F122" i="1"/>
  <c r="E122" i="1"/>
  <c r="D122" i="1"/>
  <c r="C122" i="1"/>
  <c r="J121" i="1"/>
  <c r="H121" i="1"/>
  <c r="G121" i="1"/>
  <c r="F121" i="1"/>
  <c r="E121" i="1"/>
  <c r="D121" i="1"/>
  <c r="C121" i="1"/>
  <c r="J120" i="1"/>
  <c r="H120" i="1"/>
  <c r="G120" i="1"/>
  <c r="F120" i="1"/>
  <c r="E120" i="1"/>
  <c r="D120" i="1"/>
  <c r="C120" i="1"/>
  <c r="J119" i="1"/>
  <c r="H119" i="1"/>
  <c r="G119" i="1"/>
  <c r="F119" i="1"/>
  <c r="E119" i="1"/>
  <c r="D119" i="1"/>
  <c r="C119" i="1"/>
  <c r="J118" i="1"/>
  <c r="H118" i="1"/>
  <c r="G118" i="1"/>
  <c r="F118" i="1"/>
  <c r="E118" i="1"/>
  <c r="D118" i="1"/>
  <c r="C118" i="1"/>
  <c r="J117" i="1"/>
  <c r="H117" i="1"/>
  <c r="G117" i="1"/>
  <c r="F117" i="1"/>
  <c r="E117" i="1"/>
  <c r="D117" i="1"/>
  <c r="C117" i="1"/>
  <c r="J116" i="1"/>
  <c r="H116" i="1"/>
  <c r="G116" i="1"/>
  <c r="F116" i="1"/>
  <c r="E116" i="1"/>
  <c r="D116" i="1"/>
  <c r="C116" i="1"/>
  <c r="J115" i="1"/>
  <c r="H115" i="1"/>
  <c r="G115" i="1"/>
  <c r="F115" i="1"/>
  <c r="E115" i="1"/>
  <c r="D115" i="1"/>
  <c r="C115" i="1"/>
  <c r="J114" i="1"/>
  <c r="H114" i="1"/>
  <c r="G114" i="1"/>
  <c r="F114" i="1"/>
  <c r="E114" i="1"/>
  <c r="D114" i="1"/>
  <c r="C114" i="1"/>
  <c r="J113" i="1"/>
  <c r="H113" i="1"/>
  <c r="G113" i="1"/>
  <c r="F113" i="1"/>
  <c r="E113" i="1"/>
  <c r="D113" i="1"/>
  <c r="C113" i="1"/>
  <c r="K113" i="1" s="1"/>
  <c r="N113" i="1" s="1"/>
  <c r="J112" i="1"/>
  <c r="H112" i="1"/>
  <c r="G112" i="1"/>
  <c r="F112" i="1"/>
  <c r="E112" i="1"/>
  <c r="D112" i="1"/>
  <c r="C112" i="1"/>
  <c r="J111" i="1"/>
  <c r="K111" i="1" s="1"/>
  <c r="N111" i="1" s="1"/>
  <c r="H111" i="1"/>
  <c r="G111" i="1"/>
  <c r="F111" i="1"/>
  <c r="E111" i="1"/>
  <c r="D111" i="1"/>
  <c r="C111" i="1"/>
  <c r="J110" i="1"/>
  <c r="H110" i="1"/>
  <c r="G110" i="1"/>
  <c r="F110" i="1"/>
  <c r="E110" i="1"/>
  <c r="D110" i="1"/>
  <c r="C110" i="1"/>
  <c r="J109" i="1"/>
  <c r="H109" i="1"/>
  <c r="G109" i="1"/>
  <c r="F109" i="1"/>
  <c r="E109" i="1"/>
  <c r="D109" i="1"/>
  <c r="C109" i="1"/>
  <c r="J108" i="1"/>
  <c r="H108" i="1"/>
  <c r="G108" i="1"/>
  <c r="F108" i="1"/>
  <c r="E108" i="1"/>
  <c r="D108" i="1"/>
  <c r="C108" i="1"/>
  <c r="J107" i="1"/>
  <c r="H107" i="1"/>
  <c r="G107" i="1"/>
  <c r="F107" i="1"/>
  <c r="E107" i="1"/>
  <c r="D107" i="1"/>
  <c r="C107" i="1"/>
  <c r="J106" i="1"/>
  <c r="H106" i="1"/>
  <c r="G106" i="1"/>
  <c r="F106" i="1"/>
  <c r="E106" i="1"/>
  <c r="D106" i="1"/>
  <c r="C106" i="1"/>
  <c r="J105" i="1"/>
  <c r="H105" i="1"/>
  <c r="G105" i="1"/>
  <c r="F105" i="1"/>
  <c r="E105" i="1"/>
  <c r="D105" i="1"/>
  <c r="C105" i="1"/>
  <c r="K105" i="1" s="1"/>
  <c r="N105" i="1" s="1"/>
  <c r="J104" i="1"/>
  <c r="H104" i="1"/>
  <c r="G104" i="1"/>
  <c r="F104" i="1"/>
  <c r="E104" i="1"/>
  <c r="D104" i="1"/>
  <c r="C104" i="1"/>
  <c r="K104" i="1" s="1"/>
  <c r="N104" i="1" s="1"/>
  <c r="J103" i="1"/>
  <c r="H103" i="1"/>
  <c r="G103" i="1"/>
  <c r="F103" i="1"/>
  <c r="E103" i="1"/>
  <c r="D103" i="1"/>
  <c r="C103" i="1"/>
  <c r="K103" i="1" s="1"/>
  <c r="N103" i="1" s="1"/>
  <c r="J102" i="1"/>
  <c r="H102" i="1"/>
  <c r="G102" i="1"/>
  <c r="F102" i="1"/>
  <c r="E102" i="1"/>
  <c r="D102" i="1"/>
  <c r="C102" i="1"/>
  <c r="J101" i="1"/>
  <c r="H101" i="1"/>
  <c r="G101" i="1"/>
  <c r="F101" i="1"/>
  <c r="E101" i="1"/>
  <c r="D101" i="1"/>
  <c r="C101" i="1"/>
  <c r="J100" i="1"/>
  <c r="H100" i="1"/>
  <c r="G100" i="1"/>
  <c r="F100" i="1"/>
  <c r="E100" i="1"/>
  <c r="D100" i="1"/>
  <c r="C100" i="1"/>
  <c r="J99" i="1"/>
  <c r="H99" i="1"/>
  <c r="G99" i="1"/>
  <c r="F99" i="1"/>
  <c r="E99" i="1"/>
  <c r="D99" i="1"/>
  <c r="C99" i="1"/>
  <c r="J98" i="1"/>
  <c r="H98" i="1"/>
  <c r="G98" i="1"/>
  <c r="F98" i="1"/>
  <c r="E98" i="1"/>
  <c r="D98" i="1"/>
  <c r="C98" i="1"/>
  <c r="J97" i="1"/>
  <c r="K97" i="1" s="1"/>
  <c r="N97" i="1" s="1"/>
  <c r="H97" i="1"/>
  <c r="G97" i="1"/>
  <c r="F97" i="1"/>
  <c r="E97" i="1"/>
  <c r="D97" i="1"/>
  <c r="C97" i="1"/>
  <c r="J96" i="1"/>
  <c r="H96" i="1"/>
  <c r="G96" i="1"/>
  <c r="F96" i="1"/>
  <c r="E96" i="1"/>
  <c r="D96" i="1"/>
  <c r="C96" i="1"/>
  <c r="J95" i="1"/>
  <c r="H95" i="1"/>
  <c r="G95" i="1"/>
  <c r="F95" i="1"/>
  <c r="E95" i="1"/>
  <c r="D95" i="1"/>
  <c r="C95" i="1"/>
  <c r="K95" i="1" s="1"/>
  <c r="N95" i="1" s="1"/>
  <c r="J94" i="1"/>
  <c r="H94" i="1"/>
  <c r="G94" i="1"/>
  <c r="F94" i="1"/>
  <c r="E94" i="1"/>
  <c r="D94" i="1"/>
  <c r="C94" i="1"/>
  <c r="J93" i="1"/>
  <c r="H93" i="1"/>
  <c r="G93" i="1"/>
  <c r="F93" i="1"/>
  <c r="E93" i="1"/>
  <c r="D93" i="1"/>
  <c r="C93" i="1"/>
  <c r="J92" i="1"/>
  <c r="H92" i="1"/>
  <c r="G92" i="1"/>
  <c r="F92" i="1"/>
  <c r="E92" i="1"/>
  <c r="D92" i="1"/>
  <c r="C92" i="1"/>
  <c r="J91" i="1"/>
  <c r="H91" i="1"/>
  <c r="G91" i="1"/>
  <c r="F91" i="1"/>
  <c r="E91" i="1"/>
  <c r="D91" i="1"/>
  <c r="C91" i="1"/>
  <c r="J90" i="1"/>
  <c r="H90" i="1"/>
  <c r="G90" i="1"/>
  <c r="F90" i="1"/>
  <c r="E90" i="1"/>
  <c r="D90" i="1"/>
  <c r="C90" i="1"/>
  <c r="J89" i="1"/>
  <c r="H89" i="1"/>
  <c r="G89" i="1"/>
  <c r="F89" i="1"/>
  <c r="E89" i="1"/>
  <c r="D89" i="1"/>
  <c r="C89" i="1"/>
  <c r="J88" i="1"/>
  <c r="H88" i="1"/>
  <c r="G88" i="1"/>
  <c r="F88" i="1"/>
  <c r="E88" i="1"/>
  <c r="D88" i="1"/>
  <c r="C88" i="1"/>
  <c r="K88" i="1" s="1"/>
  <c r="N88" i="1" s="1"/>
  <c r="J87" i="1"/>
  <c r="H87" i="1"/>
  <c r="G87" i="1"/>
  <c r="F87" i="1"/>
  <c r="E87" i="1"/>
  <c r="D87" i="1"/>
  <c r="C87" i="1"/>
  <c r="J86" i="1"/>
  <c r="H86" i="1"/>
  <c r="G86" i="1"/>
  <c r="F86" i="1"/>
  <c r="E86" i="1"/>
  <c r="D86" i="1"/>
  <c r="C86" i="1"/>
  <c r="J85" i="1"/>
  <c r="H85" i="1"/>
  <c r="G85" i="1"/>
  <c r="F85" i="1"/>
  <c r="E85" i="1"/>
  <c r="D85" i="1"/>
  <c r="C85" i="1"/>
  <c r="J84" i="1"/>
  <c r="H84" i="1"/>
  <c r="G84" i="1"/>
  <c r="F84" i="1"/>
  <c r="E84" i="1"/>
  <c r="D84" i="1"/>
  <c r="C84" i="1"/>
  <c r="J83" i="1"/>
  <c r="H83" i="1"/>
  <c r="G83" i="1"/>
  <c r="F83" i="1"/>
  <c r="E83" i="1"/>
  <c r="D83" i="1"/>
  <c r="C83" i="1"/>
  <c r="J82" i="1"/>
  <c r="H82" i="1"/>
  <c r="G82" i="1"/>
  <c r="F82" i="1"/>
  <c r="E82" i="1"/>
  <c r="D82" i="1"/>
  <c r="C82" i="1"/>
  <c r="J81" i="1"/>
  <c r="K81" i="1" s="1"/>
  <c r="N81" i="1" s="1"/>
  <c r="H81" i="1"/>
  <c r="G81" i="1"/>
  <c r="F81" i="1"/>
  <c r="E81" i="1"/>
  <c r="D81" i="1"/>
  <c r="C81" i="1"/>
  <c r="J80" i="1"/>
  <c r="H80" i="1"/>
  <c r="G80" i="1"/>
  <c r="F80" i="1"/>
  <c r="E80" i="1"/>
  <c r="D80" i="1"/>
  <c r="C80" i="1"/>
  <c r="J79" i="1"/>
  <c r="H79" i="1"/>
  <c r="G79" i="1"/>
  <c r="F79" i="1"/>
  <c r="E79" i="1"/>
  <c r="D79" i="1"/>
  <c r="C79" i="1"/>
  <c r="J78" i="1"/>
  <c r="H78" i="1"/>
  <c r="G78" i="1"/>
  <c r="F78" i="1"/>
  <c r="E78" i="1"/>
  <c r="D78" i="1"/>
  <c r="C78" i="1"/>
  <c r="J77" i="1"/>
  <c r="H77" i="1"/>
  <c r="G77" i="1"/>
  <c r="F77" i="1"/>
  <c r="E77" i="1"/>
  <c r="D77" i="1"/>
  <c r="C77" i="1"/>
  <c r="J76" i="1"/>
  <c r="H76" i="1"/>
  <c r="G76" i="1"/>
  <c r="F76" i="1"/>
  <c r="E76" i="1"/>
  <c r="D76" i="1"/>
  <c r="C76" i="1"/>
  <c r="J75" i="1"/>
  <c r="H75" i="1"/>
  <c r="G75" i="1"/>
  <c r="F75" i="1"/>
  <c r="E75" i="1"/>
  <c r="D75" i="1"/>
  <c r="C75" i="1"/>
  <c r="J74" i="1"/>
  <c r="H74" i="1"/>
  <c r="G74" i="1"/>
  <c r="F74" i="1"/>
  <c r="E74" i="1"/>
  <c r="D74" i="1"/>
  <c r="C74" i="1"/>
  <c r="J73" i="1"/>
  <c r="H73" i="1"/>
  <c r="G73" i="1"/>
  <c r="F73" i="1"/>
  <c r="E73" i="1"/>
  <c r="D73" i="1"/>
  <c r="C73" i="1"/>
  <c r="K73" i="1" s="1"/>
  <c r="N73" i="1" s="1"/>
  <c r="J72" i="1"/>
  <c r="H72" i="1"/>
  <c r="G72" i="1"/>
  <c r="F72" i="1"/>
  <c r="E72" i="1"/>
  <c r="D72" i="1"/>
  <c r="C72" i="1"/>
  <c r="J71" i="1"/>
  <c r="H71" i="1"/>
  <c r="G71" i="1"/>
  <c r="F71" i="1"/>
  <c r="E71" i="1"/>
  <c r="D71" i="1"/>
  <c r="C71" i="1"/>
  <c r="J70" i="1"/>
  <c r="H70" i="1"/>
  <c r="G70" i="1"/>
  <c r="F70" i="1"/>
  <c r="E70" i="1"/>
  <c r="D70" i="1"/>
  <c r="C70" i="1"/>
  <c r="J69" i="1"/>
  <c r="H69" i="1"/>
  <c r="G69" i="1"/>
  <c r="F69" i="1"/>
  <c r="E69" i="1"/>
  <c r="D69" i="1"/>
  <c r="C69" i="1"/>
  <c r="J68" i="1"/>
  <c r="H68" i="1"/>
  <c r="G68" i="1"/>
  <c r="F68" i="1"/>
  <c r="E68" i="1"/>
  <c r="D68" i="1"/>
  <c r="C68" i="1"/>
  <c r="J67" i="1"/>
  <c r="H67" i="1"/>
  <c r="G67" i="1"/>
  <c r="F67" i="1"/>
  <c r="E67" i="1"/>
  <c r="D67" i="1"/>
  <c r="C67" i="1"/>
  <c r="J66" i="1"/>
  <c r="H66" i="1"/>
  <c r="G66" i="1"/>
  <c r="F66" i="1"/>
  <c r="E66" i="1"/>
  <c r="D66" i="1"/>
  <c r="C66" i="1"/>
  <c r="J65" i="1"/>
  <c r="H65" i="1"/>
  <c r="G65" i="1"/>
  <c r="F65" i="1"/>
  <c r="E65" i="1"/>
  <c r="D65" i="1"/>
  <c r="C65" i="1"/>
  <c r="K65" i="1" s="1"/>
  <c r="N65" i="1" s="1"/>
  <c r="J64" i="1"/>
  <c r="H64" i="1"/>
  <c r="G64" i="1"/>
  <c r="F64" i="1"/>
  <c r="E64" i="1"/>
  <c r="D64" i="1"/>
  <c r="C64" i="1"/>
  <c r="K64" i="1" s="1"/>
  <c r="N64" i="1" s="1"/>
  <c r="J63" i="1"/>
  <c r="H63" i="1"/>
  <c r="G63" i="1"/>
  <c r="F63" i="1"/>
  <c r="E63" i="1"/>
  <c r="D63" i="1"/>
  <c r="C63" i="1"/>
  <c r="K63" i="1" s="1"/>
  <c r="N63" i="1" s="1"/>
  <c r="J62" i="1"/>
  <c r="H62" i="1"/>
  <c r="G62" i="1"/>
  <c r="F62" i="1"/>
  <c r="E62" i="1"/>
  <c r="D62" i="1"/>
  <c r="C62" i="1"/>
  <c r="J61" i="1"/>
  <c r="H61" i="1"/>
  <c r="G61" i="1"/>
  <c r="F61" i="1"/>
  <c r="E61" i="1"/>
  <c r="D61" i="1"/>
  <c r="C61" i="1"/>
  <c r="J60" i="1"/>
  <c r="H60" i="1"/>
  <c r="G60" i="1"/>
  <c r="F60" i="1"/>
  <c r="E60" i="1"/>
  <c r="D60" i="1"/>
  <c r="C60" i="1"/>
  <c r="J59" i="1"/>
  <c r="H59" i="1"/>
  <c r="G59" i="1"/>
  <c r="F59" i="1"/>
  <c r="E59" i="1"/>
  <c r="D59" i="1"/>
  <c r="C59" i="1"/>
  <c r="J58" i="1"/>
  <c r="H58" i="1"/>
  <c r="G58" i="1"/>
  <c r="F58" i="1"/>
  <c r="E58" i="1"/>
  <c r="D58" i="1"/>
  <c r="C58" i="1"/>
  <c r="J57" i="1"/>
  <c r="H57" i="1"/>
  <c r="G57" i="1"/>
  <c r="F57" i="1"/>
  <c r="E57" i="1"/>
  <c r="D57" i="1"/>
  <c r="C57" i="1"/>
  <c r="J56" i="1"/>
  <c r="K56" i="1" s="1"/>
  <c r="N56" i="1" s="1"/>
  <c r="H56" i="1"/>
  <c r="G56" i="1"/>
  <c r="F56" i="1"/>
  <c r="E56" i="1"/>
  <c r="D56" i="1"/>
  <c r="C56" i="1"/>
  <c r="J55" i="1"/>
  <c r="H55" i="1"/>
  <c r="G55" i="1"/>
  <c r="F55" i="1"/>
  <c r="E55" i="1"/>
  <c r="D55" i="1"/>
  <c r="C55" i="1"/>
  <c r="K55" i="1" s="1"/>
  <c r="N55" i="1" s="1"/>
  <c r="J54" i="1"/>
  <c r="H54" i="1"/>
  <c r="G54" i="1"/>
  <c r="F54" i="1"/>
  <c r="E54" i="1"/>
  <c r="D54" i="1"/>
  <c r="C54" i="1"/>
  <c r="J53" i="1"/>
  <c r="H53" i="1"/>
  <c r="G53" i="1"/>
  <c r="F53" i="1"/>
  <c r="E53" i="1"/>
  <c r="D53" i="1"/>
  <c r="C53" i="1"/>
  <c r="J52" i="1"/>
  <c r="H52" i="1"/>
  <c r="G52" i="1"/>
  <c r="F52" i="1"/>
  <c r="E52" i="1"/>
  <c r="D52" i="1"/>
  <c r="C52" i="1"/>
  <c r="J51" i="1"/>
  <c r="H51" i="1"/>
  <c r="G51" i="1"/>
  <c r="F51" i="1"/>
  <c r="E51" i="1"/>
  <c r="D51" i="1"/>
  <c r="C51" i="1"/>
  <c r="J50" i="1"/>
  <c r="H50" i="1"/>
  <c r="G50" i="1"/>
  <c r="F50" i="1"/>
  <c r="E50" i="1"/>
  <c r="D50" i="1"/>
  <c r="C50" i="1"/>
  <c r="J49" i="1"/>
  <c r="H49" i="1"/>
  <c r="G49" i="1"/>
  <c r="F49" i="1"/>
  <c r="E49" i="1"/>
  <c r="D49" i="1"/>
  <c r="C49" i="1"/>
  <c r="J48" i="1"/>
  <c r="H48" i="1"/>
  <c r="G48" i="1"/>
  <c r="F48" i="1"/>
  <c r="E48" i="1"/>
  <c r="D48" i="1"/>
  <c r="C48" i="1"/>
  <c r="J47" i="1"/>
  <c r="H47" i="1"/>
  <c r="G47" i="1"/>
  <c r="F47" i="1"/>
  <c r="E47" i="1"/>
  <c r="D47" i="1"/>
  <c r="C47" i="1"/>
  <c r="J46" i="1"/>
  <c r="H46" i="1"/>
  <c r="G46" i="1"/>
  <c r="F46" i="1"/>
  <c r="E46" i="1"/>
  <c r="D46" i="1"/>
  <c r="C46" i="1"/>
  <c r="J45" i="1"/>
  <c r="H45" i="1"/>
  <c r="G45" i="1"/>
  <c r="F45" i="1"/>
  <c r="E45" i="1"/>
  <c r="D45" i="1"/>
  <c r="C45" i="1"/>
  <c r="J44" i="1"/>
  <c r="H44" i="1"/>
  <c r="G44" i="1"/>
  <c r="F44" i="1"/>
  <c r="E44" i="1"/>
  <c r="D44" i="1"/>
  <c r="C44" i="1"/>
  <c r="J43" i="1"/>
  <c r="K43" i="1" s="1"/>
  <c r="N43" i="1" s="1"/>
  <c r="H43" i="1"/>
  <c r="G43" i="1"/>
  <c r="F43" i="1"/>
  <c r="E43" i="1"/>
  <c r="D43" i="1"/>
  <c r="C43" i="1"/>
  <c r="J42" i="1"/>
  <c r="K42" i="1" s="1"/>
  <c r="N42" i="1" s="1"/>
  <c r="H42" i="1"/>
  <c r="G42" i="1"/>
  <c r="F42" i="1"/>
  <c r="E42" i="1"/>
  <c r="D42" i="1"/>
  <c r="C42" i="1"/>
  <c r="J41" i="1"/>
  <c r="K41" i="1" s="1"/>
  <c r="N41" i="1" s="1"/>
  <c r="H41" i="1"/>
  <c r="G41" i="1"/>
  <c r="F41" i="1"/>
  <c r="E41" i="1"/>
  <c r="D41" i="1"/>
  <c r="C41" i="1"/>
  <c r="J40" i="1"/>
  <c r="H40" i="1"/>
  <c r="G40" i="1"/>
  <c r="F40" i="1"/>
  <c r="E40" i="1"/>
  <c r="D40" i="1"/>
  <c r="C40" i="1"/>
  <c r="J39" i="1"/>
  <c r="H39" i="1"/>
  <c r="G39" i="1"/>
  <c r="F39" i="1"/>
  <c r="E39" i="1"/>
  <c r="D39" i="1"/>
  <c r="C39" i="1"/>
  <c r="J38" i="1"/>
  <c r="K38" i="1" s="1"/>
  <c r="N38" i="1" s="1"/>
  <c r="H38" i="1"/>
  <c r="G38" i="1"/>
  <c r="F38" i="1"/>
  <c r="E38" i="1"/>
  <c r="D38" i="1"/>
  <c r="C38" i="1"/>
  <c r="J37" i="1"/>
  <c r="H37" i="1"/>
  <c r="G37" i="1"/>
  <c r="F37" i="1"/>
  <c r="E37" i="1"/>
  <c r="D37" i="1"/>
  <c r="C37" i="1"/>
  <c r="J36" i="1"/>
  <c r="H36" i="1"/>
  <c r="G36" i="1"/>
  <c r="F36" i="1"/>
  <c r="E36" i="1"/>
  <c r="D36" i="1"/>
  <c r="C36" i="1"/>
  <c r="J35" i="1"/>
  <c r="H35" i="1"/>
  <c r="G35" i="1"/>
  <c r="F35" i="1"/>
  <c r="E35" i="1"/>
  <c r="D35" i="1"/>
  <c r="C35" i="1"/>
  <c r="J34" i="1"/>
  <c r="H34" i="1"/>
  <c r="G34" i="1"/>
  <c r="F34" i="1"/>
  <c r="E34" i="1"/>
  <c r="D34" i="1"/>
  <c r="C34" i="1"/>
  <c r="J33" i="1"/>
  <c r="H33" i="1"/>
  <c r="G33" i="1"/>
  <c r="F33" i="1"/>
  <c r="E33" i="1"/>
  <c r="D33" i="1"/>
  <c r="C33" i="1"/>
  <c r="J32" i="1"/>
  <c r="K32" i="1" s="1"/>
  <c r="N32" i="1" s="1"/>
  <c r="H32" i="1"/>
  <c r="G32" i="1"/>
  <c r="F32" i="1"/>
  <c r="E32" i="1"/>
  <c r="D32" i="1"/>
  <c r="C32" i="1"/>
  <c r="J31" i="1"/>
  <c r="H31" i="1"/>
  <c r="G31" i="1"/>
  <c r="F31" i="1"/>
  <c r="E31" i="1"/>
  <c r="D31" i="1"/>
  <c r="C31" i="1"/>
  <c r="J30" i="1"/>
  <c r="K30" i="1" s="1"/>
  <c r="N30" i="1" s="1"/>
  <c r="H30" i="1"/>
  <c r="G30" i="1"/>
  <c r="F30" i="1"/>
  <c r="E30" i="1"/>
  <c r="D30" i="1"/>
  <c r="C30" i="1"/>
  <c r="J29" i="1"/>
  <c r="H29" i="1"/>
  <c r="G29" i="1"/>
  <c r="F29" i="1"/>
  <c r="E29" i="1"/>
  <c r="D29" i="1"/>
  <c r="C29" i="1"/>
  <c r="J28" i="1"/>
  <c r="H28" i="1"/>
  <c r="G28" i="1"/>
  <c r="F28" i="1"/>
  <c r="E28" i="1"/>
  <c r="D28" i="1"/>
  <c r="C28" i="1"/>
  <c r="J27" i="1"/>
  <c r="H27" i="1"/>
  <c r="G27" i="1"/>
  <c r="F27" i="1"/>
  <c r="E27" i="1"/>
  <c r="D27" i="1"/>
  <c r="C27" i="1"/>
  <c r="J26" i="1"/>
  <c r="H26" i="1"/>
  <c r="G26" i="1"/>
  <c r="F26" i="1"/>
  <c r="E26" i="1"/>
  <c r="D26" i="1"/>
  <c r="C26" i="1"/>
  <c r="K26" i="1" s="1"/>
  <c r="N26" i="1" s="1"/>
  <c r="J25" i="1"/>
  <c r="H25" i="1"/>
  <c r="G25" i="1"/>
  <c r="F25" i="1"/>
  <c r="E25" i="1"/>
  <c r="D25" i="1"/>
  <c r="C25" i="1"/>
  <c r="K25" i="1" s="1"/>
  <c r="N25" i="1" s="1"/>
  <c r="J24" i="1"/>
  <c r="H24" i="1"/>
  <c r="G24" i="1"/>
  <c r="F24" i="1"/>
  <c r="E24" i="1"/>
  <c r="D24" i="1"/>
  <c r="C24" i="1"/>
  <c r="K31" i="1" l="1"/>
  <c r="N31" i="1" s="1"/>
  <c r="K47" i="1"/>
  <c r="N47" i="1" s="1"/>
  <c r="K71" i="1"/>
  <c r="N71" i="1" s="1"/>
  <c r="K79" i="1"/>
  <c r="N79" i="1" s="1"/>
  <c r="K96" i="1"/>
  <c r="N96" i="1" s="1"/>
  <c r="K121" i="1"/>
  <c r="N121" i="1" s="1"/>
  <c r="K213" i="1"/>
  <c r="N213" i="1" s="1"/>
  <c r="K247" i="1"/>
  <c r="N247" i="1" s="1"/>
  <c r="K264" i="1"/>
  <c r="N264" i="1" s="1"/>
  <c r="K306" i="1"/>
  <c r="N306" i="1" s="1"/>
  <c r="K355" i="1"/>
  <c r="N355" i="1" s="1"/>
  <c r="K263" i="1"/>
  <c r="N263" i="1" s="1"/>
  <c r="K69" i="1"/>
  <c r="N69" i="1" s="1"/>
  <c r="K110" i="1"/>
  <c r="N110" i="1" s="1"/>
  <c r="K170" i="1"/>
  <c r="N170" i="1" s="1"/>
  <c r="K178" i="1"/>
  <c r="N178" i="1" s="1"/>
  <c r="K186" i="1"/>
  <c r="N186" i="1" s="1"/>
  <c r="K194" i="1"/>
  <c r="N194" i="1" s="1"/>
  <c r="K219" i="1"/>
  <c r="N219" i="1" s="1"/>
  <c r="K228" i="1"/>
  <c r="N228" i="1" s="1"/>
  <c r="K278" i="1"/>
  <c r="N278" i="1" s="1"/>
  <c r="K287" i="1"/>
  <c r="N287" i="1" s="1"/>
  <c r="K296" i="1"/>
  <c r="N296" i="1" s="1"/>
  <c r="K320" i="1"/>
  <c r="N320" i="1" s="1"/>
  <c r="K329" i="1"/>
  <c r="N329" i="1" s="1"/>
  <c r="K353" i="1"/>
  <c r="N353" i="1" s="1"/>
  <c r="K370" i="1"/>
  <c r="N370" i="1" s="1"/>
  <c r="K29" i="1"/>
  <c r="N29" i="1" s="1"/>
  <c r="K109" i="1"/>
  <c r="N109" i="1" s="1"/>
  <c r="K135" i="1"/>
  <c r="N135" i="1" s="1"/>
  <c r="K227" i="1"/>
  <c r="N227" i="1" s="1"/>
  <c r="K303" i="1"/>
  <c r="N303" i="1" s="1"/>
  <c r="K311" i="1"/>
  <c r="N311" i="1" s="1"/>
  <c r="K344" i="1"/>
  <c r="N344" i="1" s="1"/>
  <c r="K352" i="1"/>
  <c r="N352" i="1" s="1"/>
  <c r="K393" i="1"/>
  <c r="N393" i="1" s="1"/>
  <c r="K33" i="1"/>
  <c r="N33" i="1" s="1"/>
  <c r="K72" i="1"/>
  <c r="N72" i="1" s="1"/>
  <c r="K112" i="1"/>
  <c r="N112" i="1" s="1"/>
  <c r="K180" i="1"/>
  <c r="N180" i="1" s="1"/>
  <c r="K209" i="1"/>
  <c r="N209" i="1" s="1"/>
  <c r="K269" i="1"/>
  <c r="N269" i="1" s="1"/>
  <c r="K288" i="1"/>
  <c r="N288" i="1" s="1"/>
  <c r="K336" i="1"/>
  <c r="N336" i="1" s="1"/>
  <c r="K345" i="1"/>
  <c r="N345" i="1" s="1"/>
  <c r="K381" i="1"/>
  <c r="N381" i="1" s="1"/>
  <c r="K389" i="1"/>
  <c r="N389" i="1" s="1"/>
  <c r="K400" i="1"/>
  <c r="N400" i="1" s="1"/>
  <c r="K408" i="1"/>
  <c r="N408" i="1" s="1"/>
  <c r="K416" i="1"/>
  <c r="N416" i="1" s="1"/>
  <c r="K120" i="1"/>
  <c r="N120" i="1" s="1"/>
  <c r="K169" i="1"/>
  <c r="N169" i="1" s="1"/>
  <c r="K208" i="1"/>
  <c r="N208" i="1" s="1"/>
  <c r="K237" i="1"/>
  <c r="N237" i="1" s="1"/>
  <c r="K277" i="1"/>
  <c r="N277" i="1" s="1"/>
  <c r="K297" i="1"/>
  <c r="N297" i="1" s="1"/>
  <c r="K325" i="1"/>
  <c r="N325" i="1" s="1"/>
  <c r="K343" i="1"/>
  <c r="N343" i="1" s="1"/>
  <c r="K407" i="1"/>
  <c r="N407" i="1" s="1"/>
  <c r="K415" i="1"/>
  <c r="N415" i="1" s="1"/>
  <c r="K433" i="1"/>
  <c r="M433" i="1" s="1"/>
  <c r="N433" i="1" s="1"/>
  <c r="K24" i="1"/>
  <c r="N24" i="1" s="1"/>
  <c r="K80" i="1"/>
  <c r="N80" i="1" s="1"/>
  <c r="K28" i="1"/>
  <c r="N28" i="1" s="1"/>
  <c r="K37" i="1"/>
  <c r="N37" i="1" s="1"/>
  <c r="K39" i="1"/>
  <c r="N39" i="1" s="1"/>
  <c r="K46" i="1"/>
  <c r="N46" i="1" s="1"/>
  <c r="K49" i="1"/>
  <c r="N49" i="1" s="1"/>
  <c r="K67" i="1"/>
  <c r="N67" i="1" s="1"/>
  <c r="K89" i="1"/>
  <c r="N89" i="1" s="1"/>
  <c r="K107" i="1"/>
  <c r="N107" i="1" s="1"/>
  <c r="K117" i="1"/>
  <c r="N117" i="1" s="1"/>
  <c r="K119" i="1"/>
  <c r="N119" i="1" s="1"/>
  <c r="K129" i="1"/>
  <c r="N129" i="1" s="1"/>
  <c r="K175" i="1"/>
  <c r="N175" i="1" s="1"/>
  <c r="K177" i="1"/>
  <c r="N177" i="1" s="1"/>
  <c r="K185" i="1"/>
  <c r="N185" i="1" s="1"/>
  <c r="K188" i="1"/>
  <c r="N188" i="1" s="1"/>
  <c r="K245" i="1"/>
  <c r="N245" i="1" s="1"/>
  <c r="K254" i="1"/>
  <c r="N254" i="1" s="1"/>
  <c r="K257" i="1"/>
  <c r="N257" i="1" s="1"/>
  <c r="K274" i="1"/>
  <c r="N274" i="1" s="1"/>
  <c r="K285" i="1"/>
  <c r="N285" i="1" s="1"/>
  <c r="K295" i="1"/>
  <c r="N295" i="1" s="1"/>
  <c r="K305" i="1"/>
  <c r="N305" i="1" s="1"/>
  <c r="K331" i="1"/>
  <c r="N331" i="1" s="1"/>
  <c r="K333" i="1"/>
  <c r="N333" i="1" s="1"/>
  <c r="K351" i="1"/>
  <c r="N351" i="1" s="1"/>
  <c r="K361" i="1"/>
  <c r="N361" i="1" s="1"/>
  <c r="K395" i="1"/>
  <c r="N395" i="1" s="1"/>
  <c r="K397" i="1"/>
  <c r="N397" i="1" s="1"/>
  <c r="K27" i="1"/>
  <c r="N27" i="1" s="1"/>
  <c r="K45" i="1"/>
  <c r="N45" i="1" s="1"/>
  <c r="K48" i="1"/>
  <c r="N48" i="1" s="1"/>
  <c r="K57" i="1"/>
  <c r="N57" i="1" s="1"/>
  <c r="K66" i="1"/>
  <c r="N66" i="1" s="1"/>
  <c r="K87" i="1"/>
  <c r="N87" i="1" s="1"/>
  <c r="K106" i="1"/>
  <c r="N106" i="1" s="1"/>
  <c r="K127" i="1"/>
  <c r="N127" i="1" s="1"/>
  <c r="K137" i="1"/>
  <c r="N137" i="1" s="1"/>
  <c r="K174" i="1"/>
  <c r="N174" i="1" s="1"/>
  <c r="K176" i="1"/>
  <c r="N176" i="1" s="1"/>
  <c r="K196" i="1"/>
  <c r="N196" i="1" s="1"/>
  <c r="K205" i="1"/>
  <c r="N205" i="1" s="1"/>
  <c r="K215" i="1"/>
  <c r="N215" i="1" s="1"/>
  <c r="K222" i="1"/>
  <c r="N222" i="1" s="1"/>
  <c r="K255" i="1"/>
  <c r="N255" i="1" s="1"/>
  <c r="K292" i="1"/>
  <c r="N292" i="1" s="1"/>
  <c r="K304" i="1"/>
  <c r="N304" i="1" s="1"/>
  <c r="K310" i="1"/>
  <c r="N310" i="1" s="1"/>
  <c r="K313" i="1"/>
  <c r="N313" i="1" s="1"/>
  <c r="K330" i="1"/>
  <c r="N330" i="1" s="1"/>
  <c r="K341" i="1"/>
  <c r="N341" i="1" s="1"/>
  <c r="K358" i="1"/>
  <c r="N358" i="1" s="1"/>
  <c r="K360" i="1"/>
  <c r="N360" i="1" s="1"/>
  <c r="K368" i="1"/>
  <c r="N368" i="1" s="1"/>
  <c r="K394" i="1"/>
  <c r="N394" i="1" s="1"/>
  <c r="K405" i="1"/>
  <c r="N405" i="1" s="1"/>
  <c r="K413" i="1"/>
  <c r="N413" i="1" s="1"/>
  <c r="K40" i="1"/>
  <c r="N40" i="1" s="1"/>
  <c r="K115" i="1"/>
  <c r="N115" i="1" s="1"/>
  <c r="K173" i="1"/>
  <c r="N173" i="1" s="1"/>
  <c r="K202" i="1"/>
  <c r="N202" i="1" s="1"/>
  <c r="K291" i="1"/>
  <c r="N291" i="1" s="1"/>
  <c r="K349" i="1"/>
  <c r="N349" i="1" s="1"/>
  <c r="K359" i="1"/>
  <c r="N359" i="1" s="1"/>
  <c r="K367" i="1"/>
  <c r="N367" i="1" s="1"/>
  <c r="K374" i="1"/>
  <c r="N374" i="1" s="1"/>
  <c r="K114" i="1"/>
  <c r="N114" i="1" s="1"/>
  <c r="K172" i="1"/>
  <c r="N172" i="1" s="1"/>
  <c r="K251" i="1"/>
  <c r="N251" i="1" s="1"/>
  <c r="K290" i="1"/>
  <c r="N290" i="1" s="1"/>
  <c r="K308" i="1"/>
  <c r="N308" i="1" s="1"/>
  <c r="K356" i="1"/>
  <c r="N356" i="1" s="1"/>
  <c r="K163" i="1"/>
  <c r="N163" i="1" s="1"/>
  <c r="K164" i="1"/>
  <c r="N164" i="1" s="1"/>
  <c r="K165" i="1"/>
  <c r="N165" i="1" s="1"/>
  <c r="K166" i="1"/>
  <c r="N166" i="1" s="1"/>
  <c r="K167" i="1"/>
  <c r="N167" i="1" s="1"/>
  <c r="K193" i="1"/>
  <c r="N193" i="1" s="1"/>
  <c r="K224" i="1"/>
  <c r="N224" i="1" s="1"/>
  <c r="K362" i="1"/>
  <c r="N362" i="1" s="1"/>
  <c r="K363" i="1"/>
  <c r="N363" i="1" s="1"/>
  <c r="K364" i="1"/>
  <c r="N364" i="1" s="1"/>
  <c r="K366" i="1"/>
  <c r="N366" i="1" s="1"/>
  <c r="K74" i="1"/>
  <c r="N74" i="1" s="1"/>
  <c r="K75" i="1"/>
  <c r="N75" i="1" s="1"/>
  <c r="K76" i="1"/>
  <c r="N76" i="1" s="1"/>
  <c r="K77" i="1"/>
  <c r="N77" i="1" s="1"/>
  <c r="K146" i="1"/>
  <c r="N146" i="1" s="1"/>
  <c r="K147" i="1"/>
  <c r="N147" i="1" s="1"/>
  <c r="K204" i="1"/>
  <c r="N204" i="1" s="1"/>
  <c r="K122" i="1"/>
  <c r="N122" i="1" s="1"/>
  <c r="K123" i="1"/>
  <c r="N123" i="1" s="1"/>
  <c r="K125" i="1"/>
  <c r="N125" i="1" s="1"/>
  <c r="K126" i="1"/>
  <c r="N126" i="1" s="1"/>
  <c r="K179" i="1"/>
  <c r="N179" i="1" s="1"/>
  <c r="K234" i="1"/>
  <c r="N234" i="1" s="1"/>
  <c r="K235" i="1"/>
  <c r="N235" i="1" s="1"/>
  <c r="K236" i="1"/>
  <c r="N236" i="1" s="1"/>
  <c r="K238" i="1"/>
  <c r="N238" i="1" s="1"/>
  <c r="K58" i="1"/>
  <c r="N58" i="1" s="1"/>
  <c r="K59" i="1"/>
  <c r="N59" i="1" s="1"/>
  <c r="K61" i="1"/>
  <c r="N61" i="1" s="1"/>
  <c r="K181" i="1"/>
  <c r="N181" i="1" s="1"/>
  <c r="K182" i="1"/>
  <c r="N182" i="1" s="1"/>
  <c r="K183" i="1"/>
  <c r="N183" i="1" s="1"/>
  <c r="K211" i="1"/>
  <c r="N211" i="1" s="1"/>
  <c r="K282" i="1"/>
  <c r="N282" i="1" s="1"/>
  <c r="K283" i="1"/>
  <c r="N283" i="1" s="1"/>
  <c r="K284" i="1"/>
  <c r="N284" i="1" s="1"/>
  <c r="K286" i="1"/>
  <c r="N286" i="1" s="1"/>
  <c r="K82" i="1"/>
  <c r="N82" i="1" s="1"/>
  <c r="K86" i="1"/>
  <c r="N86" i="1" s="1"/>
  <c r="K99" i="1"/>
  <c r="N99" i="1" s="1"/>
  <c r="K100" i="1"/>
  <c r="N100" i="1" s="1"/>
  <c r="K187" i="1"/>
  <c r="N187" i="1" s="1"/>
  <c r="K230" i="1"/>
  <c r="N230" i="1" s="1"/>
  <c r="K266" i="1"/>
  <c r="N266" i="1" s="1"/>
  <c r="K267" i="1"/>
  <c r="N267" i="1" s="1"/>
  <c r="K268" i="1"/>
  <c r="N268" i="1" s="1"/>
  <c r="K298" i="1"/>
  <c r="N298" i="1" s="1"/>
  <c r="K299" i="1"/>
  <c r="N299" i="1" s="1"/>
  <c r="K300" i="1"/>
  <c r="N300" i="1" s="1"/>
  <c r="K314" i="1"/>
  <c r="N314" i="1" s="1"/>
  <c r="K315" i="1"/>
  <c r="N315" i="1" s="1"/>
  <c r="K316" i="1"/>
  <c r="N316" i="1" s="1"/>
  <c r="K318" i="1"/>
  <c r="N318" i="1" s="1"/>
  <c r="K378" i="1"/>
  <c r="N378" i="1" s="1"/>
  <c r="K379" i="1"/>
  <c r="N379" i="1" s="1"/>
  <c r="K380" i="1"/>
  <c r="N380" i="1" s="1"/>
  <c r="K382" i="1"/>
  <c r="N382" i="1" s="1"/>
  <c r="K83" i="1"/>
  <c r="N83" i="1" s="1"/>
  <c r="K85" i="1"/>
  <c r="N85" i="1" s="1"/>
  <c r="K98" i="1"/>
  <c r="N98" i="1" s="1"/>
  <c r="K34" i="1"/>
  <c r="N34" i="1" s="1"/>
  <c r="K35" i="1"/>
  <c r="N35" i="1" s="1"/>
  <c r="K36" i="1"/>
  <c r="N36" i="1" s="1"/>
  <c r="K101" i="1"/>
  <c r="N101" i="1" s="1"/>
  <c r="K102" i="1"/>
  <c r="N102" i="1" s="1"/>
  <c r="K130" i="1"/>
  <c r="N130" i="1" s="1"/>
  <c r="K131" i="1"/>
  <c r="N131" i="1" s="1"/>
  <c r="K133" i="1"/>
  <c r="N133" i="1" s="1"/>
  <c r="K134" i="1"/>
  <c r="N134" i="1" s="1"/>
  <c r="K189" i="1"/>
  <c r="N189" i="1" s="1"/>
  <c r="K190" i="1"/>
  <c r="N190" i="1" s="1"/>
  <c r="K191" i="1"/>
  <c r="N191" i="1" s="1"/>
  <c r="K242" i="1"/>
  <c r="N242" i="1" s="1"/>
  <c r="K243" i="1"/>
  <c r="N243" i="1" s="1"/>
  <c r="K244" i="1"/>
  <c r="N244" i="1" s="1"/>
  <c r="K246" i="1"/>
  <c r="N246" i="1" s="1"/>
  <c r="K270" i="1"/>
  <c r="N270" i="1" s="1"/>
  <c r="K302" i="1"/>
  <c r="N302" i="1" s="1"/>
  <c r="K338" i="1"/>
  <c r="N338" i="1" s="1"/>
  <c r="K339" i="1"/>
  <c r="N339" i="1" s="1"/>
  <c r="K340" i="1"/>
  <c r="N340" i="1" s="1"/>
  <c r="K342" i="1"/>
  <c r="N342" i="1" s="1"/>
  <c r="K402" i="1"/>
  <c r="N402" i="1" s="1"/>
  <c r="K403" i="1"/>
  <c r="N403" i="1" s="1"/>
  <c r="K404" i="1"/>
  <c r="N404" i="1" s="1"/>
  <c r="K406" i="1"/>
  <c r="N406" i="1" s="1"/>
  <c r="K50" i="1"/>
  <c r="N50" i="1" s="1"/>
  <c r="K53" i="1"/>
  <c r="N53" i="1" s="1"/>
  <c r="K195" i="1"/>
  <c r="N195" i="1" s="1"/>
  <c r="K214" i="1"/>
  <c r="N214" i="1" s="1"/>
  <c r="K258" i="1"/>
  <c r="N258" i="1" s="1"/>
  <c r="K259" i="1"/>
  <c r="N259" i="1" s="1"/>
  <c r="K322" i="1"/>
  <c r="N322" i="1" s="1"/>
  <c r="K323" i="1"/>
  <c r="N323" i="1" s="1"/>
  <c r="K324" i="1"/>
  <c r="N324" i="1" s="1"/>
  <c r="K326" i="1"/>
  <c r="N326" i="1" s="1"/>
  <c r="K386" i="1"/>
  <c r="N386" i="1" s="1"/>
  <c r="K387" i="1"/>
  <c r="N387" i="1" s="1"/>
  <c r="K388" i="1"/>
  <c r="N388" i="1" s="1"/>
  <c r="K390" i="1"/>
  <c r="N390" i="1" s="1"/>
  <c r="K51" i="1"/>
  <c r="N51" i="1" s="1"/>
  <c r="K90" i="1"/>
  <c r="N90" i="1" s="1"/>
  <c r="K91" i="1"/>
  <c r="N91" i="1" s="1"/>
  <c r="K92" i="1"/>
  <c r="N92" i="1" s="1"/>
  <c r="K93" i="1"/>
  <c r="N93" i="1" s="1"/>
  <c r="K138" i="1"/>
  <c r="N138" i="1" s="1"/>
  <c r="K139" i="1"/>
  <c r="N139" i="1" s="1"/>
  <c r="K141" i="1"/>
  <c r="N141" i="1" s="1"/>
  <c r="K142" i="1"/>
  <c r="N142" i="1" s="1"/>
  <c r="K155" i="1"/>
  <c r="N155" i="1" s="1"/>
  <c r="K156" i="1"/>
  <c r="N156" i="1" s="1"/>
  <c r="K157" i="1"/>
  <c r="N157" i="1" s="1"/>
  <c r="K158" i="1"/>
  <c r="N158" i="1" s="1"/>
  <c r="K159" i="1"/>
  <c r="N159" i="1" s="1"/>
  <c r="K197" i="1"/>
  <c r="N197" i="1" s="1"/>
  <c r="K198" i="1"/>
  <c r="N198" i="1" s="1"/>
  <c r="K199" i="1"/>
  <c r="N199" i="1" s="1"/>
  <c r="K216" i="1"/>
  <c r="N216" i="1" s="1"/>
  <c r="K262" i="1"/>
  <c r="N262" i="1" s="1"/>
  <c r="K346" i="1"/>
  <c r="N346" i="1" s="1"/>
  <c r="K347" i="1"/>
  <c r="N347" i="1" s="1"/>
  <c r="K348" i="1"/>
  <c r="N348" i="1" s="1"/>
  <c r="K350" i="1"/>
  <c r="N350" i="1" s="1"/>
  <c r="K410" i="1"/>
  <c r="N410" i="1" s="1"/>
  <c r="K411" i="1"/>
  <c r="N411" i="1" s="1"/>
  <c r="K412" i="1"/>
  <c r="N412" i="1" s="1"/>
  <c r="K414" i="1"/>
  <c r="N414" i="1" s="1"/>
  <c r="K84" i="1"/>
  <c r="N84" i="1" s="1"/>
  <c r="K94" i="1"/>
  <c r="N94" i="1" s="1"/>
  <c r="K132" i="1"/>
  <c r="N132" i="1" s="1"/>
  <c r="K68" i="1"/>
  <c r="N68" i="1" s="1"/>
  <c r="K78" i="1"/>
  <c r="N78" i="1" s="1"/>
  <c r="K148" i="1"/>
  <c r="N148" i="1" s="1"/>
  <c r="K60" i="1"/>
  <c r="N60" i="1" s="1"/>
  <c r="K70" i="1"/>
  <c r="N70" i="1" s="1"/>
  <c r="K124" i="1"/>
  <c r="N124" i="1" s="1"/>
  <c r="K52" i="1"/>
  <c r="N52" i="1" s="1"/>
  <c r="K62" i="1"/>
  <c r="N62" i="1" s="1"/>
  <c r="K116" i="1"/>
  <c r="N116" i="1" s="1"/>
  <c r="K44" i="1"/>
  <c r="N44" i="1" s="1"/>
  <c r="K54" i="1"/>
  <c r="N54" i="1" s="1"/>
  <c r="K108" i="1"/>
  <c r="N108" i="1" s="1"/>
  <c r="K118" i="1"/>
  <c r="N118" i="1" s="1"/>
  <c r="K140" i="1"/>
  <c r="N140" i="1" s="1"/>
  <c r="K218" i="1"/>
  <c r="N218" i="1" s="1"/>
  <c r="K260" i="1"/>
  <c r="N260" i="1" s="1"/>
  <c r="K220" i="1"/>
  <c r="N220" i="1" s="1"/>
  <c r="K252" i="1"/>
  <c r="N252" i="1" s="1"/>
  <c r="K210" i="1"/>
  <c r="N210" i="1" s="1"/>
  <c r="K212" i="1"/>
  <c r="N212" i="1" s="1"/>
</calcChain>
</file>

<file path=xl/sharedStrings.xml><?xml version="1.0" encoding="utf-8"?>
<sst xmlns="http://schemas.openxmlformats.org/spreadsheetml/2006/main" count="454" uniqueCount="430">
  <si>
    <t xml:space="preserve">Revised </t>
  </si>
  <si>
    <t>NC Department of Health and Human Services</t>
  </si>
  <si>
    <t>Division of Health Benefits</t>
  </si>
  <si>
    <t>* This posting constitutes official publication of the rates for each provider effective July 1, 2021 in lieu of individual facility rate letters *</t>
  </si>
  <si>
    <t>NC Medicaid Reimbursement Rates for Skilled Nursing Facilities</t>
  </si>
  <si>
    <t>Taxonomy: 314000000X</t>
  </si>
  <si>
    <t>Effective Dates: January 1, 2022 - March 31, 2022</t>
  </si>
  <si>
    <t>* with COVID-19 Outbreak Rates *</t>
  </si>
  <si>
    <t xml:space="preserve">To determine a facility's COVID-19 outbreak/response rate effective dates, please refer to the </t>
  </si>
  <si>
    <t>"SNF Outbreak Effective Dates" document delivered to your facility's NCTracks Message Center.</t>
  </si>
  <si>
    <t>* Note: If the January 1 rate calculated to be lower than the October 1 rate, the October rate remains effective January 1 *</t>
  </si>
  <si>
    <t>Uniform Covid Rate  January - March 2022</t>
  </si>
  <si>
    <t>NPI</t>
  </si>
  <si>
    <t>Facility Name</t>
  </si>
  <si>
    <t xml:space="preserve">10/1/2021  Final Rate
</t>
  </si>
  <si>
    <t>1/1/2022 CMI</t>
  </si>
  <si>
    <t>1/1/2022 Direct</t>
  </si>
  <si>
    <t>1/1/2022 Indirect</t>
  </si>
  <si>
    <t>1/1/2022
FRV</t>
  </si>
  <si>
    <t>1/1/2022 Assessment</t>
  </si>
  <si>
    <t>1/1/2022 Rate
w/5% &amp; 10% Increases</t>
  </si>
  <si>
    <t xml:space="preserve"> RATE
1/1/2022</t>
  </si>
  <si>
    <t>COVID
 Rate</t>
  </si>
  <si>
    <t>COVID-19 Final Rate</t>
  </si>
  <si>
    <t>Abbotts Creek Care and Rehabilition Center</t>
  </si>
  <si>
    <t>Abernethy Laurels</t>
  </si>
  <si>
    <t>Accordius Health at Aberdeen</t>
  </si>
  <si>
    <t>Accordius Health at Brevard</t>
  </si>
  <si>
    <t>Accordius Health at Charlotte</t>
  </si>
  <si>
    <t>Accordius Health at Clemmons</t>
  </si>
  <si>
    <t>Accordius Health At Concord</t>
  </si>
  <si>
    <t>Accordius Health at Creekside</t>
  </si>
  <si>
    <t>Accordius Health at Gastonia</t>
  </si>
  <si>
    <t>Accordius Health at Gatesville</t>
  </si>
  <si>
    <t>Accordius Health at Greensboro</t>
  </si>
  <si>
    <t>Accordius Health at Hendersonville</t>
  </si>
  <si>
    <t>Accordius Health at Lexington</t>
  </si>
  <si>
    <t>Accordius Health at Midwood</t>
  </si>
  <si>
    <t>Accordius Health at Monroe</t>
  </si>
  <si>
    <t>Accordius Health at Mooresville</t>
  </si>
  <si>
    <t>Accordius Health at Rose Manor</t>
  </si>
  <si>
    <t>Accordius Health at Rutherfordton</t>
  </si>
  <si>
    <t>ACCORDIUS HEALTH AT SALISBURY</t>
  </si>
  <si>
    <t>Accordius Health at Scotland Manor</t>
  </si>
  <si>
    <t>Accordius Health at Statesville</t>
  </si>
  <si>
    <t>ACCORDIUS HEALTH AT WILKESBORO</t>
  </si>
  <si>
    <t>Accordius Health at Wilmington</t>
  </si>
  <si>
    <t>ACCORDIUS HEALTH AT WILSON</t>
  </si>
  <si>
    <t>Accordius Health at Winston-Salem</t>
  </si>
  <si>
    <t>Accordius Heath at Asheville</t>
  </si>
  <si>
    <t>Adams Farm and Living Rehab</t>
  </si>
  <si>
    <t>Alamance Health Care Center</t>
  </si>
  <si>
    <t>Alexandria Place</t>
  </si>
  <si>
    <t>Alleghany Care and Rehabilitation Center</t>
  </si>
  <si>
    <t>Alpine Health and Rehab</t>
  </si>
  <si>
    <t>Alston Brook</t>
  </si>
  <si>
    <t>Anson Health and Rehabilitation, LLC</t>
  </si>
  <si>
    <t>Asbury Health and Rehabilitation Center</t>
  </si>
  <si>
    <t>Ashton Health and Rehabilitation</t>
  </si>
  <si>
    <t>Aston Park Health Care, Inc.</t>
  </si>
  <si>
    <t>Autumn Care Of Biscoe</t>
  </si>
  <si>
    <t>Autumn Care of Cornelius</t>
  </si>
  <si>
    <t>Autumn Care Of Drexel</t>
  </si>
  <si>
    <t>Autumn Care of Fayetteville</t>
  </si>
  <si>
    <t>Autumn Care Of Marion</t>
  </si>
  <si>
    <t>Autumn Care Of Marshville</t>
  </si>
  <si>
    <t>Autumn Care Of Myrtle Grove</t>
  </si>
  <si>
    <t>Autumn Care Of Nash</t>
  </si>
  <si>
    <t>Autumn Care Of Raeford</t>
  </si>
  <si>
    <t>Autumn Care Of Salisbury</t>
  </si>
  <si>
    <t>Autumn Care Of Saluda</t>
  </si>
  <si>
    <t>Autumn Care Of Shallotte</t>
  </si>
  <si>
    <t>Autumn Care Of Statesville</t>
  </si>
  <si>
    <t>Autumn Care Of Waynesville</t>
  </si>
  <si>
    <t>Ayden Court Nursing and Rehabilitation Center</t>
  </si>
  <si>
    <t>Azalea Health and Rehab Center</t>
  </si>
  <si>
    <t>Barbour Court Nursing and Rehabilitation Center</t>
  </si>
  <si>
    <t>Bayview Nursing &amp; Rehabilitation Center</t>
  </si>
  <si>
    <t>Belaire Health Care Center</t>
  </si>
  <si>
    <t>Bellarose Nursing and Rehabilitation Center</t>
  </si>
  <si>
    <t>Bermuda Commons</t>
  </si>
  <si>
    <t>Bethany Woods Nursing and Rehabilitation Center</t>
  </si>
  <si>
    <t>Bethesda Health Care Facility</t>
  </si>
  <si>
    <t>Big Elm Retirement And Nursing Ctr, Inc</t>
  </si>
  <si>
    <t>Bladen East Health and Rehabilitation Center</t>
  </si>
  <si>
    <t xml:space="preserve">Blue Ridge Health and Rehabilitation Center </t>
  </si>
  <si>
    <t>Brantwood Nursing &amp; Retirement Center</t>
  </si>
  <si>
    <t>Brian Center Health &amp; Rehab / Hickory Viewmo</t>
  </si>
  <si>
    <t>Brian Center Health &amp; Rehab/Eden</t>
  </si>
  <si>
    <t>Brian Center Health &amp; Rehab/Gastonia</t>
  </si>
  <si>
    <t>Brian Center Health &amp; Rehab/Goldsboro</t>
  </si>
  <si>
    <t>Brian Center Health &amp; Rehab/Hertford</t>
  </si>
  <si>
    <t>Brian Center Health &amp; Rehab/Spruce Pine</t>
  </si>
  <si>
    <t>Brian Center Health &amp; Rehab/Wallace</t>
  </si>
  <si>
    <t>Brian Center Health &amp; Rehab/Weaverville</t>
  </si>
  <si>
    <t>Brian Center Health &amp; Rehab/Wilson</t>
  </si>
  <si>
    <t>Brian Center Health &amp; Rehab/Windsor</t>
  </si>
  <si>
    <t>Brian Center Health &amp; Rehab/Yanceyville</t>
  </si>
  <si>
    <t>Brian Center Health &amp; Retire/Cabarrus</t>
  </si>
  <si>
    <t>Brian Center Health &amp; Retire/Clayton</t>
  </si>
  <si>
    <t>Brian Center Health &amp; Retire/Lincolnton</t>
  </si>
  <si>
    <t>Brian Center Southpoint</t>
  </si>
  <si>
    <t>Brightmoor Nursing Center</t>
  </si>
  <si>
    <t>Brookridge Retirement Community</t>
  </si>
  <si>
    <t>Brunswick Cove Nursing Center</t>
  </si>
  <si>
    <t>Brunswick Health and Rehabilitation Center</t>
  </si>
  <si>
    <t>Camden Health and Rehabilitation</t>
  </si>
  <si>
    <t xml:space="preserve">Capital Nursing and Rehabilitation </t>
  </si>
  <si>
    <t>Cardinal Healthcare &amp; Rehab Center</t>
  </si>
  <si>
    <t>Carolina Care Health and Rehabilitation</t>
  </si>
  <si>
    <t>Carolina Health Care Ctr. Of Cumberland</t>
  </si>
  <si>
    <t>Carolina Pines at Asheville</t>
  </si>
  <si>
    <t>Carolina Pines at Greensboro</t>
  </si>
  <si>
    <t>Carolina Rehab Center Of Burke</t>
  </si>
  <si>
    <t>Carolina Rivers Nursing and Rehabilitation Center</t>
  </si>
  <si>
    <t>Carrington Place</t>
  </si>
  <si>
    <t>Carver Living Center</t>
  </si>
  <si>
    <t>Cary Health &amp; Rehab Center</t>
  </si>
  <si>
    <t>Central Continuing Care</t>
  </si>
  <si>
    <t>Charlotte Health Care Center</t>
  </si>
  <si>
    <t>Cherry Point Bay Nursing and Rehabilitation Center</t>
  </si>
  <si>
    <t>Chowan River Nursing and Rehabilitation Center</t>
  </si>
  <si>
    <t>Clapp's Convalescent Nursing Home, Inc.</t>
  </si>
  <si>
    <t>CLAPP'S NURSING CENTER, INC.</t>
  </si>
  <si>
    <t>Clay County Care Center</t>
  </si>
  <si>
    <t>Clear Creek Nursing &amp; Rehabilitation Center</t>
  </si>
  <si>
    <t>Cleveland Pines</t>
  </si>
  <si>
    <t>College Pines Rehabilitation and Skilled Nursing Facility</t>
  </si>
  <si>
    <t xml:space="preserve">Compass Healthcare and Rehab Guilford </t>
  </si>
  <si>
    <t>COMPASS HEALTHCARE AND REHAB HAWFIE</t>
  </si>
  <si>
    <t>Compass Healthcare and Rehab Rowan</t>
  </si>
  <si>
    <t>Conover Nursing &amp; Rehab Center</t>
  </si>
  <si>
    <t>Courtland Terrace</t>
  </si>
  <si>
    <t>Croasdaile Village</t>
  </si>
  <si>
    <t>Croatan Ridge Nursing and Rehabilitation Center</t>
  </si>
  <si>
    <t>Cross Creek Health Care</t>
  </si>
  <si>
    <t>Crystal Bluffs Rehabilitation &amp; Health Care Center</t>
  </si>
  <si>
    <t>The Carrolton of Fayetteville</t>
  </si>
  <si>
    <t>Currituck Health &amp; Rehab Center</t>
  </si>
  <si>
    <t>Cypress Pointe Rehabilitation Center</t>
  </si>
  <si>
    <t>Davie Nursing &amp; Rehabilitation Center</t>
  </si>
  <si>
    <t>Davis Health and Wellness Center at Cambridge Village</t>
  </si>
  <si>
    <t>Davis Health Care Center</t>
  </si>
  <si>
    <t>Deer Park Health &amp; Rehabilitation</t>
  </si>
  <si>
    <t>Durham Nursing and Rehabilitation Center</t>
  </si>
  <si>
    <t>East Carolina Rehab and Wellness</t>
  </si>
  <si>
    <t xml:space="preserve">Eckerd Living Center </t>
  </si>
  <si>
    <t>Edgecombe Health and Rehabilitation Center</t>
  </si>
  <si>
    <t>Edgewood Place At The Village-Brookwood</t>
  </si>
  <si>
    <t>Elderberry Health Care</t>
  </si>
  <si>
    <t>Elizabeth City Health and Rehabilitation Center</t>
  </si>
  <si>
    <t>Emerald Health &amp; Rehab Center</t>
  </si>
  <si>
    <t>Emerald Ridge Rehab &amp; Care Center</t>
  </si>
  <si>
    <t>Enfield Oaks Nursing and Rehabilitation Center</t>
  </si>
  <si>
    <t>Fair Haven at Forest City</t>
  </si>
  <si>
    <t>Fair Haven Home, Inc.</t>
  </si>
  <si>
    <t>Five Oaks Manor</t>
  </si>
  <si>
    <t>Flesher'S Fairview Healthcare Center</t>
  </si>
  <si>
    <t>Forrest Oakes Healthcare Center</t>
  </si>
  <si>
    <t>Fountains At The Albemarle</t>
  </si>
  <si>
    <t>Franklin Oaks Nursing and Rehabilitation Center</t>
  </si>
  <si>
    <t>Friends Homes - Guilford</t>
  </si>
  <si>
    <t>Friends Homes - West</t>
  </si>
  <si>
    <t>Gateway Rehabilitation and Healthcare</t>
  </si>
  <si>
    <t>Givens Health Center</t>
  </si>
  <si>
    <t xml:space="preserve">Givens Highland Farms </t>
  </si>
  <si>
    <t>Glenaire, Inc.</t>
  </si>
  <si>
    <t>Glenbridge Health And Rehabilitation</t>
  </si>
  <si>
    <t>Glenflora</t>
  </si>
  <si>
    <t>Golden Years Nursing Home</t>
  </si>
  <si>
    <t xml:space="preserve">Grace Heights Rehabilitation and Skilled Nursing Facility </t>
  </si>
  <si>
    <t>Graham Healthcare and Rehabilitation Center</t>
  </si>
  <si>
    <t>Grantsbrook Nursing and Rehabilitation Center</t>
  </si>
  <si>
    <t>Graybrier Nursing And Retirement Center</t>
  </si>
  <si>
    <t>Greendale Forest Nursing and Rehabilitation Center</t>
  </si>
  <si>
    <t>Greenhaven Health and Rehabilitation Center</t>
  </si>
  <si>
    <t>Guilford Health Care Center</t>
  </si>
  <si>
    <t xml:space="preserve">Harborview Rehabilitation and Healthcare </t>
  </si>
  <si>
    <t>Harmony Hall Nursing and Rehabilitation Center</t>
  </si>
  <si>
    <t>Harnett Woods Nursing and Rehabilitation Center</t>
  </si>
  <si>
    <t>Haymount Rehab &amp; Nursing Center</t>
  </si>
  <si>
    <t>Haywood Nursing &amp; Rehabilitation Center</t>
  </si>
  <si>
    <t>Heartland Living &amp; Rehab @ The Moses H Cone Mem</t>
  </si>
  <si>
    <t>Hendersonville Health and Rehabilitation</t>
  </si>
  <si>
    <t>Hickory Falls Health and Rehabilitation</t>
  </si>
  <si>
    <t>Highland House Rehabilitation and Healthcare</t>
  </si>
  <si>
    <t>Hillcrest Convalescent Center, Inc.</t>
  </si>
  <si>
    <t xml:space="preserve">Hillcrest Raleigh at Crabtree Valley </t>
  </si>
  <si>
    <t>Hillside Nursing Center</t>
  </si>
  <si>
    <t>Hugh Chatham Memorial Hospital</t>
  </si>
  <si>
    <t>Hunter Woods Nursing And Rehab Center</t>
  </si>
  <si>
    <t>Huntersville Nursing and Rehabilitation Center</t>
  </si>
  <si>
    <t>Huntersville Oaks</t>
  </si>
  <si>
    <t>Iredell Memorial Hospital, Incorporated</t>
  </si>
  <si>
    <t>Jacob's Creek Nursing and Rehabilitation Center</t>
  </si>
  <si>
    <t>Jesse Helms Nursing Center</t>
  </si>
  <si>
    <t>Kenansville  Health &amp; Rehab Center</t>
  </si>
  <si>
    <t>Kerr Lake Nursing and Rehabilitation Center</t>
  </si>
  <si>
    <t>Kindred Hospital-Greensboro</t>
  </si>
  <si>
    <t>Lake Park Nursing And Rehab Center</t>
  </si>
  <si>
    <t>Lenoir Healthcare Center</t>
  </si>
  <si>
    <t>Lexington Health Care Center</t>
  </si>
  <si>
    <t>Liberty Commons N&amp;R Ctr Of Columbus Cty</t>
  </si>
  <si>
    <t>Liberty Commons N&amp;R Ctr. Of Halifax Cty</t>
  </si>
  <si>
    <t>Liberty Commons N&amp;R Ctr. Of Johnston Cty</t>
  </si>
  <si>
    <t>Liberty Commons N&amp;R Ctr. Of Lee County</t>
  </si>
  <si>
    <t>Liberty Commons N&amp;R Ctr. Of Rowan County</t>
  </si>
  <si>
    <t>Liberty Commons Nursing &amp; Rehab Center of Alamance Cty</t>
  </si>
  <si>
    <t>Liberty Commons Nursing &amp; Rehab Center of Southport</t>
  </si>
  <si>
    <t>Liberty Commons Nursing &amp; Rehab Center of Watauga County</t>
  </si>
  <si>
    <t>Liberty Commons Nursing &amp; Rehab Ctr of Person Cty</t>
  </si>
  <si>
    <t>Liberty Commons Nursing And Rehab Center Of Bladen County</t>
  </si>
  <si>
    <t>Liberty Commons Nursing And Rehab Center Of Franklin County</t>
  </si>
  <si>
    <t>Liberty Commons Nursing And Rehab Center Of Moore County</t>
  </si>
  <si>
    <t>Liberty Commons Rehabilitation Center</t>
  </si>
  <si>
    <t>Life Care Center Of Banner Elk</t>
  </si>
  <si>
    <t>Life Care Center Of Hendersonville</t>
  </si>
  <si>
    <t>Lincolnton Rehabilitation Center</t>
  </si>
  <si>
    <t>Litchford Falls Healthcare &amp; Rehab</t>
  </si>
  <si>
    <t>Lumberton Health and Rehabilitation Center</t>
  </si>
  <si>
    <t>Lutheran Home At Trinity Oaks, Inc.</t>
  </si>
  <si>
    <t>MacGregor Downs Health and Rehabilitation Center</t>
  </si>
  <si>
    <t>Macon Valley Nursing and Rehabilitation Center</t>
  </si>
  <si>
    <t>Madison Manor Rehabilitation and Nursing Center</t>
  </si>
  <si>
    <t>Maggie Valley Nursing and Rehabilitation</t>
  </si>
  <si>
    <t>Magnolia Lane Nursing and Rehabilitation Center</t>
  </si>
  <si>
    <t>Maple Grove Health and Rehabilitation Center</t>
  </si>
  <si>
    <t>Maple Leaf Health Care</t>
  </si>
  <si>
    <t>Mary Gran Nursing Center</t>
  </si>
  <si>
    <t>Maryfield Nursing Home</t>
  </si>
  <si>
    <t xml:space="preserve">Mecklenburg Health and Rehabilitation Center </t>
  </si>
  <si>
    <t>Monroe Rehabilitation center</t>
  </si>
  <si>
    <t>Mount Olive Care and Rehabilitation Center</t>
  </si>
  <si>
    <t>Mountain Ridge Wellness Center</t>
  </si>
  <si>
    <t>Mountain View Manor</t>
  </si>
  <si>
    <t>Mountain Vista Health Park</t>
  </si>
  <si>
    <t xml:space="preserve">Murphy Rehabilitation and Nursing </t>
  </si>
  <si>
    <t>NorthChase Nursing and Rehabilitation Center</t>
  </si>
  <si>
    <t>Northern Hospital Of Surry County-Ltc</t>
  </si>
  <si>
    <t>Northhampton Nursing and Rehabilitation Center</t>
  </si>
  <si>
    <t>Oak Forest Health and Rehabilitation</t>
  </si>
  <si>
    <t>Oak Grove Health Care Center</t>
  </si>
  <si>
    <t xml:space="preserve">Olde Knox Commons </t>
  </si>
  <si>
    <t>Our Community Hospital-Ltc</t>
  </si>
  <si>
    <t>Parkview Health and Rehabilitation</t>
  </si>
  <si>
    <t>Pavillion Health Center at Brightmore</t>
  </si>
  <si>
    <t>Peak Resources - Brookshire</t>
  </si>
  <si>
    <t>Peak Resources - Charlotte</t>
  </si>
  <si>
    <t>Peak Resources - Cherryville</t>
  </si>
  <si>
    <t>Peak Resources - Gastonia</t>
  </si>
  <si>
    <t>Peak Resources - Pinelake</t>
  </si>
  <si>
    <t>Peak Resources - Shelby</t>
  </si>
  <si>
    <t>Peak Resources Alamance</t>
  </si>
  <si>
    <t>Peak Resources Outer Banks</t>
  </si>
  <si>
    <t>Peak Resources-Wilmington</t>
  </si>
  <si>
    <t>Pelican Health at Asheville</t>
  </si>
  <si>
    <t xml:space="preserve">Pelican Health at Charlotte </t>
  </si>
  <si>
    <t>Pelican Health Henderson</t>
  </si>
  <si>
    <t>Pelican Health Randolph</t>
  </si>
  <si>
    <t>Pelican Health Reidsville</t>
  </si>
  <si>
    <t>Pelican Health Thomasville</t>
  </si>
  <si>
    <t>Pembroke Care and Rehabilitation Center</t>
  </si>
  <si>
    <t>Pender Memorial Hospital Snf</t>
  </si>
  <si>
    <t>Penick Village</t>
  </si>
  <si>
    <t>Penn Nursing Center</t>
  </si>
  <si>
    <t xml:space="preserve">Person Memorial Hospital </t>
  </si>
  <si>
    <t>Pettigrew Rehabilitation Center</t>
  </si>
  <si>
    <t>Piedmont Crossing</t>
  </si>
  <si>
    <t>Pine Ridge Health and Rehabilitation Center</t>
  </si>
  <si>
    <t>Pineville Rehab &amp; Living Center</t>
  </si>
  <si>
    <t>Piney Grove Nursing and Rehabilitation Center</t>
  </si>
  <si>
    <t>Pisgah Manor, Inc.</t>
  </si>
  <si>
    <t>Premier Nursing and Rehabilitation Center</t>
  </si>
  <si>
    <t>Prodigy Transitional Rehab</t>
  </si>
  <si>
    <t>PruittHealth-Durham LLC</t>
  </si>
  <si>
    <t>PruittHealth-Elkin</t>
  </si>
  <si>
    <t>PruittHealth-Farmville</t>
  </si>
  <si>
    <t>PruittHealth-High Point</t>
  </si>
  <si>
    <t>PruittHealth-Neuse</t>
  </si>
  <si>
    <t>PruittHealth-Raleigh</t>
  </si>
  <si>
    <t>PruittHealth-Rockingham</t>
  </si>
  <si>
    <t>PruittHealth-SeaLevel</t>
  </si>
  <si>
    <t>PruittHealth-Town Center</t>
  </si>
  <si>
    <t>PruittHealth-Trent</t>
  </si>
  <si>
    <t>PruittHealth-Union Pointe</t>
  </si>
  <si>
    <t>Quail Haven Healthcare Center of Pinehurst</t>
  </si>
  <si>
    <t>Raleigh Rehabilitation Center</t>
  </si>
  <si>
    <t>Rex Rehab &amp; Nursing Center of Apex</t>
  </si>
  <si>
    <t>Rex Rehab &amp; Nursing Center of Raleigh</t>
  </si>
  <si>
    <t>Rich Square Nursing and Rehabilitation</t>
  </si>
  <si>
    <t>Richmond Pines Heathcare and Rehabilitation Center</t>
  </si>
  <si>
    <t>Rickman Nursing Care Center</t>
  </si>
  <si>
    <t>Ridgewood Living &amp; Rehabilitation Center</t>
  </si>
  <si>
    <t>River Landing At Sandy Ridge</t>
  </si>
  <si>
    <t>River Trace Nursing and Rehabilitation Center</t>
  </si>
  <si>
    <t>Riverpoint Crest Nursing and Rehabilitation Center</t>
  </si>
  <si>
    <t>Rocky Mount Rehabilitation Center</t>
  </si>
  <si>
    <t xml:space="preserve">Royal Park Rehabilitation &amp; Health Center of Matthews </t>
  </si>
  <si>
    <t>Salemtowne</t>
  </si>
  <si>
    <t>Sanford Health And Rehabilitation</t>
  </si>
  <si>
    <t>Sardis Oaks</t>
  </si>
  <si>
    <t>Saturn Nursing And Rehabilitation</t>
  </si>
  <si>
    <t>Scotia Village</t>
  </si>
  <si>
    <t>Scottish Pines Rehabilitation and Nursing Center</t>
  </si>
  <si>
    <t>Senior Citizen's Home, Inc.</t>
  </si>
  <si>
    <t>Shaire Nursing Center</t>
  </si>
  <si>
    <t>Shoreland Healthcare</t>
  </si>
  <si>
    <t>Signature HealthCARE of Chapel Hill</t>
  </si>
  <si>
    <t>Signature HealthCARE of Kinston</t>
  </si>
  <si>
    <t>Signature HealthCARE of Roanoke Rapids</t>
  </si>
  <si>
    <t>Silas Creek Rehabilitation Center</t>
  </si>
  <si>
    <t>Siler City Care and Rehabilitation Center</t>
  </si>
  <si>
    <t>Silver Bluff, Inc.</t>
  </si>
  <si>
    <t>Skyland Care Center</t>
  </si>
  <si>
    <t>Smithfield Manor Nursing and Rehab</t>
  </si>
  <si>
    <t>Smoky Mountain Health and Rehabilitation Center</t>
  </si>
  <si>
    <t>Smoky Ridge Health &amp; Rehabilitation</t>
  </si>
  <si>
    <t>Southwood Nursing &amp; Retirement Center</t>
  </si>
  <si>
    <t>Springbrook Nursing and Rehabilitation Center</t>
  </si>
  <si>
    <t>St Joseph Of The Pines</t>
  </si>
  <si>
    <t>Stanley Total Living Center</t>
  </si>
  <si>
    <t>Stanly Manor,Inc.</t>
  </si>
  <si>
    <t>Stokes County Nursing Home</t>
  </si>
  <si>
    <t>Stone Creek Health and Rehabilitation</t>
  </si>
  <si>
    <t>Summerstone Health and Rehabilitation Center</t>
  </si>
  <si>
    <t>Sunnybrook Rehabilitation Center</t>
  </si>
  <si>
    <t>Surry Community Health and Rehabilitation Center</t>
  </si>
  <si>
    <t>The Carrolton of Dunn</t>
  </si>
  <si>
    <t>The Carrolton of Lumberton</t>
  </si>
  <si>
    <t>The Carrolton of Nash</t>
  </si>
  <si>
    <t>The Carrolton of Plymouth</t>
  </si>
  <si>
    <t>The Carrolton of Williamston</t>
  </si>
  <si>
    <t>THE CITADEL AT MOORESVILLE</t>
  </si>
  <si>
    <t>The Citadel at Myers Park</t>
  </si>
  <si>
    <t>THE CITADEL AT SALISBURY</t>
  </si>
  <si>
    <t>The Citadel at Winston Salem</t>
  </si>
  <si>
    <t>The Citadel Elizabeth City</t>
  </si>
  <si>
    <t>The Greens at Pinehurst Rehab &amp; Living Center</t>
  </si>
  <si>
    <t>The Ivy at Gastonia</t>
  </si>
  <si>
    <t>The Laurels Of Forest Glenn</t>
  </si>
  <si>
    <t>The Laurels Of Greentree Ridge</t>
  </si>
  <si>
    <t>The Laurels Of Hendersonville</t>
  </si>
  <si>
    <t>The Laurels of Pender</t>
  </si>
  <si>
    <t>The Laurels Of Salisbury</t>
  </si>
  <si>
    <t>The Laurels Of Summit Ridge</t>
  </si>
  <si>
    <t>The Lodge at Mills River</t>
  </si>
  <si>
    <t>The Lodge at Rocky Mount</t>
  </si>
  <si>
    <t>The Margate Health &amp; Rehab Center</t>
  </si>
  <si>
    <t>The Oaks</t>
  </si>
  <si>
    <t>The Oaks At Sweeten Creek</t>
  </si>
  <si>
    <t>The Oaks at Whitaker Glen-Mayview</t>
  </si>
  <si>
    <t>The Oaks-Brevard</t>
  </si>
  <si>
    <t>The Shannon Gray Rehab &amp; Recovery Center</t>
  </si>
  <si>
    <t>Three Rivers Health And Rehab Center</t>
  </si>
  <si>
    <t>Ths Of Kannapolis</t>
  </si>
  <si>
    <t>Tower Nursing and Rehabilitation Center</t>
  </si>
  <si>
    <t>Trent Village Nursing Home</t>
  </si>
  <si>
    <t>Treyburn Rehabilitation Center</t>
  </si>
  <si>
    <t>Triad Care and Rehabilitation Center</t>
  </si>
  <si>
    <t>Trinity Elms</t>
  </si>
  <si>
    <t>Trinity Glen</t>
  </si>
  <si>
    <t>Trinity Grove</t>
  </si>
  <si>
    <t>Trinity Place</t>
  </si>
  <si>
    <t>Trinity Ridge</t>
  </si>
  <si>
    <t>Trinity Village</t>
  </si>
  <si>
    <t>Twin Lakes Community</t>
  </si>
  <si>
    <t>Twin Lakes Community Memory Care</t>
  </si>
  <si>
    <t>UNC Rockingham Rehabilitation &amp; Nursing Care Center</t>
  </si>
  <si>
    <t>Universal Health Care Greenville</t>
  </si>
  <si>
    <t>Universal Health Care Lillington</t>
  </si>
  <si>
    <t>Universal Health Care Oxford</t>
  </si>
  <si>
    <t>Universal Healthcare - Blumenthal</t>
  </si>
  <si>
    <t>Universal Healthcare - King</t>
  </si>
  <si>
    <t>Universal Healthcare - North Raleigh</t>
  </si>
  <si>
    <t>Universal Healthcare / Brunswick Inc.</t>
  </si>
  <si>
    <t>Universal Healthcare And Rehabilitation</t>
  </si>
  <si>
    <t>Universal Healthcare Of Fletcher</t>
  </si>
  <si>
    <t>Universal Healthcare Of Ramseur</t>
  </si>
  <si>
    <t>Universal Healthcare/Fuquay-Varina</t>
  </si>
  <si>
    <t>University Place Nursing and Rehabiliation Center</t>
  </si>
  <si>
    <t>Valley Nursing Center</t>
  </si>
  <si>
    <t>Valley View Care &amp; Rehab Center</t>
  </si>
  <si>
    <t>Vero Health &amp; Rehab of Sylva</t>
  </si>
  <si>
    <t>Village Care Of King</t>
  </si>
  <si>
    <t>Village Green Health and Rehabilitation</t>
  </si>
  <si>
    <t>Wadesboro Health &amp; Rehab Center</t>
  </si>
  <si>
    <t>Walnut Cove Healthcare Center</t>
  </si>
  <si>
    <t>Warren Hills Nursing Center</t>
  </si>
  <si>
    <t>Warsaw Health and Rehab</t>
  </si>
  <si>
    <t>Wellington Nursing and Rehab Center</t>
  </si>
  <si>
    <t>Wesley Pines</t>
  </si>
  <si>
    <t>Westchester Manor At Providence Place</t>
  </si>
  <si>
    <t>Westfield Rehabilitation and Health Center</t>
  </si>
  <si>
    <t>Westwood Health &amp; Rehab Center</t>
  </si>
  <si>
    <t>Westwood Hills Nursing and Rehabilitation Center</t>
  </si>
  <si>
    <t>Whispering Pines Nursing Home</t>
  </si>
  <si>
    <t>White Oak Manor Burlington Inc</t>
  </si>
  <si>
    <t>White Oak Manor Charlotte Inc</t>
  </si>
  <si>
    <t>White Oak Manor Kings Mountain Inc</t>
  </si>
  <si>
    <t>White Oak Manor Shelby Inc</t>
  </si>
  <si>
    <t>White Oak Manor Tryon Inc</t>
  </si>
  <si>
    <t>White Oak of Waxhaw</t>
  </si>
  <si>
    <t>WhiteStone:  A Masonic and Eastern Star Community</t>
  </si>
  <si>
    <t>Wilkes Regional Medical Center</t>
  </si>
  <si>
    <t>Wilkesboro Health &amp; Rehab</t>
  </si>
  <si>
    <t>Willow Creek Nursing and Rehabilitation Center</t>
  </si>
  <si>
    <t>Willow Ridge Of North Carolina, Llc</t>
  </si>
  <si>
    <t>Willowbrook Healthcare Center</t>
  </si>
  <si>
    <t>Wilora Lake Healthcare Center</t>
  </si>
  <si>
    <t>Wilson Pines Nursing and Rehabilitation Center</t>
  </si>
  <si>
    <t>Wilson Rehabilitation and Nursing Ctr</t>
  </si>
  <si>
    <t>Woodbury Wellness Center</t>
  </si>
  <si>
    <t>Woodhaven Nursing &amp; Alzheimer's Care Ctr</t>
  </si>
  <si>
    <t xml:space="preserve">Woodland Hill Center </t>
  </si>
  <si>
    <t>Woodlands Nursing &amp; Rehabilitation Center</t>
  </si>
  <si>
    <t>Yadkin Nursing Care Center, Inc.</t>
  </si>
  <si>
    <t>Zebulon Rehabilitation Center</t>
  </si>
  <si>
    <t>Brian Center Health &amp; Rehab/Hickory East</t>
  </si>
  <si>
    <t>Brian Center Hlth &amp; Rehab/Hendersonville</t>
  </si>
  <si>
    <t>"SNF  Response Facility Outbreak Effective Dates" document delivered to your facility's NCTracks Message Center.</t>
  </si>
  <si>
    <t xml:space="preserve"> Rates for 
Active Outbreaks ONLY</t>
  </si>
  <si>
    <t>COVID-19+
Base Rate</t>
  </si>
  <si>
    <t>COVID-19+ Resident Rate</t>
  </si>
  <si>
    <t>Premier Living And Rehab Center</t>
  </si>
  <si>
    <t>PruittHealth-Carolina Point</t>
  </si>
  <si>
    <t>The Laurels Of Chatham</t>
  </si>
  <si>
    <t>NC Medicaid Reimbursement Rates for IHS Skilled Nursing Facility</t>
  </si>
  <si>
    <t>* with COVID-19 Standard Uniform Rates *</t>
  </si>
  <si>
    <t xml:space="preserve">10/1/2021 
</t>
  </si>
  <si>
    <t>Cherokee Indian Hospital Authority (Tsali Care Center)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</si>
</sst>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* #,##0.0000_);_(* \(#,##0.0000\);_(* &quot;-&quot;??_);_(@_)"/>
    <numFmt numFmtId="166" formatCode="_(* #,##0.0000_);_(* \(#,##0.0000\);_(* &quot;-&quot;????_);_(@_)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4"/>
      <color rgb="FF000000"/>
      <name val="Calibri"/>
      <family val="2"/>
      <scheme val="minor"/>
    </font>
    <font>
      <sz val="14"/>
      <name val="Calibri"/>
      <family val="2"/>
      <scheme val="minor"/>
    </font>
    <font>
      <b/>
      <i/>
      <sz val="10"/>
      <color rgb="FFFF000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b/>
      <i/>
      <sz val="10"/>
      <color theme="8" tint="-0.249977111117893"/>
      <name val="Arial"/>
      <family val="2"/>
    </font>
    <font>
      <b/>
      <i/>
      <sz val="10"/>
      <name val="Arial"/>
      <family val="2"/>
    </font>
    <font>
      <sz val="10"/>
      <color indexed="8"/>
      <name val="MS Sans Serif"/>
    </font>
    <font>
      <sz val="9"/>
      <name val="Arial"/>
      <family val="2"/>
    </font>
    <font>
      <sz val="10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14" fillId="0" borderId="0"/>
    <xf numFmtId="0" fontId="2" fillId="0" borderId="0"/>
    <xf numFmtId="43" fontId="2" fillId="0" borderId="0" applyFont="0" applyFill="0" applyBorder="0" applyAlignment="0" applyProtection="0"/>
  </cellStyleXfs>
  <cellXfs count="78">
    <xf numFmtId="0" fontId="0" fillId="0" borderId="0" xfId="0"/>
    <xf numFmtId="0" fontId="3" fillId="0" borderId="0" xfId="2" applyFont="1"/>
    <xf numFmtId="0" fontId="4" fillId="0" borderId="0" xfId="2" applyFont="1"/>
    <xf numFmtId="44" fontId="4" fillId="0" borderId="0" xfId="1" applyFont="1" applyFill="1"/>
    <xf numFmtId="44" fontId="4" fillId="0" borderId="0" xfId="1" applyFont="1"/>
    <xf numFmtId="44" fontId="4" fillId="0" borderId="0" xfId="2" applyNumberFormat="1" applyFont="1"/>
    <xf numFmtId="44" fontId="11" fillId="2" borderId="1" xfId="3" applyFont="1" applyFill="1" applyBorder="1" applyAlignment="1" applyProtection="1">
      <alignment wrapText="1"/>
      <protection locked="0"/>
    </xf>
    <xf numFmtId="44" fontId="11" fillId="2" borderId="0" xfId="3" applyFont="1" applyFill="1" applyBorder="1" applyAlignment="1" applyProtection="1">
      <alignment wrapText="1"/>
      <protection locked="0"/>
    </xf>
    <xf numFmtId="44" fontId="11" fillId="2" borderId="0" xfId="1" applyFont="1" applyFill="1" applyBorder="1" applyAlignment="1" applyProtection="1">
      <alignment wrapText="1"/>
      <protection locked="0"/>
    </xf>
    <xf numFmtId="0" fontId="4" fillId="0" borderId="0" xfId="2" applyFont="1" applyAlignment="1">
      <alignment wrapText="1"/>
    </xf>
    <xf numFmtId="0" fontId="3" fillId="2" borderId="5" xfId="4" applyFont="1" applyFill="1" applyBorder="1" applyAlignment="1">
      <alignment horizontal="center" wrapText="1"/>
    </xf>
    <xf numFmtId="15" fontId="3" fillId="3" borderId="5" xfId="2" quotePrefix="1" applyNumberFormat="1" applyFont="1" applyFill="1" applyBorder="1" applyAlignment="1">
      <alignment horizontal="center" wrapText="1"/>
    </xf>
    <xf numFmtId="15" fontId="3" fillId="2" borderId="5" xfId="2" quotePrefix="1" applyNumberFormat="1" applyFont="1" applyFill="1" applyBorder="1" applyAlignment="1">
      <alignment horizontal="center" wrapText="1"/>
    </xf>
    <xf numFmtId="15" fontId="3" fillId="2" borderId="6" xfId="2" quotePrefix="1" applyNumberFormat="1" applyFont="1" applyFill="1" applyBorder="1" applyAlignment="1">
      <alignment horizontal="center" wrapText="1"/>
    </xf>
    <xf numFmtId="15" fontId="3" fillId="2" borderId="7" xfId="2" quotePrefix="1" applyNumberFormat="1" applyFont="1" applyFill="1" applyBorder="1" applyAlignment="1">
      <alignment horizontal="center" wrapText="1"/>
    </xf>
    <xf numFmtId="44" fontId="3" fillId="2" borderId="7" xfId="1" applyFont="1" applyFill="1" applyBorder="1" applyAlignment="1">
      <alignment horizontal="center" wrapText="1"/>
    </xf>
    <xf numFmtId="0" fontId="3" fillId="0" borderId="7" xfId="2" applyFont="1" applyBorder="1" applyAlignment="1">
      <alignment horizontal="center" wrapText="1"/>
    </xf>
    <xf numFmtId="0" fontId="4" fillId="0" borderId="7" xfId="5" applyFont="1" applyBorder="1" applyAlignment="1">
      <alignment wrapText="1"/>
    </xf>
    <xf numFmtId="0" fontId="4" fillId="0" borderId="7" xfId="5" applyFont="1" applyBorder="1"/>
    <xf numFmtId="164" fontId="4" fillId="0" borderId="7" xfId="2" applyNumberFormat="1" applyFont="1" applyBorder="1"/>
    <xf numFmtId="165" fontId="4" fillId="0" borderId="7" xfId="6" applyNumberFormat="1" applyFont="1" applyFill="1" applyBorder="1"/>
    <xf numFmtId="44" fontId="4" fillId="0" borderId="7" xfId="3" applyFont="1" applyFill="1" applyBorder="1"/>
    <xf numFmtId="43" fontId="4" fillId="0" borderId="7" xfId="2" applyNumberFormat="1" applyFont="1" applyBorder="1"/>
    <xf numFmtId="44" fontId="4" fillId="0" borderId="7" xfId="1" applyFont="1" applyFill="1" applyBorder="1"/>
    <xf numFmtId="0" fontId="4" fillId="0" borderId="7" xfId="2" applyFont="1" applyBorder="1"/>
    <xf numFmtId="44" fontId="4" fillId="0" borderId="7" xfId="1" applyFont="1" applyFill="1" applyBorder="1" applyAlignment="1">
      <alignment horizontal="center"/>
    </xf>
    <xf numFmtId="43" fontId="4" fillId="0" borderId="0" xfId="2" applyNumberFormat="1" applyFont="1"/>
    <xf numFmtId="166" fontId="4" fillId="0" borderId="0" xfId="2" applyNumberFormat="1" applyFont="1"/>
    <xf numFmtId="44" fontId="4" fillId="0" borderId="0" xfId="3" applyFont="1" applyFill="1"/>
    <xf numFmtId="0" fontId="4" fillId="2" borderId="0" xfId="2" applyFont="1" applyFill="1"/>
    <xf numFmtId="0" fontId="4" fillId="4" borderId="0" xfId="2" applyFont="1" applyFill="1"/>
    <xf numFmtId="0" fontId="2" fillId="0" borderId="7" xfId="2" applyBorder="1"/>
    <xf numFmtId="0" fontId="15" fillId="0" borderId="7" xfId="5" applyFont="1" applyBorder="1" applyAlignment="1">
      <alignment wrapText="1"/>
    </xf>
    <xf numFmtId="0" fontId="4" fillId="0" borderId="0" xfId="5" applyFont="1"/>
    <xf numFmtId="164" fontId="4" fillId="0" borderId="0" xfId="2" applyNumberFormat="1" applyFont="1"/>
    <xf numFmtId="165" fontId="4" fillId="0" borderId="0" xfId="6" applyNumberFormat="1" applyFont="1" applyFill="1" applyBorder="1"/>
    <xf numFmtId="44" fontId="4" fillId="0" borderId="0" xfId="3" applyFont="1" applyFill="1" applyBorder="1"/>
    <xf numFmtId="44" fontId="4" fillId="0" borderId="0" xfId="1" applyFont="1" applyFill="1" applyBorder="1"/>
    <xf numFmtId="44" fontId="4" fillId="0" borderId="0" xfId="1" applyFont="1" applyFill="1" applyBorder="1" applyAlignment="1">
      <alignment horizontal="center"/>
    </xf>
    <xf numFmtId="164" fontId="3" fillId="0" borderId="0" xfId="2" applyNumberFormat="1" applyFont="1"/>
    <xf numFmtId="164" fontId="16" fillId="0" borderId="0" xfId="2" applyNumberFormat="1" applyFont="1"/>
    <xf numFmtId="43" fontId="4" fillId="0" borderId="8" xfId="2" applyNumberFormat="1" applyFont="1" applyBorder="1"/>
    <xf numFmtId="44" fontId="4" fillId="0" borderId="7" xfId="1" applyFont="1" applyBorder="1" applyAlignment="1">
      <alignment horizontal="center"/>
    </xf>
    <xf numFmtId="0" fontId="4" fillId="0" borderId="0" xfId="5" applyFont="1" applyAlignment="1">
      <alignment wrapText="1"/>
    </xf>
    <xf numFmtId="8" fontId="4" fillId="0" borderId="7" xfId="6" applyNumberFormat="1" applyFont="1" applyBorder="1"/>
    <xf numFmtId="43" fontId="4" fillId="0" borderId="7" xfId="6" applyFont="1" applyBorder="1"/>
    <xf numFmtId="0" fontId="4" fillId="0" borderId="0" xfId="2" applyFont="1" applyFill="1"/>
    <xf numFmtId="0" fontId="4" fillId="2" borderId="0" xfId="2" applyFont="1" applyFill="1" applyAlignment="1">
      <alignment wrapText="1"/>
    </xf>
    <xf numFmtId="0" fontId="3" fillId="2" borderId="7" xfId="2" applyFont="1" applyFill="1" applyBorder="1" applyAlignment="1">
      <alignment horizontal="center" wrapText="1"/>
    </xf>
    <xf numFmtId="44" fontId="9" fillId="2" borderId="1" xfId="3" applyFont="1" applyFill="1" applyBorder="1" applyAlignment="1" applyProtection="1">
      <alignment horizontal="center" wrapText="1"/>
      <protection locked="0"/>
    </xf>
    <xf numFmtId="44" fontId="9" fillId="2" borderId="0" xfId="3" applyFont="1" applyFill="1" applyBorder="1" applyAlignment="1" applyProtection="1">
      <alignment horizontal="center" wrapText="1"/>
      <protection locked="0"/>
    </xf>
    <xf numFmtId="0" fontId="5" fillId="0" borderId="0" xfId="2" applyFont="1" applyAlignment="1">
      <alignment horizontal="center" vertical="center" readingOrder="1"/>
    </xf>
    <xf numFmtId="0" fontId="6" fillId="0" borderId="0" xfId="2" applyFont="1" applyAlignment="1">
      <alignment horizontal="center"/>
    </xf>
    <xf numFmtId="0" fontId="7" fillId="0" borderId="0" xfId="2" applyFont="1" applyAlignment="1">
      <alignment horizontal="center"/>
    </xf>
    <xf numFmtId="44" fontId="10" fillId="2" borderId="1" xfId="3" applyFont="1" applyFill="1" applyBorder="1" applyAlignment="1" applyProtection="1">
      <alignment horizontal="center" wrapText="1"/>
      <protection locked="0"/>
    </xf>
    <xf numFmtId="44" fontId="10" fillId="2" borderId="0" xfId="3" applyFont="1" applyFill="1" applyBorder="1" applyAlignment="1" applyProtection="1">
      <alignment horizontal="center" wrapText="1"/>
      <protection locked="0"/>
    </xf>
    <xf numFmtId="0" fontId="5" fillId="0" borderId="0" xfId="2" applyFont="1" applyAlignment="1">
      <alignment horizontal="center" vertical="center" readingOrder="1"/>
    </xf>
    <xf numFmtId="0" fontId="6" fillId="0" borderId="0" xfId="2" applyFont="1" applyAlignment="1">
      <alignment horizontal="center"/>
    </xf>
    <xf numFmtId="0" fontId="7" fillId="0" borderId="0" xfId="2" applyFont="1" applyAlignment="1">
      <alignment horizontal="center"/>
    </xf>
    <xf numFmtId="44" fontId="8" fillId="2" borderId="1" xfId="3" applyFont="1" applyFill="1" applyBorder="1" applyAlignment="1" applyProtection="1">
      <alignment horizontal="center" wrapText="1"/>
      <protection locked="0"/>
    </xf>
    <xf numFmtId="44" fontId="8" fillId="2" borderId="0" xfId="3" applyFont="1" applyFill="1" applyBorder="1" applyAlignment="1" applyProtection="1">
      <alignment horizontal="center" wrapText="1"/>
      <protection locked="0"/>
    </xf>
    <xf numFmtId="44" fontId="9" fillId="2" borderId="1" xfId="3" applyFont="1" applyFill="1" applyBorder="1" applyAlignment="1" applyProtection="1">
      <alignment horizontal="center" wrapText="1"/>
      <protection locked="0"/>
    </xf>
    <xf numFmtId="44" fontId="9" fillId="2" borderId="0" xfId="3" applyFont="1" applyFill="1" applyBorder="1" applyAlignment="1" applyProtection="1">
      <alignment horizontal="center" wrapText="1"/>
      <protection locked="0"/>
    </xf>
    <xf numFmtId="44" fontId="12" fillId="2" borderId="1" xfId="3" applyFont="1" applyFill="1" applyBorder="1" applyAlignment="1" applyProtection="1">
      <alignment horizontal="center"/>
      <protection locked="0"/>
    </xf>
    <xf numFmtId="44" fontId="12" fillId="2" borderId="0" xfId="3" applyFont="1" applyFill="1" applyBorder="1" applyAlignment="1" applyProtection="1">
      <alignment horizontal="center"/>
      <protection locked="0"/>
    </xf>
    <xf numFmtId="44" fontId="13" fillId="2" borderId="2" xfId="3" applyFont="1" applyFill="1" applyBorder="1" applyAlignment="1" applyProtection="1">
      <alignment horizontal="center" wrapText="1"/>
      <protection locked="0"/>
    </xf>
    <xf numFmtId="44" fontId="13" fillId="2" borderId="3" xfId="3" applyFont="1" applyFill="1" applyBorder="1" applyAlignment="1" applyProtection="1">
      <alignment horizontal="center" wrapText="1"/>
      <protection locked="0"/>
    </xf>
    <xf numFmtId="44" fontId="12" fillId="2" borderId="2" xfId="3" applyFont="1" applyFill="1" applyBorder="1" applyAlignment="1" applyProtection="1">
      <alignment horizontal="center" vertical="center"/>
      <protection locked="0"/>
    </xf>
    <xf numFmtId="44" fontId="12" fillId="2" borderId="3" xfId="3" applyFont="1" applyFill="1" applyBorder="1" applyAlignment="1" applyProtection="1">
      <alignment horizontal="center" vertical="center"/>
      <protection locked="0"/>
    </xf>
    <xf numFmtId="44" fontId="12" fillId="2" borderId="0" xfId="3" applyFont="1" applyFill="1" applyBorder="1" applyAlignment="1" applyProtection="1">
      <alignment horizontal="center" vertical="center"/>
      <protection locked="0"/>
    </xf>
    <xf numFmtId="44" fontId="12" fillId="2" borderId="1" xfId="3" applyFont="1" applyFill="1" applyBorder="1" applyAlignment="1" applyProtection="1">
      <alignment horizontal="center" vertical="center" wrapText="1"/>
      <protection locked="0"/>
    </xf>
    <xf numFmtId="44" fontId="12" fillId="2" borderId="4" xfId="3" applyFont="1" applyFill="1" applyBorder="1" applyAlignment="1" applyProtection="1">
      <alignment horizontal="center" vertical="center" wrapText="1"/>
      <protection locked="0"/>
    </xf>
    <xf numFmtId="44" fontId="12" fillId="2" borderId="8" xfId="3" applyFont="1" applyFill="1" applyBorder="1" applyAlignment="1" applyProtection="1">
      <alignment horizontal="center" vertical="center" wrapText="1"/>
      <protection locked="0"/>
    </xf>
    <xf numFmtId="44" fontId="12" fillId="2" borderId="9" xfId="3" applyFont="1" applyFill="1" applyBorder="1" applyAlignment="1" applyProtection="1">
      <alignment horizontal="center" vertical="center" wrapText="1"/>
      <protection locked="0"/>
    </xf>
    <xf numFmtId="0" fontId="4" fillId="0" borderId="1" xfId="2" applyFont="1" applyBorder="1" applyAlignment="1">
      <alignment horizontal="center" wrapText="1"/>
    </xf>
    <xf numFmtId="0" fontId="4" fillId="0" borderId="0" xfId="2" applyFont="1" applyAlignment="1">
      <alignment horizontal="center" wrapText="1"/>
    </xf>
    <xf numFmtId="44" fontId="13" fillId="5" borderId="1" xfId="3" applyFont="1" applyFill="1" applyBorder="1" applyAlignment="1" applyProtection="1">
      <alignment horizontal="center"/>
      <protection locked="0"/>
    </xf>
    <xf numFmtId="44" fontId="13" fillId="5" borderId="0" xfId="3" applyFont="1" applyFill="1" applyBorder="1" applyAlignment="1" applyProtection="1">
      <alignment horizontal="center"/>
      <protection locked="0"/>
    </xf>
  </cellXfs>
  <cellStyles count="7">
    <cellStyle name="Comma 2" xfId="6" xr:uid="{F83E9CB6-2026-4CEA-AD2B-5148713C078D}"/>
    <cellStyle name="Currency" xfId="1" builtinId="4"/>
    <cellStyle name="Currency 2 2" xfId="3" xr:uid="{3A73419F-20F9-4B97-9C89-60828D68F17C}"/>
    <cellStyle name="Normal" xfId="0" builtinId="0"/>
    <cellStyle name="Normal 2" xfId="2" xr:uid="{2F440BBD-577B-4B62-8D87-C2A7647FDB3D}"/>
    <cellStyle name="Normal 3 2" xfId="4" xr:uid="{274E5F43-DFD0-460A-9E72-E2B5A68045B1}"/>
    <cellStyle name="Normal_Sheet1" xfId="5" xr:uid="{1BD4DE10-EB68-473C-BACD-28748C70DE4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4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247651</xdr:colOff>
      <xdr:row>0</xdr:row>
      <xdr:rowOff>24765</xdr:rowOff>
    </xdr:from>
    <xdr:to>
      <xdr:col>3</xdr:col>
      <xdr:colOff>808301</xdr:colOff>
      <xdr:row>8</xdr:row>
      <xdr:rowOff>21037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7BB0A82-CAE4-4CC3-A53F-D72172F1A0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95751" y="24765"/>
          <a:ext cx="1322650" cy="129167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North%20Carolina\case%20mix\2001%20NF%20data%20as%20of%20May%202003\get_data1_ex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TEMP/Wage%20index%202004%20fina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ial%20Operations/LTC%20and%20Hospitals/Nursing/Nursing%20Home%20Rates%20&amp;%20Models/2022/Oct-Dec%202021/Shayla%20Davis%20WF/Shayla%20Davis%20WF%20Oct%20Rat%20Source%20File%20SC%20Modification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davis52\AppData\Local\Microsoft\Windows\INetCache\Content.Outlook\MRMX5PAP\Revised%20January%202022%20Rate%20Source%20File%2006.18.22%20S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 A part 1"/>
      <sheetName val="Sch A part 2"/>
      <sheetName val="Sch_A_part_1"/>
      <sheetName val="Sch_A_part_2"/>
    </sheetNames>
    <sheetDataSet>
      <sheetData sheetId="0"/>
      <sheetData sheetId="1" refreshError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rban-Rural Combined"/>
      <sheetName val="Alabama"/>
      <sheetName val="Alaska"/>
      <sheetName val="Arizona"/>
      <sheetName val="Arkansas"/>
      <sheetName val="California"/>
      <sheetName val="Colorado"/>
      <sheetName val="Connecticut"/>
      <sheetName val="Delaware"/>
      <sheetName val="District of Columbia"/>
      <sheetName val="Florida"/>
      <sheetName val="Georgia"/>
      <sheetName val="Hawaii"/>
      <sheetName val="Idaho"/>
      <sheetName val="Illinois"/>
      <sheetName val="Indiana"/>
      <sheetName val="Iowa"/>
      <sheetName val="Kansas"/>
      <sheetName val="Kentucky"/>
      <sheetName val="Louisiana"/>
      <sheetName val="Maine"/>
      <sheetName val="Maryland"/>
      <sheetName val="Massachusetts"/>
      <sheetName val="Michigan"/>
      <sheetName val="Minnesota"/>
      <sheetName val="Mississippi"/>
      <sheetName val="Missouri"/>
      <sheetName val="Montana"/>
      <sheetName val="Nebraska"/>
      <sheetName val="Nevada"/>
      <sheetName val="New Hampshire"/>
      <sheetName val="New Jersey"/>
      <sheetName val="New Mexico"/>
      <sheetName val="New York"/>
      <sheetName val="North Carolina"/>
      <sheetName val="North Dakota"/>
      <sheetName val="Ohio"/>
      <sheetName val="Oklahoma"/>
      <sheetName val="Oregon"/>
      <sheetName val="Pennsylvania"/>
      <sheetName val="Rhode Island"/>
      <sheetName val="South Carolina"/>
      <sheetName val="South Dakota"/>
      <sheetName val="Tennessee"/>
      <sheetName val="Texas"/>
      <sheetName val="Utah"/>
      <sheetName val="Vermont"/>
      <sheetName val="Virginia"/>
      <sheetName val="Washington"/>
      <sheetName val="West Virginia"/>
      <sheetName val="Wisconsin"/>
      <sheetName val="Wyomin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"/>
      <sheetName val="Rate Calulation "/>
      <sheetName val="Revised Oct. 1 Fee Schedule"/>
    </sheetNames>
    <sheetDataSet>
      <sheetData sheetId="0">
        <row r="1">
          <cell r="H1" t="str">
            <v>NPI</v>
          </cell>
          <cell r="I1" t="str">
            <v>6/30/21 Medicaid CMI for Snapshot Date</v>
          </cell>
          <cell r="J1" t="str">
            <v xml:space="preserve">Facility Indirect Rate </v>
          </cell>
          <cell r="K1" t="str">
            <v>FRV Add-on</v>
          </cell>
          <cell r="L1" t="str">
            <v>Fee Assessment Cost</v>
          </cell>
          <cell r="M1" t="str">
            <v>10/1/2021 Total Model Rate</v>
          </cell>
          <cell r="N1" t="str">
            <v>Facility Direct Component Rate 4/1/2021</v>
          </cell>
          <cell r="O1" t="str">
            <v>Direct Rounded</v>
          </cell>
          <cell r="P1" t="str">
            <v>Indirect Rounded</v>
          </cell>
          <cell r="Q1" t="str">
            <v>FRV Rounded</v>
          </cell>
          <cell r="R1" t="str">
            <v>Fee Assessment Rounded</v>
          </cell>
          <cell r="S1" t="str">
            <v xml:space="preserve"> Total w/o COVID rate increases</v>
          </cell>
          <cell r="T1" t="str">
            <v>+ 5%</v>
          </cell>
          <cell r="U1" t="str">
            <v xml:space="preserve"> + 10%</v>
          </cell>
        </row>
        <row r="2">
          <cell r="H2">
            <v>1285687962</v>
          </cell>
          <cell r="I2">
            <v>1.0799000000000001</v>
          </cell>
          <cell r="J2">
            <v>36.85</v>
          </cell>
          <cell r="K2">
            <v>17.170707847949526</v>
          </cell>
          <cell r="L2">
            <v>13.68</v>
          </cell>
          <cell r="M2">
            <v>196.99070784794952</v>
          </cell>
          <cell r="N2">
            <v>129.29</v>
          </cell>
          <cell r="O2">
            <v>129.29</v>
          </cell>
          <cell r="P2">
            <v>36.85</v>
          </cell>
          <cell r="Q2">
            <v>17.170000000000002</v>
          </cell>
          <cell r="R2">
            <v>13.68</v>
          </cell>
          <cell r="S2">
            <v>196.99</v>
          </cell>
          <cell r="T2">
            <v>206.84</v>
          </cell>
          <cell r="U2">
            <v>227.52</v>
          </cell>
        </row>
        <row r="3">
          <cell r="H3">
            <v>1245227578</v>
          </cell>
          <cell r="I3">
            <v>1.1188</v>
          </cell>
          <cell r="J3">
            <v>36.85</v>
          </cell>
          <cell r="K3">
            <v>33.864749311599937</v>
          </cell>
          <cell r="L3">
            <v>0</v>
          </cell>
          <cell r="M3">
            <v>203.65474931159994</v>
          </cell>
          <cell r="N3">
            <v>132.94</v>
          </cell>
          <cell r="O3">
            <v>132.94</v>
          </cell>
          <cell r="P3">
            <v>36.85</v>
          </cell>
          <cell r="Q3">
            <v>33.86</v>
          </cell>
          <cell r="R3">
            <v>0</v>
          </cell>
          <cell r="S3">
            <v>203.64999999999998</v>
          </cell>
          <cell r="T3">
            <v>213.83</v>
          </cell>
          <cell r="U3">
            <v>235.21</v>
          </cell>
        </row>
        <row r="4">
          <cell r="H4">
            <v>1427608959</v>
          </cell>
          <cell r="I4">
            <v>1.1536</v>
          </cell>
          <cell r="J4">
            <v>36.85</v>
          </cell>
          <cell r="K4">
            <v>15.625538630136985</v>
          </cell>
          <cell r="L4">
            <v>13.68</v>
          </cell>
          <cell r="M4">
            <v>202.65553863013699</v>
          </cell>
          <cell r="N4">
            <v>136.5</v>
          </cell>
          <cell r="O4">
            <v>136.5</v>
          </cell>
          <cell r="P4">
            <v>36.85</v>
          </cell>
          <cell r="Q4">
            <v>15.63</v>
          </cell>
          <cell r="R4">
            <v>13.68</v>
          </cell>
          <cell r="S4">
            <v>202.66</v>
          </cell>
          <cell r="T4">
            <v>212.79</v>
          </cell>
          <cell r="U4">
            <v>234.07</v>
          </cell>
        </row>
        <row r="5">
          <cell r="H5">
            <v>1063919652</v>
          </cell>
          <cell r="I5">
            <v>1.2643</v>
          </cell>
          <cell r="J5">
            <v>36.85</v>
          </cell>
          <cell r="K5">
            <v>16.007575434004828</v>
          </cell>
          <cell r="L5">
            <v>13.68</v>
          </cell>
          <cell r="M5">
            <v>210.34757543400482</v>
          </cell>
          <cell r="N5">
            <v>143.81</v>
          </cell>
          <cell r="O5">
            <v>143.81</v>
          </cell>
          <cell r="P5">
            <v>36.85</v>
          </cell>
          <cell r="Q5">
            <v>16.010000000000002</v>
          </cell>
          <cell r="R5">
            <v>13.68</v>
          </cell>
          <cell r="S5">
            <v>210.35</v>
          </cell>
          <cell r="T5">
            <v>220.87</v>
          </cell>
          <cell r="U5">
            <v>242.96</v>
          </cell>
        </row>
        <row r="6">
          <cell r="H6">
            <v>1518435650</v>
          </cell>
          <cell r="I6">
            <v>1.1872</v>
          </cell>
          <cell r="J6">
            <v>36.85</v>
          </cell>
          <cell r="K6">
            <v>29.470547906059629</v>
          </cell>
          <cell r="L6">
            <v>13.68</v>
          </cell>
          <cell r="M6">
            <v>219.03054790605964</v>
          </cell>
          <cell r="N6">
            <v>139.03</v>
          </cell>
          <cell r="O6">
            <v>139.03</v>
          </cell>
          <cell r="P6">
            <v>36.85</v>
          </cell>
          <cell r="Q6">
            <v>29.47</v>
          </cell>
          <cell r="R6">
            <v>13.68</v>
          </cell>
          <cell r="S6">
            <v>219.03</v>
          </cell>
          <cell r="T6">
            <v>229.98</v>
          </cell>
          <cell r="U6">
            <v>252.98</v>
          </cell>
        </row>
        <row r="7">
          <cell r="H7">
            <v>1669991865</v>
          </cell>
          <cell r="I7">
            <v>1.1678999999999999</v>
          </cell>
          <cell r="J7">
            <v>36.85</v>
          </cell>
          <cell r="K7">
            <v>8.8495570958105105</v>
          </cell>
          <cell r="L7">
            <v>13.68</v>
          </cell>
          <cell r="M7">
            <v>195.8495570958105</v>
          </cell>
          <cell r="N7">
            <v>136.47</v>
          </cell>
          <cell r="O7">
            <v>136.47</v>
          </cell>
          <cell r="P7">
            <v>36.85</v>
          </cell>
          <cell r="Q7">
            <v>8.85</v>
          </cell>
          <cell r="R7">
            <v>13.68</v>
          </cell>
          <cell r="S7">
            <v>195.85</v>
          </cell>
          <cell r="T7">
            <v>205.64</v>
          </cell>
          <cell r="U7">
            <v>226.2</v>
          </cell>
        </row>
        <row r="8">
          <cell r="H8">
            <v>1871143305</v>
          </cell>
          <cell r="I8">
            <v>1.2915000000000001</v>
          </cell>
          <cell r="J8">
            <v>36.85</v>
          </cell>
          <cell r="K8">
            <v>6.5457396352102668</v>
          </cell>
          <cell r="L8">
            <v>13.68</v>
          </cell>
          <cell r="M8">
            <v>201.92573963521028</v>
          </cell>
          <cell r="N8">
            <v>144.85</v>
          </cell>
          <cell r="O8">
            <v>144.85</v>
          </cell>
          <cell r="P8">
            <v>36.85</v>
          </cell>
          <cell r="Q8">
            <v>6.55</v>
          </cell>
          <cell r="R8">
            <v>13.68</v>
          </cell>
          <cell r="S8">
            <v>201.93</v>
          </cell>
          <cell r="T8">
            <v>212.03</v>
          </cell>
          <cell r="U8">
            <v>233.23</v>
          </cell>
        </row>
        <row r="9">
          <cell r="H9">
            <v>1992242119</v>
          </cell>
          <cell r="I9">
            <v>1.2458</v>
          </cell>
          <cell r="J9">
            <v>36.85</v>
          </cell>
          <cell r="K9">
            <v>11.114500298164831</v>
          </cell>
          <cell r="L9">
            <v>7.18</v>
          </cell>
          <cell r="M9">
            <v>196.68450029816483</v>
          </cell>
          <cell r="N9">
            <v>141.54</v>
          </cell>
          <cell r="O9">
            <v>141.54</v>
          </cell>
          <cell r="P9">
            <v>36.85</v>
          </cell>
          <cell r="Q9">
            <v>11.11</v>
          </cell>
          <cell r="R9">
            <v>7.18</v>
          </cell>
          <cell r="S9">
            <v>196.68</v>
          </cell>
          <cell r="T9">
            <v>206.51</v>
          </cell>
          <cell r="U9">
            <v>227.16</v>
          </cell>
        </row>
        <row r="10">
          <cell r="H10">
            <v>1043703945</v>
          </cell>
          <cell r="I10">
            <v>1.1587000000000001</v>
          </cell>
          <cell r="J10">
            <v>36.85</v>
          </cell>
          <cell r="K10">
            <v>22.34184571668013</v>
          </cell>
          <cell r="L10">
            <v>13.68</v>
          </cell>
          <cell r="M10">
            <v>207.85184571668012</v>
          </cell>
          <cell r="N10">
            <v>134.97999999999999</v>
          </cell>
          <cell r="O10">
            <v>134.97999999999999</v>
          </cell>
          <cell r="P10">
            <v>36.85</v>
          </cell>
          <cell r="Q10">
            <v>22.34</v>
          </cell>
          <cell r="R10">
            <v>13.68</v>
          </cell>
          <cell r="S10">
            <v>207.85</v>
          </cell>
          <cell r="T10">
            <v>218.24</v>
          </cell>
          <cell r="U10">
            <v>240.06</v>
          </cell>
        </row>
        <row r="11">
          <cell r="H11">
            <v>1831649268</v>
          </cell>
          <cell r="I11">
            <v>1.3026</v>
          </cell>
          <cell r="J11">
            <v>36.85</v>
          </cell>
          <cell r="K11">
            <v>16.558392676873513</v>
          </cell>
          <cell r="L11">
            <v>13.68</v>
          </cell>
          <cell r="M11">
            <v>212.15839267687352</v>
          </cell>
          <cell r="N11">
            <v>145.07</v>
          </cell>
          <cell r="O11">
            <v>145.07</v>
          </cell>
          <cell r="P11">
            <v>36.85</v>
          </cell>
          <cell r="Q11">
            <v>16.559999999999999</v>
          </cell>
          <cell r="R11">
            <v>13.68</v>
          </cell>
          <cell r="S11">
            <v>212.16</v>
          </cell>
          <cell r="T11">
            <v>222.77</v>
          </cell>
          <cell r="U11">
            <v>245.05</v>
          </cell>
        </row>
        <row r="12">
          <cell r="H12">
            <v>1689147035</v>
          </cell>
          <cell r="I12">
            <v>1.2302999999999999</v>
          </cell>
          <cell r="J12">
            <v>36.85</v>
          </cell>
          <cell r="K12">
            <v>10.246642955680892</v>
          </cell>
          <cell r="L12">
            <v>13.68</v>
          </cell>
          <cell r="M12">
            <v>202.48664295568088</v>
          </cell>
          <cell r="N12">
            <v>141.70999999999998</v>
          </cell>
          <cell r="O12">
            <v>141.71</v>
          </cell>
          <cell r="P12">
            <v>36.85</v>
          </cell>
          <cell r="Q12">
            <v>10.25</v>
          </cell>
          <cell r="R12">
            <v>13.68</v>
          </cell>
          <cell r="S12">
            <v>202.49</v>
          </cell>
          <cell r="T12">
            <v>212.61</v>
          </cell>
          <cell r="U12">
            <v>233.87</v>
          </cell>
        </row>
        <row r="13">
          <cell r="H13">
            <v>1295391795</v>
          </cell>
          <cell r="I13">
            <v>1.1818</v>
          </cell>
          <cell r="J13">
            <v>36.85</v>
          </cell>
          <cell r="K13">
            <v>8.1186236905721181</v>
          </cell>
          <cell r="L13">
            <v>13.68</v>
          </cell>
          <cell r="M13">
            <v>195.74862369057212</v>
          </cell>
          <cell r="N13">
            <v>137.1</v>
          </cell>
          <cell r="O13">
            <v>137.1</v>
          </cell>
          <cell r="P13">
            <v>36.85</v>
          </cell>
          <cell r="Q13">
            <v>8.1199999999999992</v>
          </cell>
          <cell r="R13">
            <v>13.68</v>
          </cell>
          <cell r="S13">
            <v>195.75</v>
          </cell>
          <cell r="T13">
            <v>205.54</v>
          </cell>
          <cell r="U13">
            <v>226.09</v>
          </cell>
        </row>
        <row r="14">
          <cell r="H14">
            <v>1598262198</v>
          </cell>
          <cell r="I14">
            <v>1.4107000000000001</v>
          </cell>
          <cell r="J14">
            <v>36.85</v>
          </cell>
          <cell r="K14">
            <v>20.104406168292378</v>
          </cell>
          <cell r="L14">
            <v>13.68</v>
          </cell>
          <cell r="M14">
            <v>228.17440616829236</v>
          </cell>
          <cell r="N14">
            <v>157.54</v>
          </cell>
          <cell r="O14">
            <v>157.54</v>
          </cell>
          <cell r="P14">
            <v>36.85</v>
          </cell>
          <cell r="Q14">
            <v>20.100000000000001</v>
          </cell>
          <cell r="R14">
            <v>13.68</v>
          </cell>
          <cell r="S14">
            <v>228.17</v>
          </cell>
          <cell r="T14">
            <v>239.58</v>
          </cell>
          <cell r="U14">
            <v>263.54000000000002</v>
          </cell>
        </row>
        <row r="15">
          <cell r="H15">
            <v>1437627593</v>
          </cell>
          <cell r="I15">
            <v>1.1115999999999999</v>
          </cell>
          <cell r="J15">
            <v>36.85</v>
          </cell>
          <cell r="K15">
            <v>16.812606865431086</v>
          </cell>
          <cell r="L15">
            <v>13.68</v>
          </cell>
          <cell r="M15">
            <v>199.3726068654311</v>
          </cell>
          <cell r="N15">
            <v>132.03</v>
          </cell>
          <cell r="O15">
            <v>132.03</v>
          </cell>
          <cell r="P15">
            <v>36.85</v>
          </cell>
          <cell r="Q15">
            <v>16.809999999999999</v>
          </cell>
          <cell r="R15">
            <v>13.68</v>
          </cell>
          <cell r="S15">
            <v>199.37</v>
          </cell>
          <cell r="T15">
            <v>209.34</v>
          </cell>
          <cell r="U15">
            <v>230.27</v>
          </cell>
        </row>
        <row r="16">
          <cell r="H16">
            <v>1598233645</v>
          </cell>
          <cell r="I16">
            <v>1.2234</v>
          </cell>
          <cell r="J16">
            <v>36.85</v>
          </cell>
          <cell r="K16">
            <v>24.460469617903144</v>
          </cell>
          <cell r="L16">
            <v>13.68</v>
          </cell>
          <cell r="M16">
            <v>215.85046961790317</v>
          </cell>
          <cell r="N16">
            <v>140.86000000000001</v>
          </cell>
          <cell r="O16">
            <v>140.86000000000001</v>
          </cell>
          <cell r="P16">
            <v>36.85</v>
          </cell>
          <cell r="Q16">
            <v>24.46</v>
          </cell>
          <cell r="R16">
            <v>13.68</v>
          </cell>
          <cell r="S16">
            <v>215.85000000000002</v>
          </cell>
          <cell r="T16">
            <v>226.64</v>
          </cell>
          <cell r="U16">
            <v>249.3</v>
          </cell>
        </row>
        <row r="17">
          <cell r="H17">
            <v>1659849701</v>
          </cell>
          <cell r="I17">
            <v>1.327</v>
          </cell>
          <cell r="J17">
            <v>36.85</v>
          </cell>
          <cell r="K17">
            <v>13.652410322320668</v>
          </cell>
          <cell r="L17">
            <v>13.68</v>
          </cell>
          <cell r="M17">
            <v>215.66241032232065</v>
          </cell>
          <cell r="N17">
            <v>151.47999999999999</v>
          </cell>
          <cell r="O17">
            <v>151.47999999999999</v>
          </cell>
          <cell r="P17">
            <v>36.85</v>
          </cell>
          <cell r="Q17">
            <v>13.65</v>
          </cell>
          <cell r="R17">
            <v>13.68</v>
          </cell>
          <cell r="S17">
            <v>215.66</v>
          </cell>
          <cell r="T17">
            <v>226.44</v>
          </cell>
          <cell r="U17">
            <v>249.08</v>
          </cell>
        </row>
        <row r="18">
          <cell r="H18">
            <v>1770149270</v>
          </cell>
          <cell r="I18">
            <v>1.3157000000000001</v>
          </cell>
          <cell r="J18">
            <v>36.85</v>
          </cell>
          <cell r="K18">
            <v>20.327802587330694</v>
          </cell>
          <cell r="L18">
            <v>13.68</v>
          </cell>
          <cell r="M18">
            <v>217.51780258733069</v>
          </cell>
          <cell r="N18">
            <v>146.66</v>
          </cell>
          <cell r="O18">
            <v>146.66</v>
          </cell>
          <cell r="P18">
            <v>36.85</v>
          </cell>
          <cell r="Q18">
            <v>20.329999999999998</v>
          </cell>
          <cell r="R18">
            <v>13.68</v>
          </cell>
          <cell r="S18">
            <v>217.51999999999998</v>
          </cell>
          <cell r="T18">
            <v>228.4</v>
          </cell>
          <cell r="U18">
            <v>251.24</v>
          </cell>
        </row>
        <row r="19">
          <cell r="H19">
            <v>1699310839</v>
          </cell>
          <cell r="I19">
            <v>1.2963</v>
          </cell>
          <cell r="J19">
            <v>36.85</v>
          </cell>
          <cell r="K19">
            <v>17.764345988300697</v>
          </cell>
          <cell r="L19">
            <v>13.68</v>
          </cell>
          <cell r="M19">
            <v>216.13434598830071</v>
          </cell>
          <cell r="N19">
            <v>147.84</v>
          </cell>
          <cell r="O19">
            <v>147.84</v>
          </cell>
          <cell r="P19">
            <v>36.85</v>
          </cell>
          <cell r="Q19">
            <v>17.760000000000002</v>
          </cell>
          <cell r="R19">
            <v>13.68</v>
          </cell>
          <cell r="S19">
            <v>216.13</v>
          </cell>
          <cell r="T19">
            <v>226.94</v>
          </cell>
          <cell r="U19">
            <v>249.63</v>
          </cell>
        </row>
        <row r="20">
          <cell r="H20">
            <v>1932606530</v>
          </cell>
          <cell r="I20">
            <v>1.0490999999999999</v>
          </cell>
          <cell r="J20">
            <v>36.85</v>
          </cell>
          <cell r="K20">
            <v>9.7039712683319763</v>
          </cell>
          <cell r="L20">
            <v>7.18</v>
          </cell>
          <cell r="M20">
            <v>180.80397126833196</v>
          </cell>
          <cell r="N20">
            <v>127.07</v>
          </cell>
          <cell r="O20">
            <v>127.07</v>
          </cell>
          <cell r="P20">
            <v>36.85</v>
          </cell>
          <cell r="Q20">
            <v>9.6999999999999993</v>
          </cell>
          <cell r="R20">
            <v>7.18</v>
          </cell>
          <cell r="S20">
            <v>180.79999999999998</v>
          </cell>
          <cell r="T20">
            <v>189.84</v>
          </cell>
          <cell r="U20">
            <v>208.82</v>
          </cell>
        </row>
        <row r="21">
          <cell r="H21">
            <v>1528505757</v>
          </cell>
          <cell r="I21">
            <v>1.2663</v>
          </cell>
          <cell r="J21">
            <v>36.85</v>
          </cell>
          <cell r="K21">
            <v>16.328087129734065</v>
          </cell>
          <cell r="L21">
            <v>13.68</v>
          </cell>
          <cell r="M21">
            <v>209.70808712973405</v>
          </cell>
          <cell r="N21">
            <v>142.85</v>
          </cell>
          <cell r="O21">
            <v>142.85</v>
          </cell>
          <cell r="P21">
            <v>36.85</v>
          </cell>
          <cell r="Q21">
            <v>16.329999999999998</v>
          </cell>
          <cell r="R21">
            <v>13.68</v>
          </cell>
          <cell r="S21">
            <v>209.70999999999998</v>
          </cell>
          <cell r="T21">
            <v>220.2</v>
          </cell>
          <cell r="U21">
            <v>242.22</v>
          </cell>
        </row>
        <row r="22">
          <cell r="H22">
            <v>1972071033</v>
          </cell>
          <cell r="I22">
            <v>1.1955</v>
          </cell>
          <cell r="J22">
            <v>36.85</v>
          </cell>
          <cell r="K22">
            <v>10.316486152457665</v>
          </cell>
          <cell r="L22">
            <v>13.68</v>
          </cell>
          <cell r="M22">
            <v>199.81648615245766</v>
          </cell>
          <cell r="N22">
            <v>138.97</v>
          </cell>
          <cell r="O22">
            <v>138.97</v>
          </cell>
          <cell r="P22">
            <v>36.85</v>
          </cell>
          <cell r="Q22">
            <v>10.32</v>
          </cell>
          <cell r="R22">
            <v>13.68</v>
          </cell>
          <cell r="S22">
            <v>199.82</v>
          </cell>
          <cell r="T22">
            <v>209.81</v>
          </cell>
          <cell r="U22">
            <v>230.79</v>
          </cell>
        </row>
        <row r="23">
          <cell r="H23">
            <v>1841840378</v>
          </cell>
          <cell r="I23">
            <v>1.2383999999999999</v>
          </cell>
          <cell r="J23">
            <v>36.85</v>
          </cell>
          <cell r="K23">
            <v>7.1249346897274233</v>
          </cell>
          <cell r="L23">
            <v>13.68</v>
          </cell>
          <cell r="M23">
            <v>198.18493468972741</v>
          </cell>
          <cell r="N23">
            <v>140.53</v>
          </cell>
          <cell r="O23">
            <v>140.53</v>
          </cell>
          <cell r="P23">
            <v>36.85</v>
          </cell>
          <cell r="Q23">
            <v>7.12</v>
          </cell>
          <cell r="R23">
            <v>13.68</v>
          </cell>
          <cell r="S23">
            <v>198.18</v>
          </cell>
          <cell r="T23">
            <v>208.09</v>
          </cell>
          <cell r="U23">
            <v>228.9</v>
          </cell>
        </row>
        <row r="24">
          <cell r="H24">
            <v>1245737840</v>
          </cell>
          <cell r="I24">
            <v>1.3065</v>
          </cell>
          <cell r="J24">
            <v>36.85</v>
          </cell>
          <cell r="K24">
            <v>23.812372037792109</v>
          </cell>
          <cell r="L24">
            <v>13.68</v>
          </cell>
          <cell r="M24">
            <v>220.79237203779209</v>
          </cell>
          <cell r="N24">
            <v>146.44999999999999</v>
          </cell>
          <cell r="O24">
            <v>146.44999999999999</v>
          </cell>
          <cell r="P24">
            <v>36.85</v>
          </cell>
          <cell r="Q24">
            <v>23.81</v>
          </cell>
          <cell r="R24">
            <v>13.68</v>
          </cell>
          <cell r="S24">
            <v>220.79</v>
          </cell>
          <cell r="T24">
            <v>231.83</v>
          </cell>
          <cell r="U24">
            <v>255.01</v>
          </cell>
        </row>
        <row r="25">
          <cell r="H25">
            <v>1760032296</v>
          </cell>
          <cell r="I25">
            <v>1.3697999999999999</v>
          </cell>
          <cell r="J25">
            <v>36.85</v>
          </cell>
          <cell r="K25">
            <v>6.3119773360753237</v>
          </cell>
          <cell r="L25">
            <v>13.68</v>
          </cell>
          <cell r="M25">
            <v>204.63197733607532</v>
          </cell>
          <cell r="N25">
            <v>147.79</v>
          </cell>
          <cell r="O25">
            <v>147.79</v>
          </cell>
          <cell r="P25">
            <v>36.85</v>
          </cell>
          <cell r="Q25">
            <v>6.31</v>
          </cell>
          <cell r="R25">
            <v>13.68</v>
          </cell>
          <cell r="S25">
            <v>204.63</v>
          </cell>
          <cell r="T25">
            <v>214.86</v>
          </cell>
          <cell r="U25">
            <v>236.35</v>
          </cell>
        </row>
        <row r="26">
          <cell r="H26">
            <v>1205357878</v>
          </cell>
          <cell r="I26">
            <v>1.3604000000000001</v>
          </cell>
          <cell r="J26">
            <v>36.85</v>
          </cell>
          <cell r="K26">
            <v>23.035315874480847</v>
          </cell>
          <cell r="L26">
            <v>13.68</v>
          </cell>
          <cell r="M26">
            <v>219.65531587448086</v>
          </cell>
          <cell r="N26">
            <v>146.09</v>
          </cell>
          <cell r="O26">
            <v>146.09</v>
          </cell>
          <cell r="P26">
            <v>36.85</v>
          </cell>
          <cell r="Q26">
            <v>23.04</v>
          </cell>
          <cell r="R26">
            <v>13.68</v>
          </cell>
          <cell r="S26">
            <v>219.66</v>
          </cell>
          <cell r="T26">
            <v>230.64</v>
          </cell>
          <cell r="U26">
            <v>253.7</v>
          </cell>
        </row>
        <row r="27">
          <cell r="H27">
            <v>1578059085</v>
          </cell>
          <cell r="I27">
            <v>1.1780999999999999</v>
          </cell>
          <cell r="J27">
            <v>36.85</v>
          </cell>
          <cell r="K27">
            <v>12.392901739446462</v>
          </cell>
          <cell r="L27">
            <v>13.68</v>
          </cell>
          <cell r="M27">
            <v>199.39290173944647</v>
          </cell>
          <cell r="N27">
            <v>136.47</v>
          </cell>
          <cell r="O27">
            <v>136.47</v>
          </cell>
          <cell r="P27">
            <v>36.85</v>
          </cell>
          <cell r="Q27">
            <v>12.39</v>
          </cell>
          <cell r="R27">
            <v>13.68</v>
          </cell>
          <cell r="S27">
            <v>199.39</v>
          </cell>
          <cell r="T27">
            <v>209.36</v>
          </cell>
          <cell r="U27">
            <v>230.3</v>
          </cell>
        </row>
        <row r="28">
          <cell r="H28">
            <v>1366552739</v>
          </cell>
          <cell r="I28">
            <v>1.2369000000000001</v>
          </cell>
          <cell r="J28">
            <v>36.85</v>
          </cell>
          <cell r="K28">
            <v>14.233445971665052</v>
          </cell>
          <cell r="L28">
            <v>13.68</v>
          </cell>
          <cell r="M28">
            <v>206.36873018178179</v>
          </cell>
          <cell r="N28">
            <v>141.60528421011674</v>
          </cell>
          <cell r="O28">
            <v>141.61000000000001</v>
          </cell>
          <cell r="P28">
            <v>36.85</v>
          </cell>
          <cell r="Q28">
            <v>14.23</v>
          </cell>
          <cell r="R28">
            <v>13.68</v>
          </cell>
          <cell r="S28">
            <v>206.37</v>
          </cell>
          <cell r="T28">
            <v>216.69</v>
          </cell>
          <cell r="U28">
            <v>238.36</v>
          </cell>
        </row>
        <row r="29">
          <cell r="H29">
            <v>1689767410</v>
          </cell>
          <cell r="I29">
            <v>1.0087999999999999</v>
          </cell>
          <cell r="J29">
            <v>36.85</v>
          </cell>
          <cell r="K29">
            <v>15.922518193849772</v>
          </cell>
          <cell r="L29">
            <v>7.18</v>
          </cell>
          <cell r="M29">
            <v>183.71251819384977</v>
          </cell>
          <cell r="N29">
            <v>123.76</v>
          </cell>
          <cell r="O29">
            <v>123.76</v>
          </cell>
          <cell r="P29">
            <v>36.85</v>
          </cell>
          <cell r="Q29">
            <v>15.92</v>
          </cell>
          <cell r="R29">
            <v>7.18</v>
          </cell>
          <cell r="S29">
            <v>183.71</v>
          </cell>
          <cell r="T29">
            <v>192.9</v>
          </cell>
          <cell r="U29">
            <v>212.19</v>
          </cell>
        </row>
        <row r="30">
          <cell r="H30">
            <v>1245337880</v>
          </cell>
          <cell r="I30">
            <v>1.3368</v>
          </cell>
          <cell r="J30">
            <v>36.85</v>
          </cell>
          <cell r="K30">
            <v>12.243431323169746</v>
          </cell>
          <cell r="L30">
            <v>13.68</v>
          </cell>
          <cell r="M30">
            <v>213.10343132316973</v>
          </cell>
          <cell r="N30">
            <v>150.32999999999998</v>
          </cell>
          <cell r="O30">
            <v>150.33000000000001</v>
          </cell>
          <cell r="P30">
            <v>36.85</v>
          </cell>
          <cell r="Q30">
            <v>12.24</v>
          </cell>
          <cell r="R30">
            <v>13.68</v>
          </cell>
          <cell r="S30">
            <v>213.10000000000002</v>
          </cell>
          <cell r="T30">
            <v>223.76</v>
          </cell>
          <cell r="U30">
            <v>246.14</v>
          </cell>
        </row>
        <row r="31">
          <cell r="H31">
            <v>1639122328</v>
          </cell>
          <cell r="I31">
            <v>0.96140000000000003</v>
          </cell>
          <cell r="J31">
            <v>36.85</v>
          </cell>
          <cell r="K31">
            <v>8.3236897443287852</v>
          </cell>
          <cell r="L31">
            <v>13.68</v>
          </cell>
          <cell r="M31">
            <v>179.19368974432879</v>
          </cell>
          <cell r="N31">
            <v>120.34</v>
          </cell>
          <cell r="O31">
            <v>120.34</v>
          </cell>
          <cell r="P31">
            <v>36.85</v>
          </cell>
          <cell r="Q31">
            <v>8.32</v>
          </cell>
          <cell r="R31">
            <v>13.68</v>
          </cell>
          <cell r="S31">
            <v>179.19</v>
          </cell>
          <cell r="T31">
            <v>188.15</v>
          </cell>
          <cell r="U31">
            <v>206.97</v>
          </cell>
        </row>
        <row r="32">
          <cell r="H32">
            <v>1023671765</v>
          </cell>
          <cell r="I32">
            <v>1.33</v>
          </cell>
          <cell r="J32">
            <v>36.85</v>
          </cell>
          <cell r="K32">
            <v>8.2062087026591453</v>
          </cell>
          <cell r="L32">
            <v>13.68</v>
          </cell>
          <cell r="M32">
            <v>207.98620870265916</v>
          </cell>
          <cell r="N32">
            <v>149.25</v>
          </cell>
          <cell r="O32">
            <v>149.25</v>
          </cell>
          <cell r="P32">
            <v>36.85</v>
          </cell>
          <cell r="Q32">
            <v>8.2100000000000009</v>
          </cell>
          <cell r="R32">
            <v>13.68</v>
          </cell>
          <cell r="S32">
            <v>207.99</v>
          </cell>
          <cell r="T32">
            <v>218.39</v>
          </cell>
          <cell r="U32">
            <v>240.23</v>
          </cell>
        </row>
        <row r="33">
          <cell r="H33">
            <v>1962509505</v>
          </cell>
          <cell r="I33">
            <v>1.2524</v>
          </cell>
          <cell r="J33">
            <v>36.85</v>
          </cell>
          <cell r="K33">
            <v>20.74891601101837</v>
          </cell>
          <cell r="L33">
            <v>13.68</v>
          </cell>
          <cell r="M33">
            <v>213.54891601101838</v>
          </cell>
          <cell r="N33">
            <v>142.27000000000001</v>
          </cell>
          <cell r="O33">
            <v>142.27000000000001</v>
          </cell>
          <cell r="P33">
            <v>36.85</v>
          </cell>
          <cell r="Q33">
            <v>20.75</v>
          </cell>
          <cell r="R33">
            <v>13.68</v>
          </cell>
          <cell r="S33">
            <v>213.55</v>
          </cell>
          <cell r="T33">
            <v>224.23</v>
          </cell>
          <cell r="U33">
            <v>246.65</v>
          </cell>
        </row>
        <row r="34">
          <cell r="H34">
            <v>1487060893</v>
          </cell>
          <cell r="I34">
            <v>1.3509</v>
          </cell>
          <cell r="J34">
            <v>36.85</v>
          </cell>
          <cell r="K34">
            <v>13.943859631339681</v>
          </cell>
          <cell r="L34">
            <v>13.68</v>
          </cell>
          <cell r="M34">
            <v>222.36385963133966</v>
          </cell>
          <cell r="N34">
            <v>157.88999999999999</v>
          </cell>
          <cell r="O34">
            <v>157.88999999999999</v>
          </cell>
          <cell r="P34">
            <v>36.85</v>
          </cell>
          <cell r="Q34">
            <v>13.94</v>
          </cell>
          <cell r="R34">
            <v>13.68</v>
          </cell>
          <cell r="S34">
            <v>222.35999999999999</v>
          </cell>
          <cell r="T34">
            <v>233.48</v>
          </cell>
          <cell r="U34">
            <v>256.83</v>
          </cell>
        </row>
        <row r="35">
          <cell r="H35">
            <v>1992998504</v>
          </cell>
          <cell r="I35">
            <v>1.036</v>
          </cell>
          <cell r="J35">
            <v>36.85</v>
          </cell>
          <cell r="K35">
            <v>20.05050845498927</v>
          </cell>
          <cell r="L35">
            <v>0</v>
          </cell>
          <cell r="M35">
            <v>183.50196957649129</v>
          </cell>
          <cell r="N35">
            <v>126.60146112150201</v>
          </cell>
          <cell r="O35">
            <v>126.6</v>
          </cell>
          <cell r="P35">
            <v>36.85</v>
          </cell>
          <cell r="Q35">
            <v>20.05</v>
          </cell>
          <cell r="R35">
            <v>0</v>
          </cell>
          <cell r="S35">
            <v>183.5</v>
          </cell>
          <cell r="T35">
            <v>192.68</v>
          </cell>
          <cell r="U35">
            <v>211.95</v>
          </cell>
        </row>
        <row r="36">
          <cell r="H36">
            <v>1982130811</v>
          </cell>
          <cell r="I36">
            <v>1.4502999999999999</v>
          </cell>
          <cell r="J36">
            <v>36.85</v>
          </cell>
          <cell r="K36">
            <v>20.452960484790083</v>
          </cell>
          <cell r="L36">
            <v>13.68</v>
          </cell>
          <cell r="M36">
            <v>228.52560580546125</v>
          </cell>
          <cell r="N36">
            <v>157.54264532067117</v>
          </cell>
          <cell r="O36">
            <v>157.54</v>
          </cell>
          <cell r="P36">
            <v>36.85</v>
          </cell>
          <cell r="Q36">
            <v>20.45</v>
          </cell>
          <cell r="R36">
            <v>13.68</v>
          </cell>
          <cell r="S36">
            <v>228.51999999999998</v>
          </cell>
          <cell r="T36">
            <v>239.95</v>
          </cell>
          <cell r="U36">
            <v>263.95</v>
          </cell>
        </row>
        <row r="37">
          <cell r="H37">
            <v>1194722629</v>
          </cell>
          <cell r="I37">
            <v>1.2101999999999999</v>
          </cell>
          <cell r="J37">
            <v>36.85</v>
          </cell>
          <cell r="K37">
            <v>29.173187394623437</v>
          </cell>
          <cell r="L37">
            <v>13.68</v>
          </cell>
          <cell r="M37">
            <v>221.08318739462342</v>
          </cell>
          <cell r="N37">
            <v>141.38</v>
          </cell>
          <cell r="O37">
            <v>141.38</v>
          </cell>
          <cell r="P37">
            <v>36.85</v>
          </cell>
          <cell r="Q37">
            <v>29.17</v>
          </cell>
          <cell r="R37">
            <v>13.68</v>
          </cell>
          <cell r="S37">
            <v>221.07999999999998</v>
          </cell>
          <cell r="T37">
            <v>232.13</v>
          </cell>
          <cell r="U37">
            <v>255.34</v>
          </cell>
        </row>
        <row r="38">
          <cell r="H38">
            <v>1255878245</v>
          </cell>
          <cell r="I38">
            <v>1.1692</v>
          </cell>
          <cell r="J38">
            <v>36.85</v>
          </cell>
          <cell r="K38">
            <v>10.991087283999542</v>
          </cell>
          <cell r="L38">
            <v>13.68</v>
          </cell>
          <cell r="M38">
            <v>197.81108728399954</v>
          </cell>
          <cell r="N38">
            <v>136.29</v>
          </cell>
          <cell r="O38">
            <v>136.29</v>
          </cell>
          <cell r="P38">
            <v>36.85</v>
          </cell>
          <cell r="Q38">
            <v>10.99</v>
          </cell>
          <cell r="R38">
            <v>13.68</v>
          </cell>
          <cell r="S38">
            <v>197.81</v>
          </cell>
          <cell r="T38">
            <v>207.7</v>
          </cell>
          <cell r="U38">
            <v>228.47</v>
          </cell>
        </row>
        <row r="39">
          <cell r="H39">
            <v>1376932889</v>
          </cell>
          <cell r="I39">
            <v>1.1133999999999999</v>
          </cell>
          <cell r="J39">
            <v>36.85</v>
          </cell>
          <cell r="K39">
            <v>33.067031260359556</v>
          </cell>
          <cell r="L39">
            <v>13.68</v>
          </cell>
          <cell r="M39">
            <v>215.97895981371212</v>
          </cell>
          <cell r="N39">
            <v>132.38192855335257</v>
          </cell>
          <cell r="O39">
            <v>132.38</v>
          </cell>
          <cell r="P39">
            <v>36.85</v>
          </cell>
          <cell r="Q39">
            <v>33.07</v>
          </cell>
          <cell r="R39">
            <v>13.68</v>
          </cell>
          <cell r="S39">
            <v>215.98</v>
          </cell>
          <cell r="T39">
            <v>226.78</v>
          </cell>
          <cell r="U39">
            <v>249.46</v>
          </cell>
        </row>
        <row r="40">
          <cell r="H40">
            <v>1275519506</v>
          </cell>
          <cell r="I40">
            <v>1.298</v>
          </cell>
          <cell r="J40">
            <v>36.85</v>
          </cell>
          <cell r="K40">
            <v>9.6933005330099569</v>
          </cell>
          <cell r="L40">
            <v>13.68</v>
          </cell>
          <cell r="M40">
            <v>206.08330053300995</v>
          </cell>
          <cell r="N40">
            <v>145.85999999999999</v>
          </cell>
          <cell r="O40">
            <v>145.86000000000001</v>
          </cell>
          <cell r="P40">
            <v>36.85</v>
          </cell>
          <cell r="Q40">
            <v>9.69</v>
          </cell>
          <cell r="R40">
            <v>13.68</v>
          </cell>
          <cell r="S40">
            <v>206.08</v>
          </cell>
          <cell r="T40">
            <v>216.38</v>
          </cell>
          <cell r="U40">
            <v>238.02</v>
          </cell>
        </row>
        <row r="41">
          <cell r="H41">
            <v>1114463932</v>
          </cell>
          <cell r="I41">
            <v>1.1186</v>
          </cell>
          <cell r="J41">
            <v>36.85</v>
          </cell>
          <cell r="K41">
            <v>30.612614113095329</v>
          </cell>
          <cell r="L41">
            <v>13.68</v>
          </cell>
          <cell r="M41">
            <v>213.91289448357483</v>
          </cell>
          <cell r="N41">
            <v>132.7702803704795</v>
          </cell>
          <cell r="O41">
            <v>132.77000000000001</v>
          </cell>
          <cell r="P41">
            <v>36.85</v>
          </cell>
          <cell r="Q41">
            <v>30.61</v>
          </cell>
          <cell r="R41">
            <v>13.68</v>
          </cell>
          <cell r="S41">
            <v>213.91000000000003</v>
          </cell>
          <cell r="T41">
            <v>224.61</v>
          </cell>
          <cell r="U41">
            <v>247.07</v>
          </cell>
        </row>
        <row r="42">
          <cell r="H42">
            <v>1609852375</v>
          </cell>
          <cell r="I42">
            <v>1.1604000000000001</v>
          </cell>
          <cell r="J42">
            <v>36.85</v>
          </cell>
          <cell r="K42">
            <v>8.0539141187363708</v>
          </cell>
          <cell r="L42">
            <v>13.68</v>
          </cell>
          <cell r="M42">
            <v>193.98391411873635</v>
          </cell>
          <cell r="N42">
            <v>135.39999999999998</v>
          </cell>
          <cell r="O42">
            <v>135.4</v>
          </cell>
          <cell r="P42">
            <v>36.85</v>
          </cell>
          <cell r="Q42">
            <v>8.0500000000000007</v>
          </cell>
          <cell r="R42">
            <v>13.68</v>
          </cell>
          <cell r="S42">
            <v>193.98000000000002</v>
          </cell>
          <cell r="T42">
            <v>203.68</v>
          </cell>
          <cell r="U42">
            <v>224.05</v>
          </cell>
        </row>
        <row r="43">
          <cell r="H43">
            <v>1093791337</v>
          </cell>
          <cell r="I43">
            <v>1.1044</v>
          </cell>
          <cell r="J43">
            <v>36.85</v>
          </cell>
          <cell r="K43">
            <v>20.923526308998554</v>
          </cell>
          <cell r="L43">
            <v>13.68</v>
          </cell>
          <cell r="M43">
            <v>202.83352630899856</v>
          </cell>
          <cell r="N43">
            <v>131.38</v>
          </cell>
          <cell r="O43">
            <v>131.38</v>
          </cell>
          <cell r="P43">
            <v>36.85</v>
          </cell>
          <cell r="Q43">
            <v>20.92</v>
          </cell>
          <cell r="R43">
            <v>13.68</v>
          </cell>
          <cell r="S43">
            <v>202.82999999999998</v>
          </cell>
          <cell r="T43">
            <v>212.97</v>
          </cell>
          <cell r="U43">
            <v>234.27</v>
          </cell>
        </row>
        <row r="44">
          <cell r="H44">
            <v>1073599635</v>
          </cell>
          <cell r="I44">
            <v>1.0008999999999999</v>
          </cell>
          <cell r="J44">
            <v>36.85</v>
          </cell>
          <cell r="K44">
            <v>24.675360730348075</v>
          </cell>
          <cell r="L44">
            <v>13.68</v>
          </cell>
          <cell r="M44">
            <v>198.29536073034808</v>
          </cell>
          <cell r="N44">
            <v>123.09</v>
          </cell>
          <cell r="O44">
            <v>123.09</v>
          </cell>
          <cell r="P44">
            <v>36.85</v>
          </cell>
          <cell r="Q44">
            <v>24.68</v>
          </cell>
          <cell r="R44">
            <v>13.68</v>
          </cell>
          <cell r="S44">
            <v>198.3</v>
          </cell>
          <cell r="T44">
            <v>208.22</v>
          </cell>
          <cell r="U44">
            <v>229.04</v>
          </cell>
        </row>
        <row r="45">
          <cell r="H45">
            <v>1053396788</v>
          </cell>
          <cell r="I45">
            <v>1.1194</v>
          </cell>
          <cell r="J45">
            <v>36.85</v>
          </cell>
          <cell r="K45">
            <v>28.293226712661845</v>
          </cell>
          <cell r="L45">
            <v>13.68</v>
          </cell>
          <cell r="M45">
            <v>211.51322671266183</v>
          </cell>
          <cell r="N45">
            <v>132.69</v>
          </cell>
          <cell r="O45">
            <v>132.69</v>
          </cell>
          <cell r="P45">
            <v>36.85</v>
          </cell>
          <cell r="Q45">
            <v>28.29</v>
          </cell>
          <cell r="R45">
            <v>13.68</v>
          </cell>
          <cell r="S45">
            <v>211.51</v>
          </cell>
          <cell r="T45">
            <v>222.09</v>
          </cell>
          <cell r="U45">
            <v>244.3</v>
          </cell>
        </row>
        <row r="46">
          <cell r="H46">
            <v>1851377543</v>
          </cell>
          <cell r="I46">
            <v>1.2107000000000001</v>
          </cell>
          <cell r="J46">
            <v>36.85</v>
          </cell>
          <cell r="K46">
            <v>15.670318988447317</v>
          </cell>
          <cell r="L46">
            <v>13.68</v>
          </cell>
          <cell r="M46">
            <v>205.70031898844732</v>
          </cell>
          <cell r="N46">
            <v>139.5</v>
          </cell>
          <cell r="O46">
            <v>139.5</v>
          </cell>
          <cell r="P46">
            <v>36.85</v>
          </cell>
          <cell r="Q46">
            <v>15.67</v>
          </cell>
          <cell r="R46">
            <v>13.68</v>
          </cell>
          <cell r="S46">
            <v>205.7</v>
          </cell>
          <cell r="T46">
            <v>215.99</v>
          </cell>
          <cell r="U46">
            <v>237.59</v>
          </cell>
        </row>
        <row r="47">
          <cell r="H47">
            <v>1508842295</v>
          </cell>
          <cell r="I47">
            <v>1.0858000000000001</v>
          </cell>
          <cell r="J47">
            <v>36.85</v>
          </cell>
          <cell r="K47">
            <v>24.792216161943625</v>
          </cell>
          <cell r="L47">
            <v>13.68</v>
          </cell>
          <cell r="M47">
            <v>204.82221616194363</v>
          </cell>
          <cell r="N47">
            <v>129.5</v>
          </cell>
          <cell r="O47">
            <v>129.5</v>
          </cell>
          <cell r="P47">
            <v>36.85</v>
          </cell>
          <cell r="Q47">
            <v>24.79</v>
          </cell>
          <cell r="R47">
            <v>13.68</v>
          </cell>
          <cell r="S47">
            <v>204.82</v>
          </cell>
          <cell r="T47">
            <v>215.06</v>
          </cell>
          <cell r="U47">
            <v>236.57</v>
          </cell>
        </row>
        <row r="48">
          <cell r="H48">
            <v>1639155302</v>
          </cell>
          <cell r="I48">
            <v>1.4604999999999999</v>
          </cell>
          <cell r="J48">
            <v>36.85</v>
          </cell>
          <cell r="K48">
            <v>9.6427216261841888</v>
          </cell>
          <cell r="L48">
            <v>13.68</v>
          </cell>
          <cell r="M48">
            <v>219.5127216261842</v>
          </cell>
          <cell r="N48">
            <v>159.34</v>
          </cell>
          <cell r="O48">
            <v>159.34</v>
          </cell>
          <cell r="P48">
            <v>36.85</v>
          </cell>
          <cell r="Q48">
            <v>9.64</v>
          </cell>
          <cell r="R48">
            <v>13.68</v>
          </cell>
          <cell r="S48">
            <v>219.51</v>
          </cell>
          <cell r="T48">
            <v>230.49</v>
          </cell>
          <cell r="U48">
            <v>253.54</v>
          </cell>
        </row>
        <row r="49">
          <cell r="H49">
            <v>1346226040</v>
          </cell>
          <cell r="I49">
            <v>1.2642</v>
          </cell>
          <cell r="J49">
            <v>36.85</v>
          </cell>
          <cell r="K49">
            <v>11.60587168441285</v>
          </cell>
          <cell r="L49">
            <v>13.68</v>
          </cell>
          <cell r="M49">
            <v>206.41587168441285</v>
          </cell>
          <cell r="N49">
            <v>144.28</v>
          </cell>
          <cell r="O49">
            <v>144.28</v>
          </cell>
          <cell r="P49">
            <v>36.85</v>
          </cell>
          <cell r="Q49">
            <v>11.61</v>
          </cell>
          <cell r="R49">
            <v>13.68</v>
          </cell>
          <cell r="S49">
            <v>206.42000000000002</v>
          </cell>
          <cell r="T49">
            <v>216.74</v>
          </cell>
          <cell r="U49">
            <v>238.41</v>
          </cell>
        </row>
        <row r="50">
          <cell r="H50">
            <v>1730722240</v>
          </cell>
          <cell r="I50">
            <v>1.2802</v>
          </cell>
          <cell r="J50">
            <v>36.85</v>
          </cell>
          <cell r="K50">
            <v>24.841358410051928</v>
          </cell>
          <cell r="L50">
            <v>13.68</v>
          </cell>
          <cell r="M50">
            <v>219.84135841005192</v>
          </cell>
          <cell r="N50">
            <v>144.47</v>
          </cell>
          <cell r="O50">
            <v>144.47</v>
          </cell>
          <cell r="P50">
            <v>36.85</v>
          </cell>
          <cell r="Q50">
            <v>24.84</v>
          </cell>
          <cell r="R50">
            <v>13.68</v>
          </cell>
          <cell r="S50">
            <v>219.84</v>
          </cell>
          <cell r="T50">
            <v>230.83</v>
          </cell>
          <cell r="U50">
            <v>253.91</v>
          </cell>
        </row>
        <row r="51">
          <cell r="H51">
            <v>1528044294</v>
          </cell>
          <cell r="I51">
            <v>1.3056000000000001</v>
          </cell>
          <cell r="J51">
            <v>36.85</v>
          </cell>
          <cell r="K51">
            <v>17.043408902692054</v>
          </cell>
          <cell r="L51">
            <v>13.68</v>
          </cell>
          <cell r="M51">
            <v>215.91340890269205</v>
          </cell>
          <cell r="N51">
            <v>148.34</v>
          </cell>
          <cell r="O51">
            <v>148.34</v>
          </cell>
          <cell r="P51">
            <v>36.85</v>
          </cell>
          <cell r="Q51">
            <v>17.04</v>
          </cell>
          <cell r="R51">
            <v>13.68</v>
          </cell>
          <cell r="S51">
            <v>215.91</v>
          </cell>
          <cell r="T51">
            <v>226.71</v>
          </cell>
          <cell r="U51">
            <v>249.38</v>
          </cell>
        </row>
        <row r="52">
          <cell r="H52">
            <v>1356372650</v>
          </cell>
          <cell r="I52">
            <v>1.3479000000000001</v>
          </cell>
          <cell r="J52">
            <v>36.85</v>
          </cell>
          <cell r="K52">
            <v>16.99449246110489</v>
          </cell>
          <cell r="L52">
            <v>13.68</v>
          </cell>
          <cell r="M52">
            <v>214.5544924611049</v>
          </cell>
          <cell r="N52">
            <v>147.03</v>
          </cell>
          <cell r="O52">
            <v>147.03</v>
          </cell>
          <cell r="P52">
            <v>36.85</v>
          </cell>
          <cell r="Q52">
            <v>16.989999999999998</v>
          </cell>
          <cell r="R52">
            <v>13.68</v>
          </cell>
          <cell r="S52">
            <v>214.55</v>
          </cell>
          <cell r="T52">
            <v>225.28</v>
          </cell>
          <cell r="U52">
            <v>247.81</v>
          </cell>
        </row>
        <row r="53">
          <cell r="H53">
            <v>1255682522</v>
          </cell>
          <cell r="I53">
            <v>1.2464</v>
          </cell>
          <cell r="J53">
            <v>36.85</v>
          </cell>
          <cell r="K53">
            <v>24.21846599090215</v>
          </cell>
          <cell r="L53">
            <v>13.68</v>
          </cell>
          <cell r="M53">
            <v>217.06323909769304</v>
          </cell>
          <cell r="N53">
            <v>142.31477310679088</v>
          </cell>
          <cell r="O53">
            <v>142.31</v>
          </cell>
          <cell r="P53">
            <v>36.85</v>
          </cell>
          <cell r="Q53">
            <v>24.22</v>
          </cell>
          <cell r="R53">
            <v>13.68</v>
          </cell>
          <cell r="S53">
            <v>217.06</v>
          </cell>
          <cell r="T53">
            <v>227.91</v>
          </cell>
          <cell r="U53">
            <v>250.7</v>
          </cell>
        </row>
        <row r="54">
          <cell r="H54">
            <v>1225064777</v>
          </cell>
          <cell r="I54">
            <v>1.2186999999999999</v>
          </cell>
          <cell r="J54">
            <v>36.85</v>
          </cell>
          <cell r="K54">
            <v>8.7796859237887972</v>
          </cell>
          <cell r="L54">
            <v>7.18</v>
          </cell>
          <cell r="M54">
            <v>192.4396859237888</v>
          </cell>
          <cell r="N54">
            <v>139.63</v>
          </cell>
          <cell r="O54">
            <v>139.63</v>
          </cell>
          <cell r="P54">
            <v>36.85</v>
          </cell>
          <cell r="Q54">
            <v>8.7799999999999994</v>
          </cell>
          <cell r="R54">
            <v>7.18</v>
          </cell>
          <cell r="S54">
            <v>192.44</v>
          </cell>
          <cell r="T54">
            <v>202.06</v>
          </cell>
          <cell r="U54">
            <v>222.27</v>
          </cell>
        </row>
        <row r="55">
          <cell r="H55">
            <v>1649254582</v>
          </cell>
          <cell r="I55">
            <v>1.3</v>
          </cell>
          <cell r="J55">
            <v>36.85</v>
          </cell>
          <cell r="K55">
            <v>31.439763828623462</v>
          </cell>
          <cell r="L55">
            <v>13.68</v>
          </cell>
          <cell r="M55">
            <v>229.74976382862346</v>
          </cell>
          <cell r="N55">
            <v>147.78</v>
          </cell>
          <cell r="O55">
            <v>147.78</v>
          </cell>
          <cell r="P55">
            <v>36.85</v>
          </cell>
          <cell r="Q55">
            <v>31.44</v>
          </cell>
          <cell r="R55">
            <v>13.68</v>
          </cell>
          <cell r="S55">
            <v>229.75</v>
          </cell>
          <cell r="T55">
            <v>241.24</v>
          </cell>
          <cell r="U55">
            <v>265.36</v>
          </cell>
        </row>
        <row r="56">
          <cell r="H56">
            <v>1326132507</v>
          </cell>
          <cell r="I56">
            <v>1.1556999999999999</v>
          </cell>
          <cell r="J56">
            <v>36.85</v>
          </cell>
          <cell r="K56">
            <v>19.953727054082407</v>
          </cell>
          <cell r="L56">
            <v>13.68</v>
          </cell>
          <cell r="M56">
            <v>205.50372705408242</v>
          </cell>
          <cell r="N56">
            <v>135.02000000000001</v>
          </cell>
          <cell r="O56">
            <v>135.02000000000001</v>
          </cell>
          <cell r="P56">
            <v>36.85</v>
          </cell>
          <cell r="Q56">
            <v>19.95</v>
          </cell>
          <cell r="R56">
            <v>13.68</v>
          </cell>
          <cell r="S56">
            <v>205.5</v>
          </cell>
          <cell r="T56">
            <v>215.78</v>
          </cell>
          <cell r="U56">
            <v>237.36</v>
          </cell>
        </row>
        <row r="57">
          <cell r="H57">
            <v>1093228397</v>
          </cell>
          <cell r="I57">
            <v>1.2655000000000001</v>
          </cell>
          <cell r="J57">
            <v>36.85</v>
          </cell>
          <cell r="K57">
            <v>22.835391055600322</v>
          </cell>
          <cell r="L57">
            <v>13.68</v>
          </cell>
          <cell r="M57">
            <v>217.1066102599151</v>
          </cell>
          <cell r="N57">
            <v>143.74121920431477</v>
          </cell>
          <cell r="O57">
            <v>143.74</v>
          </cell>
          <cell r="P57">
            <v>36.85</v>
          </cell>
          <cell r="Q57">
            <v>22.84</v>
          </cell>
          <cell r="R57">
            <v>13.68</v>
          </cell>
          <cell r="S57">
            <v>217.11</v>
          </cell>
          <cell r="T57">
            <v>227.97</v>
          </cell>
          <cell r="U57">
            <v>250.77</v>
          </cell>
        </row>
        <row r="58">
          <cell r="H58">
            <v>1891908687</v>
          </cell>
          <cell r="I58">
            <v>1.2712000000000001</v>
          </cell>
          <cell r="J58">
            <v>36.85</v>
          </cell>
          <cell r="K58">
            <v>15.61123981305394</v>
          </cell>
          <cell r="L58">
            <v>13.68</v>
          </cell>
          <cell r="M58">
            <v>210.30815235537321</v>
          </cell>
          <cell r="N58">
            <v>144.16691254231927</v>
          </cell>
          <cell r="O58">
            <v>144.16999999999999</v>
          </cell>
          <cell r="P58">
            <v>36.85</v>
          </cell>
          <cell r="Q58">
            <v>15.61</v>
          </cell>
          <cell r="R58">
            <v>13.68</v>
          </cell>
          <cell r="S58">
            <v>210.31</v>
          </cell>
          <cell r="T58">
            <v>220.83</v>
          </cell>
          <cell r="U58">
            <v>242.91</v>
          </cell>
        </row>
        <row r="59">
          <cell r="H59">
            <v>1235175175</v>
          </cell>
          <cell r="I59">
            <v>1.2092000000000001</v>
          </cell>
          <cell r="J59">
            <v>36.85</v>
          </cell>
          <cell r="K59">
            <v>8.1186236905721163</v>
          </cell>
          <cell r="L59">
            <v>7.18</v>
          </cell>
          <cell r="M59">
            <v>190.62862369057214</v>
          </cell>
          <cell r="N59">
            <v>138.48000000000002</v>
          </cell>
          <cell r="O59">
            <v>138.47999999999999</v>
          </cell>
          <cell r="P59">
            <v>36.85</v>
          </cell>
          <cell r="Q59">
            <v>8.1199999999999992</v>
          </cell>
          <cell r="R59">
            <v>7.18</v>
          </cell>
          <cell r="S59">
            <v>190.63</v>
          </cell>
          <cell r="T59">
            <v>200.16</v>
          </cell>
          <cell r="U59">
            <v>220.18</v>
          </cell>
        </row>
        <row r="60">
          <cell r="H60">
            <v>1992724157</v>
          </cell>
          <cell r="I60">
            <v>1.3222</v>
          </cell>
          <cell r="J60">
            <v>36.85</v>
          </cell>
          <cell r="K60">
            <v>10.20299953163817</v>
          </cell>
          <cell r="L60">
            <v>13.68</v>
          </cell>
          <cell r="M60">
            <v>210.01299953163817</v>
          </cell>
          <cell r="N60">
            <v>149.28</v>
          </cell>
          <cell r="O60">
            <v>149.28</v>
          </cell>
          <cell r="P60">
            <v>36.85</v>
          </cell>
          <cell r="Q60">
            <v>10.199999999999999</v>
          </cell>
          <cell r="R60">
            <v>13.68</v>
          </cell>
          <cell r="S60">
            <v>210.01</v>
          </cell>
          <cell r="T60">
            <v>220.51</v>
          </cell>
          <cell r="U60">
            <v>242.56</v>
          </cell>
        </row>
        <row r="61">
          <cell r="H61">
            <v>1174608350</v>
          </cell>
          <cell r="I61">
            <v>1.2765</v>
          </cell>
          <cell r="J61">
            <v>36.85</v>
          </cell>
          <cell r="K61">
            <v>12.082328142110491</v>
          </cell>
          <cell r="L61">
            <v>13.68</v>
          </cell>
          <cell r="M61">
            <v>207.18232814211052</v>
          </cell>
          <cell r="N61">
            <v>144.57000000000002</v>
          </cell>
          <cell r="O61">
            <v>144.57</v>
          </cell>
          <cell r="P61">
            <v>36.85</v>
          </cell>
          <cell r="Q61">
            <v>12.08</v>
          </cell>
          <cell r="R61">
            <v>13.68</v>
          </cell>
          <cell r="S61">
            <v>207.18</v>
          </cell>
          <cell r="T61">
            <v>217.54</v>
          </cell>
          <cell r="U61">
            <v>239.29</v>
          </cell>
        </row>
        <row r="62">
          <cell r="H62">
            <v>1497283899</v>
          </cell>
          <cell r="I62">
            <v>1.1537999999999999</v>
          </cell>
          <cell r="J62">
            <v>36.85</v>
          </cell>
          <cell r="K62">
            <v>10.297292901853302</v>
          </cell>
          <cell r="L62">
            <v>13.68</v>
          </cell>
          <cell r="M62">
            <v>196.0772929018533</v>
          </cell>
          <cell r="N62">
            <v>135.25</v>
          </cell>
          <cell r="O62">
            <v>135.25</v>
          </cell>
          <cell r="P62">
            <v>36.85</v>
          </cell>
          <cell r="Q62">
            <v>10.3</v>
          </cell>
          <cell r="R62">
            <v>13.68</v>
          </cell>
          <cell r="S62">
            <v>196.08</v>
          </cell>
          <cell r="T62">
            <v>205.88</v>
          </cell>
          <cell r="U62">
            <v>226.47</v>
          </cell>
        </row>
        <row r="63">
          <cell r="H63">
            <v>1578013876</v>
          </cell>
          <cell r="I63">
            <v>1.2169000000000001</v>
          </cell>
          <cell r="J63">
            <v>36.85</v>
          </cell>
          <cell r="K63">
            <v>8.1186236905721199</v>
          </cell>
          <cell r="L63">
            <v>13.68</v>
          </cell>
          <cell r="M63">
            <v>198.20862369057213</v>
          </cell>
          <cell r="N63">
            <v>139.56</v>
          </cell>
          <cell r="O63">
            <v>139.56</v>
          </cell>
          <cell r="P63">
            <v>36.85</v>
          </cell>
          <cell r="Q63">
            <v>8.1199999999999992</v>
          </cell>
          <cell r="R63">
            <v>13.68</v>
          </cell>
          <cell r="S63">
            <v>198.21</v>
          </cell>
          <cell r="T63">
            <v>208.12</v>
          </cell>
          <cell r="U63">
            <v>228.93</v>
          </cell>
        </row>
        <row r="64">
          <cell r="H64">
            <v>1265441208</v>
          </cell>
          <cell r="I64">
            <v>1.0492999999999999</v>
          </cell>
          <cell r="J64">
            <v>36.85</v>
          </cell>
          <cell r="K64">
            <v>13.315619371474622</v>
          </cell>
          <cell r="L64">
            <v>13.68</v>
          </cell>
          <cell r="M64">
            <v>190.56561937147461</v>
          </cell>
          <cell r="N64">
            <v>126.72</v>
          </cell>
          <cell r="O64">
            <v>126.72</v>
          </cell>
          <cell r="P64">
            <v>36.85</v>
          </cell>
          <cell r="Q64">
            <v>13.32</v>
          </cell>
          <cell r="R64">
            <v>13.68</v>
          </cell>
          <cell r="S64">
            <v>190.57</v>
          </cell>
          <cell r="T64">
            <v>200.1</v>
          </cell>
          <cell r="U64">
            <v>220.11</v>
          </cell>
        </row>
        <row r="65">
          <cell r="H65">
            <v>1619099520</v>
          </cell>
          <cell r="I65">
            <v>1.3053999999999999</v>
          </cell>
          <cell r="J65">
            <v>36.85</v>
          </cell>
          <cell r="K65">
            <v>16.985994747461771</v>
          </cell>
          <cell r="L65">
            <v>13.68</v>
          </cell>
          <cell r="M65">
            <v>214.72599474746178</v>
          </cell>
          <cell r="N65">
            <v>147.21</v>
          </cell>
          <cell r="O65">
            <v>147.21</v>
          </cell>
          <cell r="P65">
            <v>36.85</v>
          </cell>
          <cell r="Q65">
            <v>16.989999999999998</v>
          </cell>
          <cell r="R65">
            <v>13.68</v>
          </cell>
          <cell r="S65">
            <v>214.73000000000002</v>
          </cell>
          <cell r="T65">
            <v>225.47</v>
          </cell>
          <cell r="U65">
            <v>248.02</v>
          </cell>
        </row>
        <row r="66">
          <cell r="H66">
            <v>1245350289</v>
          </cell>
          <cell r="I66">
            <v>1.1823999999999999</v>
          </cell>
          <cell r="J66">
            <v>36.85</v>
          </cell>
          <cell r="K66">
            <v>14.712733975575256</v>
          </cell>
          <cell r="L66">
            <v>13.68</v>
          </cell>
          <cell r="M66">
            <v>201.85273397557526</v>
          </cell>
          <cell r="N66">
            <v>136.61000000000001</v>
          </cell>
          <cell r="O66">
            <v>136.61000000000001</v>
          </cell>
          <cell r="P66">
            <v>36.85</v>
          </cell>
          <cell r="Q66">
            <v>14.71</v>
          </cell>
          <cell r="R66">
            <v>13.68</v>
          </cell>
          <cell r="S66">
            <v>201.85000000000002</v>
          </cell>
          <cell r="T66">
            <v>211.94</v>
          </cell>
          <cell r="U66">
            <v>233.13</v>
          </cell>
        </row>
        <row r="67">
          <cell r="H67">
            <v>1346360328</v>
          </cell>
          <cell r="I67">
            <v>1.262</v>
          </cell>
          <cell r="J67">
            <v>36.85</v>
          </cell>
          <cell r="K67">
            <v>12.62920113456887</v>
          </cell>
          <cell r="L67">
            <v>7.18</v>
          </cell>
          <cell r="M67">
            <v>201.65920113456889</v>
          </cell>
          <cell r="N67">
            <v>145</v>
          </cell>
          <cell r="O67">
            <v>145</v>
          </cell>
          <cell r="P67">
            <v>36.85</v>
          </cell>
          <cell r="Q67">
            <v>12.63</v>
          </cell>
          <cell r="R67">
            <v>7.18</v>
          </cell>
          <cell r="S67">
            <v>201.66</v>
          </cell>
          <cell r="T67">
            <v>211.74</v>
          </cell>
          <cell r="U67">
            <v>232.91</v>
          </cell>
        </row>
        <row r="68">
          <cell r="H68">
            <v>1104946060</v>
          </cell>
          <cell r="I68">
            <v>1.3759999999999999</v>
          </cell>
          <cell r="J68">
            <v>36.85</v>
          </cell>
          <cell r="K68">
            <v>18.204524937586658</v>
          </cell>
          <cell r="L68">
            <v>13.68</v>
          </cell>
          <cell r="M68">
            <v>225.15452493758664</v>
          </cell>
          <cell r="N68">
            <v>156.41999999999999</v>
          </cell>
          <cell r="O68">
            <v>156.41999999999999</v>
          </cell>
          <cell r="P68">
            <v>36.85</v>
          </cell>
          <cell r="Q68">
            <v>18.2</v>
          </cell>
          <cell r="R68">
            <v>13.68</v>
          </cell>
          <cell r="S68">
            <v>225.14999999999998</v>
          </cell>
          <cell r="T68">
            <v>236.41</v>
          </cell>
          <cell r="U68">
            <v>260.05</v>
          </cell>
        </row>
        <row r="69">
          <cell r="H69">
            <v>1861513715</v>
          </cell>
          <cell r="I69">
            <v>1.3021</v>
          </cell>
          <cell r="J69">
            <v>36.85</v>
          </cell>
          <cell r="K69">
            <v>15.832652170830007</v>
          </cell>
          <cell r="L69">
            <v>13.68</v>
          </cell>
          <cell r="M69">
            <v>210.13265217083003</v>
          </cell>
          <cell r="N69">
            <v>143.77000000000001</v>
          </cell>
          <cell r="O69">
            <v>143.77000000000001</v>
          </cell>
          <cell r="P69">
            <v>36.85</v>
          </cell>
          <cell r="Q69">
            <v>15.83</v>
          </cell>
          <cell r="R69">
            <v>13.68</v>
          </cell>
          <cell r="S69">
            <v>210.13000000000002</v>
          </cell>
          <cell r="T69">
            <v>220.64</v>
          </cell>
          <cell r="U69">
            <v>242.7</v>
          </cell>
        </row>
        <row r="70">
          <cell r="H70">
            <v>1730209677</v>
          </cell>
          <cell r="I70">
            <v>1.3621000000000001</v>
          </cell>
          <cell r="J70">
            <v>36.85</v>
          </cell>
          <cell r="K70">
            <v>12.651680799355363</v>
          </cell>
          <cell r="L70">
            <v>13.68</v>
          </cell>
          <cell r="M70">
            <v>215.61168079935538</v>
          </cell>
          <cell r="N70">
            <v>152.43</v>
          </cell>
          <cell r="O70">
            <v>152.43</v>
          </cell>
          <cell r="P70">
            <v>36.85</v>
          </cell>
          <cell r="Q70">
            <v>12.65</v>
          </cell>
          <cell r="R70">
            <v>13.68</v>
          </cell>
          <cell r="S70">
            <v>215.61</v>
          </cell>
          <cell r="T70">
            <v>226.39</v>
          </cell>
          <cell r="U70">
            <v>249.03</v>
          </cell>
        </row>
        <row r="71">
          <cell r="H71">
            <v>1710008669</v>
          </cell>
          <cell r="I71">
            <v>1.204</v>
          </cell>
          <cell r="J71">
            <v>36.85</v>
          </cell>
          <cell r="K71">
            <v>9.603670162771941</v>
          </cell>
          <cell r="L71">
            <v>13.68</v>
          </cell>
          <cell r="M71">
            <v>199.58367016277194</v>
          </cell>
          <cell r="N71">
            <v>139.44999999999999</v>
          </cell>
          <cell r="O71">
            <v>139.44999999999999</v>
          </cell>
          <cell r="P71">
            <v>36.85</v>
          </cell>
          <cell r="Q71">
            <v>9.6</v>
          </cell>
          <cell r="R71">
            <v>13.68</v>
          </cell>
          <cell r="S71">
            <v>199.57999999999998</v>
          </cell>
          <cell r="T71">
            <v>209.56</v>
          </cell>
          <cell r="U71">
            <v>230.52</v>
          </cell>
        </row>
        <row r="72">
          <cell r="H72">
            <v>1609996552</v>
          </cell>
          <cell r="I72">
            <v>1.4355</v>
          </cell>
          <cell r="J72">
            <v>36.85</v>
          </cell>
          <cell r="K72">
            <v>23.616485463336016</v>
          </cell>
          <cell r="L72">
            <v>13.68</v>
          </cell>
          <cell r="M72">
            <v>225.966485463336</v>
          </cell>
          <cell r="N72">
            <v>151.82</v>
          </cell>
          <cell r="O72">
            <v>151.82</v>
          </cell>
          <cell r="P72">
            <v>36.85</v>
          </cell>
          <cell r="Q72">
            <v>23.62</v>
          </cell>
          <cell r="R72">
            <v>13.68</v>
          </cell>
          <cell r="S72">
            <v>225.97</v>
          </cell>
          <cell r="T72">
            <v>237.27</v>
          </cell>
          <cell r="U72">
            <v>261</v>
          </cell>
        </row>
        <row r="73">
          <cell r="H73">
            <v>1629198577</v>
          </cell>
          <cell r="I73">
            <v>1.2923</v>
          </cell>
          <cell r="J73">
            <v>36.85</v>
          </cell>
          <cell r="K73">
            <v>14.774811738092492</v>
          </cell>
          <cell r="L73">
            <v>13.68</v>
          </cell>
          <cell r="M73">
            <v>212.7748117380925</v>
          </cell>
          <cell r="N73">
            <v>147.47</v>
          </cell>
          <cell r="O73">
            <v>147.47</v>
          </cell>
          <cell r="P73">
            <v>36.85</v>
          </cell>
          <cell r="Q73">
            <v>14.77</v>
          </cell>
          <cell r="R73">
            <v>13.68</v>
          </cell>
          <cell r="S73">
            <v>212.77</v>
          </cell>
          <cell r="T73">
            <v>223.41</v>
          </cell>
          <cell r="U73">
            <v>245.75</v>
          </cell>
        </row>
        <row r="74">
          <cell r="H74">
            <v>1639299571</v>
          </cell>
          <cell r="I74">
            <v>1.1775</v>
          </cell>
          <cell r="J74">
            <v>36.85</v>
          </cell>
          <cell r="K74">
            <v>14.027701031453892</v>
          </cell>
          <cell r="L74">
            <v>13.68</v>
          </cell>
          <cell r="M74">
            <v>201.4777010314539</v>
          </cell>
          <cell r="N74">
            <v>136.92000000000002</v>
          </cell>
          <cell r="O74">
            <v>136.91999999999999</v>
          </cell>
          <cell r="P74">
            <v>36.85</v>
          </cell>
          <cell r="Q74">
            <v>14.03</v>
          </cell>
          <cell r="R74">
            <v>13.68</v>
          </cell>
          <cell r="S74">
            <v>201.48</v>
          </cell>
          <cell r="T74">
            <v>211.55</v>
          </cell>
          <cell r="U74">
            <v>232.71</v>
          </cell>
        </row>
        <row r="75">
          <cell r="H75">
            <v>1831219781</v>
          </cell>
          <cell r="I75">
            <v>1.2315</v>
          </cell>
          <cell r="J75">
            <v>36.85</v>
          </cell>
          <cell r="K75">
            <v>13.052380467365008</v>
          </cell>
          <cell r="L75">
            <v>13.68</v>
          </cell>
          <cell r="M75">
            <v>203.93238046736502</v>
          </cell>
          <cell r="N75">
            <v>140.35</v>
          </cell>
          <cell r="O75">
            <v>140.35</v>
          </cell>
          <cell r="P75">
            <v>36.85</v>
          </cell>
          <cell r="Q75">
            <v>13.05</v>
          </cell>
          <cell r="R75">
            <v>13.68</v>
          </cell>
          <cell r="S75">
            <v>203.93</v>
          </cell>
          <cell r="T75">
            <v>214.13</v>
          </cell>
          <cell r="U75">
            <v>235.54</v>
          </cell>
        </row>
        <row r="76">
          <cell r="H76">
            <v>1518088830</v>
          </cell>
          <cell r="I76">
            <v>1.1968000000000001</v>
          </cell>
          <cell r="J76">
            <v>36.85</v>
          </cell>
          <cell r="K76">
            <v>13.51691970991136</v>
          </cell>
          <cell r="L76">
            <v>13.68</v>
          </cell>
          <cell r="M76">
            <v>203.74691970991137</v>
          </cell>
          <cell r="N76">
            <v>139.69999999999999</v>
          </cell>
          <cell r="O76">
            <v>139.69999999999999</v>
          </cell>
          <cell r="P76">
            <v>36.85</v>
          </cell>
          <cell r="Q76">
            <v>13.52</v>
          </cell>
          <cell r="R76">
            <v>13.68</v>
          </cell>
          <cell r="S76">
            <v>203.75</v>
          </cell>
          <cell r="T76">
            <v>213.94</v>
          </cell>
          <cell r="U76">
            <v>235.33</v>
          </cell>
        </row>
        <row r="77">
          <cell r="H77">
            <v>1740300607</v>
          </cell>
          <cell r="I77">
            <v>1.4120999999999999</v>
          </cell>
          <cell r="J77">
            <v>36.85</v>
          </cell>
          <cell r="K77">
            <v>14.253428734768775</v>
          </cell>
          <cell r="L77">
            <v>13.68</v>
          </cell>
          <cell r="M77">
            <v>221.4034287347688</v>
          </cell>
          <cell r="N77">
            <v>156.62</v>
          </cell>
          <cell r="O77">
            <v>156.62</v>
          </cell>
          <cell r="P77">
            <v>36.85</v>
          </cell>
          <cell r="Q77">
            <v>14.25</v>
          </cell>
          <cell r="R77">
            <v>13.68</v>
          </cell>
          <cell r="S77">
            <v>221.4</v>
          </cell>
          <cell r="T77">
            <v>232.47</v>
          </cell>
          <cell r="U77">
            <v>255.72</v>
          </cell>
        </row>
        <row r="78">
          <cell r="H78">
            <v>1134249006</v>
          </cell>
          <cell r="I78">
            <v>1.361</v>
          </cell>
          <cell r="J78">
            <v>36.85</v>
          </cell>
          <cell r="K78">
            <v>13.930292422286209</v>
          </cell>
          <cell r="L78">
            <v>13.68</v>
          </cell>
          <cell r="M78">
            <v>216.36029242228622</v>
          </cell>
          <cell r="N78">
            <v>151.9</v>
          </cell>
          <cell r="O78">
            <v>151.9</v>
          </cell>
          <cell r="P78">
            <v>36.85</v>
          </cell>
          <cell r="Q78">
            <v>13.93</v>
          </cell>
          <cell r="R78">
            <v>13.68</v>
          </cell>
          <cell r="S78">
            <v>216.36</v>
          </cell>
          <cell r="T78">
            <v>227.18</v>
          </cell>
          <cell r="U78">
            <v>249.9</v>
          </cell>
        </row>
        <row r="79">
          <cell r="H79">
            <v>1740301050</v>
          </cell>
          <cell r="I79">
            <v>1.3501000000000001</v>
          </cell>
          <cell r="J79">
            <v>36.85</v>
          </cell>
          <cell r="K79">
            <v>14.996318916274953</v>
          </cell>
          <cell r="L79">
            <v>13.68</v>
          </cell>
          <cell r="M79">
            <v>217.56631891627495</v>
          </cell>
          <cell r="N79">
            <v>152.04</v>
          </cell>
          <cell r="O79">
            <v>152.04</v>
          </cell>
          <cell r="P79">
            <v>36.85</v>
          </cell>
          <cell r="Q79">
            <v>15</v>
          </cell>
          <cell r="R79">
            <v>13.68</v>
          </cell>
          <cell r="S79">
            <v>217.57</v>
          </cell>
          <cell r="T79">
            <v>228.45</v>
          </cell>
          <cell r="U79">
            <v>251.3</v>
          </cell>
        </row>
        <row r="80">
          <cell r="H80">
            <v>1326169285</v>
          </cell>
          <cell r="I80">
            <v>1.4014</v>
          </cell>
          <cell r="J80">
            <v>36.85</v>
          </cell>
          <cell r="K80">
            <v>12.602385979049155</v>
          </cell>
          <cell r="L80">
            <v>13.68</v>
          </cell>
          <cell r="M80">
            <v>220.41238597904916</v>
          </cell>
          <cell r="N80">
            <v>157.28</v>
          </cell>
          <cell r="O80">
            <v>157.28</v>
          </cell>
          <cell r="P80">
            <v>36.85</v>
          </cell>
          <cell r="Q80">
            <v>12.6</v>
          </cell>
          <cell r="R80">
            <v>13.68</v>
          </cell>
          <cell r="S80">
            <v>220.41</v>
          </cell>
          <cell r="T80">
            <v>231.43</v>
          </cell>
          <cell r="U80">
            <v>254.57</v>
          </cell>
        </row>
        <row r="81">
          <cell r="H81">
            <v>1578683439</v>
          </cell>
          <cell r="I81">
            <v>1.3210999999999999</v>
          </cell>
          <cell r="J81">
            <v>36.85</v>
          </cell>
          <cell r="K81">
            <v>22.154735614194315</v>
          </cell>
          <cell r="L81">
            <v>13.68</v>
          </cell>
          <cell r="M81">
            <v>221.95473561419433</v>
          </cell>
          <cell r="N81">
            <v>149.27000000000001</v>
          </cell>
          <cell r="O81">
            <v>149.27000000000001</v>
          </cell>
          <cell r="P81">
            <v>36.85</v>
          </cell>
          <cell r="Q81">
            <v>22.15</v>
          </cell>
          <cell r="R81">
            <v>13.68</v>
          </cell>
          <cell r="S81">
            <v>221.95000000000002</v>
          </cell>
          <cell r="T81">
            <v>233.05</v>
          </cell>
          <cell r="U81">
            <v>256.36</v>
          </cell>
        </row>
        <row r="82">
          <cell r="H82">
            <v>1235236878</v>
          </cell>
          <cell r="I82">
            <v>1.357</v>
          </cell>
          <cell r="J82">
            <v>36.85</v>
          </cell>
          <cell r="K82">
            <v>8.8058876132969388</v>
          </cell>
          <cell r="L82">
            <v>13.68</v>
          </cell>
          <cell r="M82">
            <v>210.92588761329694</v>
          </cell>
          <cell r="N82">
            <v>151.59</v>
          </cell>
          <cell r="O82">
            <v>151.59</v>
          </cell>
          <cell r="P82">
            <v>36.85</v>
          </cell>
          <cell r="Q82">
            <v>8.81</v>
          </cell>
          <cell r="R82">
            <v>13.68</v>
          </cell>
          <cell r="S82">
            <v>210.93</v>
          </cell>
          <cell r="T82">
            <v>221.48</v>
          </cell>
          <cell r="U82">
            <v>243.63</v>
          </cell>
        </row>
        <row r="83">
          <cell r="H83">
            <v>1295723377</v>
          </cell>
          <cell r="I83">
            <v>0.98140000000000005</v>
          </cell>
          <cell r="J83">
            <v>36.85</v>
          </cell>
          <cell r="K83">
            <v>21.536601853344077</v>
          </cell>
          <cell r="L83">
            <v>0</v>
          </cell>
          <cell r="M83">
            <v>180.19660185334408</v>
          </cell>
          <cell r="N83">
            <v>121.81</v>
          </cell>
          <cell r="O83">
            <v>121.81</v>
          </cell>
          <cell r="P83">
            <v>36.85</v>
          </cell>
          <cell r="Q83">
            <v>21.54</v>
          </cell>
          <cell r="R83">
            <v>0</v>
          </cell>
          <cell r="S83">
            <v>180.2</v>
          </cell>
          <cell r="T83">
            <v>189.21</v>
          </cell>
          <cell r="U83">
            <v>208.13</v>
          </cell>
        </row>
        <row r="84">
          <cell r="H84">
            <v>1952446510</v>
          </cell>
          <cell r="I84">
            <v>1.077</v>
          </cell>
          <cell r="J84">
            <v>36.85</v>
          </cell>
          <cell r="K84">
            <v>13.125469880741342</v>
          </cell>
          <cell r="L84">
            <v>13.68</v>
          </cell>
          <cell r="M84">
            <v>192.98546988074133</v>
          </cell>
          <cell r="N84">
            <v>129.32999999999998</v>
          </cell>
          <cell r="O84">
            <v>129.33000000000001</v>
          </cell>
          <cell r="P84">
            <v>36.85</v>
          </cell>
          <cell r="Q84">
            <v>13.13</v>
          </cell>
          <cell r="R84">
            <v>13.68</v>
          </cell>
          <cell r="S84">
            <v>192.99</v>
          </cell>
          <cell r="T84">
            <v>202.64</v>
          </cell>
          <cell r="U84">
            <v>222.9</v>
          </cell>
        </row>
        <row r="85">
          <cell r="H85">
            <v>1558872333</v>
          </cell>
          <cell r="I85">
            <v>1.1249</v>
          </cell>
          <cell r="J85">
            <v>36.85</v>
          </cell>
          <cell r="K85">
            <v>33.825840191999944</v>
          </cell>
          <cell r="L85">
            <v>13.68</v>
          </cell>
          <cell r="M85">
            <v>217.59662372553703</v>
          </cell>
          <cell r="N85">
            <v>133.2407835335371</v>
          </cell>
          <cell r="O85">
            <v>133.24</v>
          </cell>
          <cell r="P85">
            <v>36.85</v>
          </cell>
          <cell r="Q85">
            <v>33.83</v>
          </cell>
          <cell r="R85">
            <v>13.68</v>
          </cell>
          <cell r="S85">
            <v>217.60000000000002</v>
          </cell>
          <cell r="T85">
            <v>228.48</v>
          </cell>
          <cell r="U85">
            <v>251.33</v>
          </cell>
        </row>
        <row r="86">
          <cell r="H86">
            <v>1306372230</v>
          </cell>
          <cell r="I86">
            <v>1.3251999999999999</v>
          </cell>
          <cell r="J86">
            <v>36.85</v>
          </cell>
          <cell r="K86">
            <v>19.945688795594258</v>
          </cell>
          <cell r="L86">
            <v>13.68</v>
          </cell>
          <cell r="M86">
            <v>218.67548559269298</v>
          </cell>
          <cell r="N86">
            <v>148.19979679709871</v>
          </cell>
          <cell r="O86">
            <v>148.19999999999999</v>
          </cell>
          <cell r="P86">
            <v>36.85</v>
          </cell>
          <cell r="Q86">
            <v>19.95</v>
          </cell>
          <cell r="R86">
            <v>13.68</v>
          </cell>
          <cell r="S86">
            <v>218.67999999999998</v>
          </cell>
          <cell r="T86">
            <v>229.61</v>
          </cell>
          <cell r="U86">
            <v>252.57</v>
          </cell>
        </row>
        <row r="87">
          <cell r="H87">
            <v>1255385720</v>
          </cell>
          <cell r="I87">
            <v>1.1136999999999999</v>
          </cell>
          <cell r="J87">
            <v>36.85</v>
          </cell>
          <cell r="K87">
            <v>15.689144161160334</v>
          </cell>
          <cell r="L87">
            <v>13.68</v>
          </cell>
          <cell r="M87">
            <v>198.42914416116034</v>
          </cell>
          <cell r="N87">
            <v>132.21</v>
          </cell>
          <cell r="O87">
            <v>132.21</v>
          </cell>
          <cell r="P87">
            <v>36.85</v>
          </cell>
          <cell r="Q87">
            <v>15.69</v>
          </cell>
          <cell r="R87">
            <v>13.68</v>
          </cell>
          <cell r="S87">
            <v>198.43</v>
          </cell>
          <cell r="T87">
            <v>208.35</v>
          </cell>
          <cell r="U87">
            <v>229.19</v>
          </cell>
        </row>
        <row r="88">
          <cell r="H88">
            <v>1336196526</v>
          </cell>
          <cell r="I88">
            <v>1.167</v>
          </cell>
          <cell r="J88">
            <v>36.85</v>
          </cell>
          <cell r="K88">
            <v>12.935814971203449</v>
          </cell>
          <cell r="L88">
            <v>13.68</v>
          </cell>
          <cell r="M88">
            <v>198.88581497120344</v>
          </cell>
          <cell r="N88">
            <v>135.41999999999999</v>
          </cell>
          <cell r="O88">
            <v>135.41999999999999</v>
          </cell>
          <cell r="P88">
            <v>36.85</v>
          </cell>
          <cell r="Q88">
            <v>12.94</v>
          </cell>
          <cell r="R88">
            <v>13.68</v>
          </cell>
          <cell r="S88">
            <v>198.89</v>
          </cell>
          <cell r="T88">
            <v>208.83</v>
          </cell>
          <cell r="U88">
            <v>229.71</v>
          </cell>
        </row>
        <row r="89">
          <cell r="H89">
            <v>1295279594</v>
          </cell>
          <cell r="I89">
            <v>1.4012</v>
          </cell>
          <cell r="J89">
            <v>36.85</v>
          </cell>
          <cell r="K89">
            <v>25.975101413128876</v>
          </cell>
          <cell r="L89">
            <v>13.68</v>
          </cell>
          <cell r="M89">
            <v>234.18510141312888</v>
          </cell>
          <cell r="N89">
            <v>157.68</v>
          </cell>
          <cell r="O89">
            <v>157.68</v>
          </cell>
          <cell r="P89">
            <v>36.85</v>
          </cell>
          <cell r="Q89">
            <v>25.98</v>
          </cell>
          <cell r="R89">
            <v>13.68</v>
          </cell>
          <cell r="S89">
            <v>234.19</v>
          </cell>
          <cell r="T89">
            <v>245.9</v>
          </cell>
          <cell r="U89">
            <v>270.49</v>
          </cell>
        </row>
        <row r="90">
          <cell r="H90">
            <v>1902990153</v>
          </cell>
          <cell r="I90">
            <v>1.0510999999999999</v>
          </cell>
          <cell r="J90">
            <v>36.85</v>
          </cell>
          <cell r="K90">
            <v>21.262296167945561</v>
          </cell>
          <cell r="L90">
            <v>13.68</v>
          </cell>
          <cell r="M90">
            <v>199.06229616794556</v>
          </cell>
          <cell r="N90">
            <v>127.27000000000001</v>
          </cell>
          <cell r="O90">
            <v>127.27</v>
          </cell>
          <cell r="P90">
            <v>36.85</v>
          </cell>
          <cell r="Q90">
            <v>21.26</v>
          </cell>
          <cell r="R90">
            <v>13.68</v>
          </cell>
          <cell r="S90">
            <v>199.06</v>
          </cell>
          <cell r="T90">
            <v>209.01</v>
          </cell>
          <cell r="U90">
            <v>229.91</v>
          </cell>
        </row>
        <row r="91">
          <cell r="H91">
            <v>1225524747</v>
          </cell>
          <cell r="I91">
            <v>1.2930999999999999</v>
          </cell>
          <cell r="J91">
            <v>36.85</v>
          </cell>
          <cell r="K91">
            <v>17.396995562363241</v>
          </cell>
          <cell r="L91">
            <v>13.68</v>
          </cell>
          <cell r="M91">
            <v>212.34699556236325</v>
          </cell>
          <cell r="N91">
            <v>144.41999999999999</v>
          </cell>
          <cell r="O91">
            <v>144.41999999999999</v>
          </cell>
          <cell r="P91">
            <v>36.85</v>
          </cell>
          <cell r="Q91">
            <v>17.399999999999999</v>
          </cell>
          <cell r="R91">
            <v>13.68</v>
          </cell>
          <cell r="S91">
            <v>212.35</v>
          </cell>
          <cell r="T91">
            <v>222.97</v>
          </cell>
          <cell r="U91">
            <v>245.27</v>
          </cell>
        </row>
        <row r="92">
          <cell r="H92">
            <v>1215400668</v>
          </cell>
          <cell r="I92">
            <v>1.3163</v>
          </cell>
          <cell r="J92">
            <v>36.85</v>
          </cell>
          <cell r="K92">
            <v>11.147639517679265</v>
          </cell>
          <cell r="L92">
            <v>13.68</v>
          </cell>
          <cell r="M92">
            <v>209.66763951767925</v>
          </cell>
          <cell r="N92">
            <v>147.98999999999998</v>
          </cell>
          <cell r="O92">
            <v>147.99</v>
          </cell>
          <cell r="P92">
            <v>36.85</v>
          </cell>
          <cell r="Q92">
            <v>11.15</v>
          </cell>
          <cell r="R92">
            <v>13.68</v>
          </cell>
          <cell r="S92">
            <v>209.67000000000002</v>
          </cell>
          <cell r="T92">
            <v>220.15</v>
          </cell>
          <cell r="U92">
            <v>242.17</v>
          </cell>
        </row>
        <row r="93">
          <cell r="H93">
            <v>1255425427</v>
          </cell>
          <cell r="I93">
            <v>1.1980999999999999</v>
          </cell>
          <cell r="J93">
            <v>36.85</v>
          </cell>
          <cell r="K93">
            <v>21.853564717481358</v>
          </cell>
          <cell r="L93">
            <v>13.68</v>
          </cell>
          <cell r="M93">
            <v>210.90356471748137</v>
          </cell>
          <cell r="N93">
            <v>138.52000000000001</v>
          </cell>
          <cell r="O93">
            <v>138.52000000000001</v>
          </cell>
          <cell r="P93">
            <v>36.85</v>
          </cell>
          <cell r="Q93">
            <v>21.85</v>
          </cell>
          <cell r="R93">
            <v>13.68</v>
          </cell>
          <cell r="S93">
            <v>210.9</v>
          </cell>
          <cell r="T93">
            <v>221.45</v>
          </cell>
          <cell r="U93">
            <v>243.6</v>
          </cell>
        </row>
        <row r="94">
          <cell r="H94">
            <v>1558393835</v>
          </cell>
          <cell r="I94">
            <v>1.0860000000000001</v>
          </cell>
          <cell r="J94">
            <v>36.85</v>
          </cell>
          <cell r="K94">
            <v>11.517932730190463</v>
          </cell>
          <cell r="L94">
            <v>13.68</v>
          </cell>
          <cell r="M94">
            <v>191.37793273019045</v>
          </cell>
          <cell r="N94">
            <v>129.32999999999998</v>
          </cell>
          <cell r="O94">
            <v>129.33000000000001</v>
          </cell>
          <cell r="P94">
            <v>36.85</v>
          </cell>
          <cell r="Q94">
            <v>11.52</v>
          </cell>
          <cell r="R94">
            <v>13.68</v>
          </cell>
          <cell r="S94">
            <v>191.38000000000002</v>
          </cell>
          <cell r="T94">
            <v>200.95</v>
          </cell>
          <cell r="U94">
            <v>221.05</v>
          </cell>
        </row>
        <row r="95">
          <cell r="H95">
            <v>1083711626</v>
          </cell>
          <cell r="I95">
            <v>1.3413999999999999</v>
          </cell>
          <cell r="J95">
            <v>36.85</v>
          </cell>
          <cell r="K95">
            <v>12.757024349820492</v>
          </cell>
          <cell r="L95">
            <v>7.18</v>
          </cell>
          <cell r="M95">
            <v>208.70702434982047</v>
          </cell>
          <cell r="N95">
            <v>151.91999999999999</v>
          </cell>
          <cell r="O95">
            <v>151.91999999999999</v>
          </cell>
          <cell r="P95">
            <v>36.85</v>
          </cell>
          <cell r="Q95">
            <v>12.76</v>
          </cell>
          <cell r="R95">
            <v>7.18</v>
          </cell>
          <cell r="S95">
            <v>208.70999999999998</v>
          </cell>
          <cell r="T95">
            <v>219.15</v>
          </cell>
          <cell r="U95">
            <v>241.07</v>
          </cell>
        </row>
        <row r="96">
          <cell r="H96">
            <v>1669821336</v>
          </cell>
          <cell r="I96">
            <v>1.3036000000000001</v>
          </cell>
          <cell r="J96">
            <v>36.85</v>
          </cell>
          <cell r="K96">
            <v>12.89480489927476</v>
          </cell>
          <cell r="L96">
            <v>7.18</v>
          </cell>
          <cell r="M96">
            <v>205.54480489927477</v>
          </cell>
          <cell r="N96">
            <v>148.62</v>
          </cell>
          <cell r="O96">
            <v>148.62</v>
          </cell>
          <cell r="P96">
            <v>36.85</v>
          </cell>
          <cell r="Q96">
            <v>12.89</v>
          </cell>
          <cell r="R96">
            <v>7.18</v>
          </cell>
          <cell r="S96">
            <v>205.54000000000002</v>
          </cell>
          <cell r="T96">
            <v>215.82</v>
          </cell>
          <cell r="U96">
            <v>237.4</v>
          </cell>
        </row>
        <row r="97">
          <cell r="H97">
            <v>1083661193</v>
          </cell>
          <cell r="I97">
            <v>1.1795</v>
          </cell>
          <cell r="J97">
            <v>36.85</v>
          </cell>
          <cell r="K97">
            <v>15.443130430298163</v>
          </cell>
          <cell r="L97">
            <v>13.68</v>
          </cell>
          <cell r="M97">
            <v>204.06313043029814</v>
          </cell>
          <cell r="N97">
            <v>138.08999999999997</v>
          </cell>
          <cell r="O97">
            <v>138.09</v>
          </cell>
          <cell r="P97">
            <v>36.85</v>
          </cell>
          <cell r="Q97">
            <v>15.44</v>
          </cell>
          <cell r="R97">
            <v>13.68</v>
          </cell>
          <cell r="S97">
            <v>204.06</v>
          </cell>
          <cell r="T97">
            <v>214.26</v>
          </cell>
          <cell r="U97">
            <v>235.69</v>
          </cell>
        </row>
        <row r="98">
          <cell r="H98">
            <v>1336118298</v>
          </cell>
          <cell r="I98">
            <v>1.4294</v>
          </cell>
          <cell r="J98">
            <v>36.85</v>
          </cell>
          <cell r="K98">
            <v>11.026050614020976</v>
          </cell>
          <cell r="L98">
            <v>13.68</v>
          </cell>
          <cell r="M98">
            <v>218.58605061402096</v>
          </cell>
          <cell r="N98">
            <v>157.03</v>
          </cell>
          <cell r="O98">
            <v>157.03</v>
          </cell>
          <cell r="P98">
            <v>36.85</v>
          </cell>
          <cell r="Q98">
            <v>11.03</v>
          </cell>
          <cell r="R98">
            <v>13.68</v>
          </cell>
          <cell r="S98">
            <v>218.59</v>
          </cell>
          <cell r="T98">
            <v>229.52</v>
          </cell>
          <cell r="U98">
            <v>252.47</v>
          </cell>
        </row>
        <row r="99">
          <cell r="H99">
            <v>1124111943</v>
          </cell>
          <cell r="I99">
            <v>1.1034999999999999</v>
          </cell>
          <cell r="J99">
            <v>36.85</v>
          </cell>
          <cell r="K99">
            <v>21.627058939123344</v>
          </cell>
          <cell r="L99">
            <v>13.68</v>
          </cell>
          <cell r="M99">
            <v>203.68705893912335</v>
          </cell>
          <cell r="N99">
            <v>131.53</v>
          </cell>
          <cell r="O99">
            <v>131.53</v>
          </cell>
          <cell r="P99">
            <v>36.85</v>
          </cell>
          <cell r="Q99">
            <v>21.63</v>
          </cell>
          <cell r="R99">
            <v>13.68</v>
          </cell>
          <cell r="S99">
            <v>203.69</v>
          </cell>
          <cell r="T99">
            <v>213.87</v>
          </cell>
          <cell r="U99">
            <v>235.26</v>
          </cell>
        </row>
        <row r="100">
          <cell r="H100">
            <v>1699710293</v>
          </cell>
          <cell r="I100">
            <v>1.2565999999999999</v>
          </cell>
          <cell r="J100">
            <v>36.85</v>
          </cell>
          <cell r="K100">
            <v>18.33533056414165</v>
          </cell>
          <cell r="L100">
            <v>13.68</v>
          </cell>
          <cell r="M100">
            <v>208.51533056414166</v>
          </cell>
          <cell r="N100">
            <v>139.65</v>
          </cell>
          <cell r="O100">
            <v>139.65</v>
          </cell>
          <cell r="P100">
            <v>36.85</v>
          </cell>
          <cell r="Q100">
            <v>18.34</v>
          </cell>
          <cell r="R100">
            <v>13.68</v>
          </cell>
          <cell r="S100">
            <v>208.52</v>
          </cell>
          <cell r="T100">
            <v>218.95</v>
          </cell>
          <cell r="U100">
            <v>240.85</v>
          </cell>
        </row>
        <row r="101">
          <cell r="H101">
            <v>1083659692</v>
          </cell>
          <cell r="I101">
            <v>1.1385000000000001</v>
          </cell>
          <cell r="J101">
            <v>36.85</v>
          </cell>
          <cell r="K101">
            <v>8.6050079937345174</v>
          </cell>
          <cell r="L101">
            <v>13.68</v>
          </cell>
          <cell r="M101">
            <v>192.07500799373452</v>
          </cell>
          <cell r="N101">
            <v>132.94</v>
          </cell>
          <cell r="O101">
            <v>132.94</v>
          </cell>
          <cell r="P101">
            <v>36.85</v>
          </cell>
          <cell r="Q101">
            <v>8.61</v>
          </cell>
          <cell r="R101">
            <v>13.68</v>
          </cell>
          <cell r="S101">
            <v>192.07999999999998</v>
          </cell>
          <cell r="T101">
            <v>201.68</v>
          </cell>
          <cell r="U101">
            <v>221.85</v>
          </cell>
        </row>
        <row r="102">
          <cell r="H102">
            <v>1740249382</v>
          </cell>
          <cell r="I102">
            <v>1.0427999999999999</v>
          </cell>
          <cell r="J102">
            <v>36.85</v>
          </cell>
          <cell r="K102">
            <v>31.411419347180946</v>
          </cell>
          <cell r="L102">
            <v>13.68</v>
          </cell>
          <cell r="M102">
            <v>208.00141934718096</v>
          </cell>
          <cell r="N102">
            <v>126.06</v>
          </cell>
          <cell r="O102">
            <v>126.06</v>
          </cell>
          <cell r="P102">
            <v>36.85</v>
          </cell>
          <cell r="Q102">
            <v>31.41</v>
          </cell>
          <cell r="R102">
            <v>13.68</v>
          </cell>
          <cell r="S102">
            <v>208</v>
          </cell>
          <cell r="T102">
            <v>218.4</v>
          </cell>
          <cell r="U102">
            <v>240.24</v>
          </cell>
        </row>
        <row r="103">
          <cell r="H103">
            <v>1225000888</v>
          </cell>
          <cell r="I103">
            <v>1.0468999999999999</v>
          </cell>
          <cell r="J103">
            <v>36.85</v>
          </cell>
          <cell r="K103">
            <v>21.78803052532388</v>
          </cell>
          <cell r="L103">
            <v>13.68</v>
          </cell>
          <cell r="M103">
            <v>199.11803052532389</v>
          </cell>
          <cell r="N103">
            <v>126.8</v>
          </cell>
          <cell r="O103">
            <v>126.8</v>
          </cell>
          <cell r="P103">
            <v>36.85</v>
          </cell>
          <cell r="Q103">
            <v>21.79</v>
          </cell>
          <cell r="R103">
            <v>13.68</v>
          </cell>
          <cell r="S103">
            <v>199.12</v>
          </cell>
          <cell r="T103">
            <v>209.08</v>
          </cell>
          <cell r="U103">
            <v>229.99</v>
          </cell>
        </row>
        <row r="104">
          <cell r="H104">
            <v>1407803679</v>
          </cell>
          <cell r="I104">
            <v>1.1252</v>
          </cell>
          <cell r="J104">
            <v>36.85</v>
          </cell>
          <cell r="K104">
            <v>13.12210188792629</v>
          </cell>
          <cell r="L104">
            <v>13.68</v>
          </cell>
          <cell r="M104">
            <v>196.53210188792627</v>
          </cell>
          <cell r="N104">
            <v>132.88</v>
          </cell>
          <cell r="O104">
            <v>132.88</v>
          </cell>
          <cell r="P104">
            <v>36.85</v>
          </cell>
          <cell r="Q104">
            <v>13.12</v>
          </cell>
          <cell r="R104">
            <v>13.68</v>
          </cell>
          <cell r="S104">
            <v>196.53</v>
          </cell>
          <cell r="T104">
            <v>206.36</v>
          </cell>
          <cell r="U104">
            <v>227</v>
          </cell>
        </row>
        <row r="105">
          <cell r="H105">
            <v>1710312079</v>
          </cell>
          <cell r="I105">
            <v>1.2113</v>
          </cell>
          <cell r="J105">
            <v>36.85</v>
          </cell>
          <cell r="K105">
            <v>27.356855342465749</v>
          </cell>
          <cell r="L105">
            <v>13.68</v>
          </cell>
          <cell r="M105">
            <v>217.58025368365003</v>
          </cell>
          <cell r="N105">
            <v>139.69339834118426</v>
          </cell>
          <cell r="O105">
            <v>139.69</v>
          </cell>
          <cell r="P105">
            <v>36.85</v>
          </cell>
          <cell r="Q105">
            <v>27.36</v>
          </cell>
          <cell r="R105">
            <v>13.68</v>
          </cell>
          <cell r="S105">
            <v>217.57999999999998</v>
          </cell>
          <cell r="T105">
            <v>228.46</v>
          </cell>
          <cell r="U105">
            <v>251.31</v>
          </cell>
        </row>
        <row r="106">
          <cell r="H106">
            <v>1710537998</v>
          </cell>
          <cell r="I106">
            <v>1.1267</v>
          </cell>
          <cell r="J106">
            <v>36.85</v>
          </cell>
          <cell r="K106">
            <v>22.380081971704691</v>
          </cell>
          <cell r="L106">
            <v>13.68</v>
          </cell>
          <cell r="M106">
            <v>207.0600819717047</v>
          </cell>
          <cell r="N106">
            <v>134.15</v>
          </cell>
          <cell r="O106">
            <v>134.15</v>
          </cell>
          <cell r="P106">
            <v>36.85</v>
          </cell>
          <cell r="Q106">
            <v>22.38</v>
          </cell>
          <cell r="R106">
            <v>13.68</v>
          </cell>
          <cell r="S106">
            <v>207.06</v>
          </cell>
          <cell r="T106">
            <v>217.41</v>
          </cell>
          <cell r="U106">
            <v>239.15</v>
          </cell>
        </row>
        <row r="107">
          <cell r="H107">
            <v>1841854361</v>
          </cell>
          <cell r="I107">
            <v>1.397</v>
          </cell>
          <cell r="J107">
            <v>36.85</v>
          </cell>
          <cell r="K107">
            <v>12.540774796622069</v>
          </cell>
          <cell r="L107">
            <v>13.68</v>
          </cell>
          <cell r="M107">
            <v>219.57077479662206</v>
          </cell>
          <cell r="N107">
            <v>156.5</v>
          </cell>
          <cell r="O107">
            <v>156.5</v>
          </cell>
          <cell r="P107">
            <v>36.85</v>
          </cell>
          <cell r="Q107">
            <v>12.54</v>
          </cell>
          <cell r="R107">
            <v>13.68</v>
          </cell>
          <cell r="S107">
            <v>219.57</v>
          </cell>
          <cell r="T107">
            <v>230.55</v>
          </cell>
          <cell r="U107">
            <v>253.61</v>
          </cell>
        </row>
        <row r="108">
          <cell r="H108">
            <v>1346806015</v>
          </cell>
          <cell r="I108">
            <v>1.2294</v>
          </cell>
          <cell r="J108">
            <v>36.85</v>
          </cell>
          <cell r="K108">
            <v>26.819614044478374</v>
          </cell>
          <cell r="L108">
            <v>13.68</v>
          </cell>
          <cell r="M108">
            <v>216.68961404447839</v>
          </cell>
          <cell r="N108">
            <v>139.34</v>
          </cell>
          <cell r="O108">
            <v>139.34</v>
          </cell>
          <cell r="P108">
            <v>36.85</v>
          </cell>
          <cell r="Q108">
            <v>26.82</v>
          </cell>
          <cell r="R108">
            <v>13.68</v>
          </cell>
          <cell r="S108">
            <v>216.69</v>
          </cell>
          <cell r="T108">
            <v>227.52</v>
          </cell>
          <cell r="U108">
            <v>250.27</v>
          </cell>
        </row>
        <row r="109">
          <cell r="H109">
            <v>1801428768</v>
          </cell>
          <cell r="I109">
            <v>1.1766000000000001</v>
          </cell>
          <cell r="J109">
            <v>36.85</v>
          </cell>
          <cell r="K109">
            <v>17.64959261526554</v>
          </cell>
          <cell r="L109">
            <v>13.68</v>
          </cell>
          <cell r="M109">
            <v>205.91959261526554</v>
          </cell>
          <cell r="N109">
            <v>137.74</v>
          </cell>
          <cell r="O109">
            <v>137.74</v>
          </cell>
          <cell r="P109">
            <v>36.85</v>
          </cell>
          <cell r="Q109">
            <v>17.649999999999999</v>
          </cell>
          <cell r="R109">
            <v>13.68</v>
          </cell>
          <cell r="S109">
            <v>205.92000000000002</v>
          </cell>
          <cell r="T109">
            <v>216.22</v>
          </cell>
          <cell r="U109">
            <v>237.84</v>
          </cell>
        </row>
        <row r="110">
          <cell r="H110">
            <v>1407325103</v>
          </cell>
          <cell r="I110">
            <v>1.3880999999999999</v>
          </cell>
          <cell r="J110">
            <v>36.85</v>
          </cell>
          <cell r="K110">
            <v>12.749570265893418</v>
          </cell>
          <cell r="L110">
            <v>13.68</v>
          </cell>
          <cell r="M110">
            <v>218.41957026589341</v>
          </cell>
          <cell r="N110">
            <v>155.13999999999999</v>
          </cell>
          <cell r="O110">
            <v>155.13999999999999</v>
          </cell>
          <cell r="P110">
            <v>36.85</v>
          </cell>
          <cell r="Q110">
            <v>12.75</v>
          </cell>
          <cell r="R110">
            <v>13.68</v>
          </cell>
          <cell r="S110">
            <v>218.42</v>
          </cell>
          <cell r="T110">
            <v>229.34</v>
          </cell>
          <cell r="U110">
            <v>252.27</v>
          </cell>
        </row>
        <row r="111">
          <cell r="H111">
            <v>1891722187</v>
          </cell>
          <cell r="I111">
            <v>1.1559999999999999</v>
          </cell>
          <cell r="J111">
            <v>36.85</v>
          </cell>
          <cell r="K111">
            <v>20.068759594464986</v>
          </cell>
          <cell r="L111">
            <v>13.68</v>
          </cell>
          <cell r="M111">
            <v>207.90875959446498</v>
          </cell>
          <cell r="N111">
            <v>137.31</v>
          </cell>
          <cell r="O111">
            <v>137.31</v>
          </cell>
          <cell r="P111">
            <v>36.85</v>
          </cell>
          <cell r="Q111">
            <v>20.07</v>
          </cell>
          <cell r="R111">
            <v>13.68</v>
          </cell>
          <cell r="S111">
            <v>207.91</v>
          </cell>
          <cell r="T111">
            <v>218.31</v>
          </cell>
          <cell r="U111">
            <v>240.14</v>
          </cell>
        </row>
        <row r="112">
          <cell r="H112">
            <v>1073599510</v>
          </cell>
          <cell r="I112">
            <v>1.1352</v>
          </cell>
          <cell r="J112">
            <v>36.85</v>
          </cell>
          <cell r="K112">
            <v>14.269282697692718</v>
          </cell>
          <cell r="L112">
            <v>13.68</v>
          </cell>
          <cell r="M112">
            <v>201.13928269769272</v>
          </cell>
          <cell r="N112">
            <v>136.34</v>
          </cell>
          <cell r="O112">
            <v>136.34</v>
          </cell>
          <cell r="P112">
            <v>36.85</v>
          </cell>
          <cell r="Q112">
            <v>14.27</v>
          </cell>
          <cell r="R112">
            <v>13.68</v>
          </cell>
          <cell r="S112">
            <v>201.14000000000001</v>
          </cell>
          <cell r="T112">
            <v>211.2</v>
          </cell>
          <cell r="U112">
            <v>232.32</v>
          </cell>
        </row>
        <row r="113">
          <cell r="H113">
            <v>1972587376</v>
          </cell>
          <cell r="I113">
            <v>1.1399999999999999</v>
          </cell>
          <cell r="J113">
            <v>36.85</v>
          </cell>
          <cell r="K113">
            <v>24.393027655116843</v>
          </cell>
          <cell r="L113">
            <v>0</v>
          </cell>
          <cell r="M113">
            <v>195.85302765511688</v>
          </cell>
          <cell r="N113">
            <v>134.61000000000001</v>
          </cell>
          <cell r="O113">
            <v>134.61000000000001</v>
          </cell>
          <cell r="P113">
            <v>36.85</v>
          </cell>
          <cell r="Q113">
            <v>24.39</v>
          </cell>
          <cell r="R113">
            <v>0</v>
          </cell>
          <cell r="S113">
            <v>195.85000000000002</v>
          </cell>
          <cell r="T113">
            <v>205.64</v>
          </cell>
          <cell r="U113">
            <v>226.2</v>
          </cell>
        </row>
        <row r="114">
          <cell r="H114">
            <v>1942236161</v>
          </cell>
          <cell r="I114">
            <v>1.3877999999999999</v>
          </cell>
          <cell r="J114">
            <v>36.85</v>
          </cell>
          <cell r="K114">
            <v>19.906410351234523</v>
          </cell>
          <cell r="L114">
            <v>13.68</v>
          </cell>
          <cell r="M114">
            <v>220.28641035123451</v>
          </cell>
          <cell r="N114">
            <v>149.85</v>
          </cell>
          <cell r="O114">
            <v>149.85</v>
          </cell>
          <cell r="P114">
            <v>36.85</v>
          </cell>
          <cell r="Q114">
            <v>19.91</v>
          </cell>
          <cell r="R114">
            <v>13.68</v>
          </cell>
          <cell r="S114">
            <v>220.29</v>
          </cell>
          <cell r="T114">
            <v>231.3</v>
          </cell>
          <cell r="U114">
            <v>254.43</v>
          </cell>
        </row>
        <row r="115">
          <cell r="H115">
            <v>1437103850</v>
          </cell>
          <cell r="I115">
            <v>1.208170159822515</v>
          </cell>
          <cell r="J115">
            <v>36.85</v>
          </cell>
          <cell r="K115">
            <v>10.461508540854169</v>
          </cell>
          <cell r="L115">
            <v>13.68</v>
          </cell>
          <cell r="M115">
            <v>200.09150854085416</v>
          </cell>
          <cell r="N115">
            <v>139.1</v>
          </cell>
          <cell r="O115">
            <v>139.1</v>
          </cell>
          <cell r="P115">
            <v>36.85</v>
          </cell>
          <cell r="Q115">
            <v>10.46</v>
          </cell>
          <cell r="R115">
            <v>13.68</v>
          </cell>
          <cell r="S115">
            <v>200.09</v>
          </cell>
          <cell r="T115">
            <v>210.09</v>
          </cell>
          <cell r="U115">
            <v>231.1</v>
          </cell>
        </row>
        <row r="116">
          <cell r="H116">
            <v>1851375703</v>
          </cell>
          <cell r="I116">
            <v>1.2267999999999999</v>
          </cell>
          <cell r="J116">
            <v>36.85</v>
          </cell>
          <cell r="K116">
            <v>22.451235436785559</v>
          </cell>
          <cell r="L116">
            <v>13.68</v>
          </cell>
          <cell r="M116">
            <v>212.34123543678555</v>
          </cell>
          <cell r="N116">
            <v>139.35999999999999</v>
          </cell>
          <cell r="O116">
            <v>139.36000000000001</v>
          </cell>
          <cell r="P116">
            <v>36.85</v>
          </cell>
          <cell r="Q116">
            <v>22.45</v>
          </cell>
          <cell r="R116">
            <v>13.68</v>
          </cell>
          <cell r="S116">
            <v>212.34</v>
          </cell>
          <cell r="T116">
            <v>222.96</v>
          </cell>
          <cell r="U116">
            <v>245.26</v>
          </cell>
        </row>
        <row r="117">
          <cell r="H117">
            <v>1639630452</v>
          </cell>
          <cell r="I117">
            <v>1.2479</v>
          </cell>
          <cell r="J117">
            <v>36.85</v>
          </cell>
          <cell r="K117">
            <v>23.701250523771151</v>
          </cell>
          <cell r="L117">
            <v>13.68</v>
          </cell>
          <cell r="M117">
            <v>217.22125052377118</v>
          </cell>
          <cell r="N117">
            <v>142.99</v>
          </cell>
          <cell r="O117">
            <v>142.99</v>
          </cell>
          <cell r="P117">
            <v>36.85</v>
          </cell>
          <cell r="Q117">
            <v>23.7</v>
          </cell>
          <cell r="R117">
            <v>13.68</v>
          </cell>
          <cell r="S117">
            <v>217.22</v>
          </cell>
          <cell r="T117">
            <v>228.08</v>
          </cell>
          <cell r="U117">
            <v>250.89</v>
          </cell>
        </row>
        <row r="118">
          <cell r="H118">
            <v>1093131310</v>
          </cell>
          <cell r="I118">
            <v>1.1352</v>
          </cell>
          <cell r="J118">
            <v>36.85</v>
          </cell>
          <cell r="K118">
            <v>19.191414741239885</v>
          </cell>
          <cell r="L118">
            <v>13.68</v>
          </cell>
          <cell r="M118">
            <v>200.8414147412399</v>
          </cell>
          <cell r="N118">
            <v>131.12</v>
          </cell>
          <cell r="O118">
            <v>131.12</v>
          </cell>
          <cell r="P118">
            <v>36.85</v>
          </cell>
          <cell r="Q118">
            <v>19.190000000000001</v>
          </cell>
          <cell r="R118">
            <v>13.68</v>
          </cell>
          <cell r="S118">
            <v>200.84</v>
          </cell>
          <cell r="T118">
            <v>210.88</v>
          </cell>
          <cell r="U118">
            <v>231.97</v>
          </cell>
        </row>
        <row r="119">
          <cell r="H119">
            <v>1912485517</v>
          </cell>
          <cell r="I119">
            <v>1.2124999999999999</v>
          </cell>
          <cell r="J119">
            <v>36.85</v>
          </cell>
          <cell r="K119">
            <v>31.311358997781543</v>
          </cell>
          <cell r="L119">
            <v>13.68</v>
          </cell>
          <cell r="M119">
            <v>221.60135899778155</v>
          </cell>
          <cell r="N119">
            <v>139.76</v>
          </cell>
          <cell r="O119">
            <v>139.76</v>
          </cell>
          <cell r="P119">
            <v>36.85</v>
          </cell>
          <cell r="Q119">
            <v>31.31</v>
          </cell>
          <cell r="R119">
            <v>13.68</v>
          </cell>
          <cell r="S119">
            <v>221.6</v>
          </cell>
          <cell r="T119">
            <v>232.68</v>
          </cell>
          <cell r="U119">
            <v>255.95</v>
          </cell>
        </row>
        <row r="120">
          <cell r="H120">
            <v>1841697422</v>
          </cell>
          <cell r="I120">
            <v>1.0549999999999999</v>
          </cell>
          <cell r="J120">
            <v>36.85</v>
          </cell>
          <cell r="K120">
            <v>20.534543563432837</v>
          </cell>
          <cell r="L120">
            <v>13.68</v>
          </cell>
          <cell r="M120">
            <v>199.08498247828317</v>
          </cell>
          <cell r="N120">
            <v>128.02043891485033</v>
          </cell>
          <cell r="O120">
            <v>128.02000000000001</v>
          </cell>
          <cell r="P120">
            <v>36.85</v>
          </cell>
          <cell r="Q120">
            <v>20.53</v>
          </cell>
          <cell r="R120">
            <v>13.68</v>
          </cell>
          <cell r="S120">
            <v>199.08</v>
          </cell>
          <cell r="T120">
            <v>209.03</v>
          </cell>
          <cell r="U120">
            <v>229.93</v>
          </cell>
        </row>
        <row r="121">
          <cell r="H121">
            <v>1356346191</v>
          </cell>
          <cell r="I121">
            <v>0.89929999999999999</v>
          </cell>
          <cell r="J121">
            <v>36.85</v>
          </cell>
          <cell r="K121">
            <v>20.715668211232412</v>
          </cell>
          <cell r="L121">
            <v>7.18</v>
          </cell>
          <cell r="M121">
            <v>178.87566821123241</v>
          </cell>
          <cell r="N121">
            <v>114.13</v>
          </cell>
          <cell r="O121">
            <v>114.13</v>
          </cell>
          <cell r="P121">
            <v>36.85</v>
          </cell>
          <cell r="Q121">
            <v>20.72</v>
          </cell>
          <cell r="R121">
            <v>7.18</v>
          </cell>
          <cell r="S121">
            <v>178.88</v>
          </cell>
          <cell r="T121">
            <v>187.82</v>
          </cell>
          <cell r="U121">
            <v>206.6</v>
          </cell>
        </row>
        <row r="122">
          <cell r="H122">
            <v>1477537199</v>
          </cell>
          <cell r="I122">
            <v>1.1264000000000001</v>
          </cell>
          <cell r="J122">
            <v>36.85</v>
          </cell>
          <cell r="K122">
            <v>8.1186236905721199</v>
          </cell>
          <cell r="L122">
            <v>13.68</v>
          </cell>
          <cell r="M122">
            <v>192.51862369057213</v>
          </cell>
          <cell r="N122">
            <v>133.87</v>
          </cell>
          <cell r="O122">
            <v>133.87</v>
          </cell>
          <cell r="P122">
            <v>36.85</v>
          </cell>
          <cell r="Q122">
            <v>8.1199999999999992</v>
          </cell>
          <cell r="R122">
            <v>13.68</v>
          </cell>
          <cell r="S122">
            <v>192.52</v>
          </cell>
          <cell r="T122">
            <v>202.15</v>
          </cell>
          <cell r="U122">
            <v>222.37</v>
          </cell>
        </row>
        <row r="123">
          <cell r="H123">
            <v>1831551514</v>
          </cell>
          <cell r="I123">
            <v>1.2826</v>
          </cell>
          <cell r="J123">
            <v>36.85</v>
          </cell>
          <cell r="K123">
            <v>15.418371248992749</v>
          </cell>
          <cell r="L123">
            <v>13.68</v>
          </cell>
          <cell r="M123">
            <v>210.86837124899273</v>
          </cell>
          <cell r="N123">
            <v>144.91999999999999</v>
          </cell>
          <cell r="O123">
            <v>144.91999999999999</v>
          </cell>
          <cell r="P123">
            <v>36.85</v>
          </cell>
          <cell r="Q123">
            <v>15.42</v>
          </cell>
          <cell r="R123">
            <v>13.68</v>
          </cell>
          <cell r="S123">
            <v>210.86999999999998</v>
          </cell>
          <cell r="T123">
            <v>221.41</v>
          </cell>
          <cell r="U123">
            <v>243.55</v>
          </cell>
        </row>
        <row r="124">
          <cell r="H124">
            <v>1154792000</v>
          </cell>
          <cell r="I124">
            <v>1.0321</v>
          </cell>
          <cell r="J124">
            <v>36.85</v>
          </cell>
          <cell r="K124">
            <v>8.9496090739726135</v>
          </cell>
          <cell r="L124">
            <v>13.68</v>
          </cell>
          <cell r="M124">
            <v>184.96960907397261</v>
          </cell>
          <cell r="N124">
            <v>125.49</v>
          </cell>
          <cell r="O124">
            <v>125.49</v>
          </cell>
          <cell r="P124">
            <v>36.85</v>
          </cell>
          <cell r="Q124">
            <v>8.9499999999999993</v>
          </cell>
          <cell r="R124">
            <v>13.68</v>
          </cell>
          <cell r="S124">
            <v>184.97</v>
          </cell>
          <cell r="T124">
            <v>194.22</v>
          </cell>
          <cell r="U124">
            <v>213.64</v>
          </cell>
        </row>
        <row r="125">
          <cell r="H125">
            <v>1184196206</v>
          </cell>
          <cell r="I125">
            <v>0.99929999999999997</v>
          </cell>
          <cell r="J125">
            <v>36.85</v>
          </cell>
          <cell r="K125">
            <v>15.86151947139407</v>
          </cell>
          <cell r="L125">
            <v>13.68</v>
          </cell>
          <cell r="M125">
            <v>189.35151947139406</v>
          </cell>
          <cell r="N125">
            <v>122.96</v>
          </cell>
          <cell r="O125">
            <v>122.96</v>
          </cell>
          <cell r="P125">
            <v>36.85</v>
          </cell>
          <cell r="Q125">
            <v>15.86</v>
          </cell>
          <cell r="R125">
            <v>13.68</v>
          </cell>
          <cell r="S125">
            <v>189.35000000000002</v>
          </cell>
          <cell r="T125">
            <v>198.82</v>
          </cell>
          <cell r="U125">
            <v>218.7</v>
          </cell>
        </row>
        <row r="126">
          <cell r="H126">
            <v>1003366311</v>
          </cell>
          <cell r="I126">
            <v>1.2771999999999999</v>
          </cell>
          <cell r="J126">
            <v>36.85</v>
          </cell>
          <cell r="K126">
            <v>16.09701446389413</v>
          </cell>
          <cell r="L126">
            <v>7.18</v>
          </cell>
          <cell r="M126">
            <v>205.42701446389412</v>
          </cell>
          <cell r="N126">
            <v>145.29999999999998</v>
          </cell>
          <cell r="O126">
            <v>145.30000000000001</v>
          </cell>
          <cell r="P126">
            <v>36.85</v>
          </cell>
          <cell r="Q126">
            <v>16.100000000000001</v>
          </cell>
          <cell r="R126">
            <v>7.18</v>
          </cell>
          <cell r="S126">
            <v>205.43</v>
          </cell>
          <cell r="T126">
            <v>215.7</v>
          </cell>
          <cell r="U126">
            <v>237.27</v>
          </cell>
        </row>
        <row r="127">
          <cell r="H127">
            <v>1750418802</v>
          </cell>
          <cell r="I127">
            <v>1.208170159822515</v>
          </cell>
          <cell r="J127">
            <v>36.85</v>
          </cell>
          <cell r="K127">
            <v>15.049508460918611</v>
          </cell>
          <cell r="L127">
            <v>0</v>
          </cell>
          <cell r="M127">
            <v>190.8495084609186</v>
          </cell>
          <cell r="N127">
            <v>138.94999999999999</v>
          </cell>
          <cell r="O127">
            <v>138.94999999999999</v>
          </cell>
          <cell r="P127">
            <v>36.85</v>
          </cell>
          <cell r="Q127">
            <v>15.05</v>
          </cell>
          <cell r="R127">
            <v>0</v>
          </cell>
          <cell r="S127">
            <v>190.85</v>
          </cell>
          <cell r="T127">
            <v>200.39</v>
          </cell>
          <cell r="U127">
            <v>220.43</v>
          </cell>
        </row>
        <row r="128">
          <cell r="H128">
            <v>1265556294</v>
          </cell>
          <cell r="I128">
            <v>1.4844999999999999</v>
          </cell>
          <cell r="J128">
            <v>36.85</v>
          </cell>
          <cell r="K128">
            <v>10.825635647534673</v>
          </cell>
          <cell r="L128">
            <v>13.68</v>
          </cell>
          <cell r="M128">
            <v>222.3356356475347</v>
          </cell>
          <cell r="N128">
            <v>160.98000000000002</v>
          </cell>
          <cell r="O128">
            <v>160.97999999999999</v>
          </cell>
          <cell r="P128">
            <v>36.85</v>
          </cell>
          <cell r="Q128">
            <v>10.83</v>
          </cell>
          <cell r="R128">
            <v>13.68</v>
          </cell>
          <cell r="S128">
            <v>222.34</v>
          </cell>
          <cell r="T128">
            <v>233.46</v>
          </cell>
          <cell r="U128">
            <v>256.81</v>
          </cell>
        </row>
        <row r="129">
          <cell r="H129">
            <v>1952766271</v>
          </cell>
          <cell r="I129">
            <v>1.4041999999999999</v>
          </cell>
          <cell r="J129">
            <v>36.85</v>
          </cell>
          <cell r="K129">
            <v>18.9786833438305</v>
          </cell>
          <cell r="L129">
            <v>7.18</v>
          </cell>
          <cell r="M129">
            <v>219.52868334383049</v>
          </cell>
          <cell r="N129">
            <v>156.52000000000001</v>
          </cell>
          <cell r="O129">
            <v>156.52000000000001</v>
          </cell>
          <cell r="P129">
            <v>36.85</v>
          </cell>
          <cell r="Q129">
            <v>18.98</v>
          </cell>
          <cell r="R129">
            <v>7.18</v>
          </cell>
          <cell r="S129">
            <v>219.53</v>
          </cell>
          <cell r="T129">
            <v>230.51</v>
          </cell>
          <cell r="U129">
            <v>253.56</v>
          </cell>
        </row>
        <row r="130">
          <cell r="H130">
            <v>1609124155</v>
          </cell>
          <cell r="I130">
            <v>1.1344000000000001</v>
          </cell>
          <cell r="J130">
            <v>36.85</v>
          </cell>
          <cell r="K130">
            <v>25.595381106132766</v>
          </cell>
          <cell r="L130">
            <v>13.68</v>
          </cell>
          <cell r="M130">
            <v>208.71538110613278</v>
          </cell>
          <cell r="N130">
            <v>132.59</v>
          </cell>
          <cell r="O130">
            <v>132.59</v>
          </cell>
          <cell r="P130">
            <v>36.85</v>
          </cell>
          <cell r="Q130">
            <v>25.6</v>
          </cell>
          <cell r="R130">
            <v>13.68</v>
          </cell>
          <cell r="S130">
            <v>208.72</v>
          </cell>
          <cell r="T130">
            <v>219.16</v>
          </cell>
          <cell r="U130">
            <v>241.08</v>
          </cell>
        </row>
        <row r="131">
          <cell r="H131">
            <v>1407803828</v>
          </cell>
          <cell r="I131">
            <v>1.2568999999999999</v>
          </cell>
          <cell r="J131">
            <v>36.85</v>
          </cell>
          <cell r="K131">
            <v>11.481850607133413</v>
          </cell>
          <cell r="L131">
            <v>13.68</v>
          </cell>
          <cell r="M131">
            <v>207.05185060713342</v>
          </cell>
          <cell r="N131">
            <v>145.04</v>
          </cell>
          <cell r="O131">
            <v>145.04</v>
          </cell>
          <cell r="P131">
            <v>36.85</v>
          </cell>
          <cell r="Q131">
            <v>11.48</v>
          </cell>
          <cell r="R131">
            <v>13.68</v>
          </cell>
          <cell r="S131">
            <v>207.04999999999998</v>
          </cell>
          <cell r="T131">
            <v>217.4</v>
          </cell>
          <cell r="U131">
            <v>239.14</v>
          </cell>
        </row>
        <row r="132">
          <cell r="H132">
            <v>1821024274</v>
          </cell>
          <cell r="I132">
            <v>1.208170159822515</v>
          </cell>
          <cell r="J132">
            <v>36.85</v>
          </cell>
          <cell r="K132">
            <v>8.1186236905721163</v>
          </cell>
          <cell r="L132">
            <v>13.68</v>
          </cell>
          <cell r="M132">
            <v>194.62862369057214</v>
          </cell>
          <cell r="N132">
            <v>135.98000000000002</v>
          </cell>
          <cell r="O132">
            <v>135.97999999999999</v>
          </cell>
          <cell r="P132">
            <v>36.85</v>
          </cell>
          <cell r="Q132">
            <v>8.1199999999999992</v>
          </cell>
          <cell r="R132">
            <v>13.68</v>
          </cell>
          <cell r="S132">
            <v>194.63</v>
          </cell>
          <cell r="T132">
            <v>204.36</v>
          </cell>
          <cell r="U132">
            <v>224.8</v>
          </cell>
        </row>
        <row r="133">
          <cell r="H133">
            <v>1770995094</v>
          </cell>
          <cell r="I133">
            <v>1.1285000000000001</v>
          </cell>
          <cell r="J133">
            <v>36.85</v>
          </cell>
          <cell r="K133">
            <v>11.574155672985325</v>
          </cell>
          <cell r="L133">
            <v>13.68</v>
          </cell>
          <cell r="M133">
            <v>194.95415567298534</v>
          </cell>
          <cell r="N133">
            <v>132.85</v>
          </cell>
          <cell r="O133">
            <v>132.85</v>
          </cell>
          <cell r="P133">
            <v>36.85</v>
          </cell>
          <cell r="Q133">
            <v>11.57</v>
          </cell>
          <cell r="R133">
            <v>13.68</v>
          </cell>
          <cell r="S133">
            <v>194.95</v>
          </cell>
          <cell r="T133">
            <v>204.7</v>
          </cell>
          <cell r="U133">
            <v>225.17</v>
          </cell>
        </row>
        <row r="134">
          <cell r="H134">
            <v>1275508970</v>
          </cell>
          <cell r="I134">
            <v>0.87939999999999996</v>
          </cell>
          <cell r="J134">
            <v>36.85</v>
          </cell>
          <cell r="K134">
            <v>15.968757652484683</v>
          </cell>
          <cell r="L134">
            <v>13.68</v>
          </cell>
          <cell r="M134">
            <v>180.81875765248469</v>
          </cell>
          <cell r="N134">
            <v>114.32000000000001</v>
          </cell>
          <cell r="O134">
            <v>114.32</v>
          </cell>
          <cell r="P134">
            <v>36.85</v>
          </cell>
          <cell r="Q134">
            <v>15.97</v>
          </cell>
          <cell r="R134">
            <v>13.68</v>
          </cell>
          <cell r="S134">
            <v>180.82</v>
          </cell>
          <cell r="T134">
            <v>189.86</v>
          </cell>
          <cell r="U134">
            <v>208.85</v>
          </cell>
        </row>
        <row r="135">
          <cell r="H135">
            <v>1417944752</v>
          </cell>
          <cell r="I135">
            <v>1.2967</v>
          </cell>
          <cell r="J135">
            <v>36.85</v>
          </cell>
          <cell r="K135">
            <v>8.1186236905721163</v>
          </cell>
          <cell r="L135">
            <v>7.18</v>
          </cell>
          <cell r="M135">
            <v>199.21862369057212</v>
          </cell>
          <cell r="N135">
            <v>147.07</v>
          </cell>
          <cell r="O135">
            <v>147.07</v>
          </cell>
          <cell r="P135">
            <v>36.85</v>
          </cell>
          <cell r="Q135">
            <v>8.1199999999999992</v>
          </cell>
          <cell r="R135">
            <v>7.18</v>
          </cell>
          <cell r="S135">
            <v>199.22</v>
          </cell>
          <cell r="T135">
            <v>209.18</v>
          </cell>
          <cell r="U135">
            <v>230.1</v>
          </cell>
        </row>
        <row r="136">
          <cell r="H136">
            <v>1396747689</v>
          </cell>
          <cell r="I136">
            <v>1.2049000000000001</v>
          </cell>
          <cell r="J136">
            <v>36.85</v>
          </cell>
          <cell r="K136">
            <v>11.362414115179714</v>
          </cell>
          <cell r="L136">
            <v>13.68</v>
          </cell>
          <cell r="M136">
            <v>199.23241411517972</v>
          </cell>
          <cell r="N136">
            <v>137.34</v>
          </cell>
          <cell r="O136">
            <v>137.34</v>
          </cell>
          <cell r="P136">
            <v>36.85</v>
          </cell>
          <cell r="Q136">
            <v>11.36</v>
          </cell>
          <cell r="R136">
            <v>13.68</v>
          </cell>
          <cell r="S136">
            <v>199.23000000000002</v>
          </cell>
          <cell r="T136">
            <v>209.19</v>
          </cell>
          <cell r="U136">
            <v>230.11</v>
          </cell>
        </row>
        <row r="137">
          <cell r="H137">
            <v>1932135381</v>
          </cell>
          <cell r="I137">
            <v>1.2854000000000001</v>
          </cell>
          <cell r="J137">
            <v>36.85</v>
          </cell>
          <cell r="K137">
            <v>13.404985888309142</v>
          </cell>
          <cell r="L137">
            <v>13.68</v>
          </cell>
          <cell r="M137">
            <v>209.86498588830915</v>
          </cell>
          <cell r="N137">
            <v>145.93</v>
          </cell>
          <cell r="O137">
            <v>145.93</v>
          </cell>
          <cell r="P137">
            <v>36.85</v>
          </cell>
          <cell r="Q137">
            <v>13.4</v>
          </cell>
          <cell r="R137">
            <v>13.68</v>
          </cell>
          <cell r="S137">
            <v>209.86</v>
          </cell>
          <cell r="T137">
            <v>220.35</v>
          </cell>
          <cell r="U137">
            <v>242.39</v>
          </cell>
        </row>
        <row r="138">
          <cell r="H138">
            <v>1710932355</v>
          </cell>
          <cell r="I138">
            <v>0.92</v>
          </cell>
          <cell r="J138">
            <v>36.85</v>
          </cell>
          <cell r="K138">
            <v>22.259807733146342</v>
          </cell>
          <cell r="L138">
            <v>13.68</v>
          </cell>
          <cell r="M138">
            <v>189.43980773314635</v>
          </cell>
          <cell r="N138">
            <v>116.65</v>
          </cell>
          <cell r="O138">
            <v>116.65</v>
          </cell>
          <cell r="P138">
            <v>36.85</v>
          </cell>
          <cell r="Q138">
            <v>22.26</v>
          </cell>
          <cell r="R138">
            <v>13.68</v>
          </cell>
          <cell r="S138">
            <v>189.44</v>
          </cell>
          <cell r="T138">
            <v>198.91</v>
          </cell>
          <cell r="U138">
            <v>218.8</v>
          </cell>
        </row>
        <row r="139">
          <cell r="H139">
            <v>1376570275</v>
          </cell>
          <cell r="I139">
            <v>1.19</v>
          </cell>
          <cell r="J139">
            <v>36.85</v>
          </cell>
          <cell r="K139">
            <v>11.44124908622077</v>
          </cell>
          <cell r="L139">
            <v>13.68</v>
          </cell>
          <cell r="M139">
            <v>199.31124908622078</v>
          </cell>
          <cell r="N139">
            <v>137.34</v>
          </cell>
          <cell r="O139">
            <v>137.34</v>
          </cell>
          <cell r="P139">
            <v>36.85</v>
          </cell>
          <cell r="Q139">
            <v>11.44</v>
          </cell>
          <cell r="R139">
            <v>13.68</v>
          </cell>
          <cell r="S139">
            <v>199.31</v>
          </cell>
          <cell r="T139">
            <v>209.28</v>
          </cell>
          <cell r="U139">
            <v>230.21</v>
          </cell>
        </row>
        <row r="140">
          <cell r="H140">
            <v>1417951492</v>
          </cell>
          <cell r="I140">
            <v>0.97750000000000004</v>
          </cell>
          <cell r="J140">
            <v>36.85</v>
          </cell>
          <cell r="K140">
            <v>15.063408995514584</v>
          </cell>
          <cell r="L140">
            <v>0</v>
          </cell>
          <cell r="M140">
            <v>173.24340899551459</v>
          </cell>
          <cell r="N140">
            <v>121.33</v>
          </cell>
          <cell r="O140">
            <v>121.33</v>
          </cell>
          <cell r="P140">
            <v>36.85</v>
          </cell>
          <cell r="Q140">
            <v>15.06</v>
          </cell>
          <cell r="R140">
            <v>0</v>
          </cell>
          <cell r="S140">
            <v>173.24</v>
          </cell>
          <cell r="T140">
            <v>181.9</v>
          </cell>
          <cell r="U140">
            <v>200.09</v>
          </cell>
        </row>
        <row r="141">
          <cell r="H141">
            <v>1730183625</v>
          </cell>
          <cell r="I141">
            <v>0.94499999999999995</v>
          </cell>
          <cell r="J141">
            <v>36.85</v>
          </cell>
          <cell r="K141">
            <v>10.864344486333648</v>
          </cell>
          <cell r="L141">
            <v>0</v>
          </cell>
          <cell r="M141">
            <v>167.51964880811468</v>
          </cell>
          <cell r="N141">
            <v>119.80530432178104</v>
          </cell>
          <cell r="O141">
            <v>119.81</v>
          </cell>
          <cell r="P141">
            <v>36.85</v>
          </cell>
          <cell r="Q141">
            <v>10.86</v>
          </cell>
          <cell r="R141">
            <v>0</v>
          </cell>
          <cell r="S141">
            <v>167.51999999999998</v>
          </cell>
          <cell r="T141">
            <v>175.9</v>
          </cell>
          <cell r="U141">
            <v>193.49</v>
          </cell>
        </row>
        <row r="142">
          <cell r="H142">
            <v>1730136128</v>
          </cell>
          <cell r="I142">
            <v>1.2548999999999999</v>
          </cell>
          <cell r="J142">
            <v>36.85</v>
          </cell>
          <cell r="K142">
            <v>11.148373338654073</v>
          </cell>
          <cell r="L142">
            <v>13.68</v>
          </cell>
          <cell r="M142">
            <v>203.42837333865407</v>
          </cell>
          <cell r="N142">
            <v>141.75</v>
          </cell>
          <cell r="O142">
            <v>141.75</v>
          </cell>
          <cell r="P142">
            <v>36.85</v>
          </cell>
          <cell r="Q142">
            <v>11.15</v>
          </cell>
          <cell r="R142">
            <v>13.68</v>
          </cell>
          <cell r="S142">
            <v>203.43</v>
          </cell>
          <cell r="T142">
            <v>213.6</v>
          </cell>
          <cell r="U142">
            <v>234.96</v>
          </cell>
        </row>
        <row r="143">
          <cell r="H143">
            <v>1679555403</v>
          </cell>
          <cell r="I143">
            <v>0.90249999999999997</v>
          </cell>
          <cell r="J143">
            <v>36.85</v>
          </cell>
          <cell r="K143">
            <v>32.957688111490242</v>
          </cell>
          <cell r="L143">
            <v>0</v>
          </cell>
          <cell r="M143">
            <v>184.64768811149025</v>
          </cell>
          <cell r="N143">
            <v>114.84</v>
          </cell>
          <cell r="O143">
            <v>114.84</v>
          </cell>
          <cell r="P143">
            <v>36.85</v>
          </cell>
          <cell r="Q143">
            <v>32.96</v>
          </cell>
          <cell r="R143">
            <v>0</v>
          </cell>
          <cell r="S143">
            <v>184.65</v>
          </cell>
          <cell r="T143">
            <v>193.88</v>
          </cell>
          <cell r="U143">
            <v>213.27</v>
          </cell>
        </row>
        <row r="144">
          <cell r="H144">
            <v>1982948550</v>
          </cell>
          <cell r="I144">
            <v>0.95630000000000004</v>
          </cell>
          <cell r="J144">
            <v>36.85</v>
          </cell>
          <cell r="K144">
            <v>8.7185486482697989</v>
          </cell>
          <cell r="L144">
            <v>0</v>
          </cell>
          <cell r="M144">
            <v>164.85854864826979</v>
          </cell>
          <cell r="N144">
            <v>119.29</v>
          </cell>
          <cell r="O144">
            <v>119.29</v>
          </cell>
          <cell r="P144">
            <v>36.85</v>
          </cell>
          <cell r="Q144">
            <v>8.7200000000000006</v>
          </cell>
          <cell r="R144">
            <v>0</v>
          </cell>
          <cell r="S144">
            <v>164.86</v>
          </cell>
          <cell r="T144">
            <v>173.1</v>
          </cell>
          <cell r="U144">
            <v>190.41</v>
          </cell>
        </row>
        <row r="145">
          <cell r="H145">
            <v>1174524458</v>
          </cell>
          <cell r="I145">
            <v>1.1733</v>
          </cell>
          <cell r="J145">
            <v>36.85</v>
          </cell>
          <cell r="K145">
            <v>20.813153149826213</v>
          </cell>
          <cell r="L145">
            <v>0</v>
          </cell>
          <cell r="M145">
            <v>195.0431531498262</v>
          </cell>
          <cell r="N145">
            <v>137.38</v>
          </cell>
          <cell r="O145">
            <v>137.38</v>
          </cell>
          <cell r="P145">
            <v>36.85</v>
          </cell>
          <cell r="Q145">
            <v>20.81</v>
          </cell>
          <cell r="R145">
            <v>0</v>
          </cell>
          <cell r="S145">
            <v>195.04</v>
          </cell>
          <cell r="T145">
            <v>204.79</v>
          </cell>
          <cell r="U145">
            <v>225.27</v>
          </cell>
        </row>
        <row r="146">
          <cell r="H146">
            <v>1477511079</v>
          </cell>
          <cell r="I146">
            <v>1.1082000000000001</v>
          </cell>
          <cell r="J146">
            <v>36.85</v>
          </cell>
          <cell r="K146">
            <v>15.705531523610009</v>
          </cell>
          <cell r="L146">
            <v>13.68</v>
          </cell>
          <cell r="M146">
            <v>197.77553152361003</v>
          </cell>
          <cell r="N146">
            <v>131.54000000000002</v>
          </cell>
          <cell r="O146">
            <v>131.54</v>
          </cell>
          <cell r="P146">
            <v>36.85</v>
          </cell>
          <cell r="Q146">
            <v>15.71</v>
          </cell>
          <cell r="R146">
            <v>13.68</v>
          </cell>
          <cell r="S146">
            <v>197.78</v>
          </cell>
          <cell r="T146">
            <v>207.67</v>
          </cell>
          <cell r="U146">
            <v>228.44</v>
          </cell>
        </row>
        <row r="147">
          <cell r="H147">
            <v>1396802260</v>
          </cell>
          <cell r="I147">
            <v>1.2473000000000001</v>
          </cell>
          <cell r="J147">
            <v>36.85</v>
          </cell>
          <cell r="K147">
            <v>33.765276664513038</v>
          </cell>
          <cell r="L147">
            <v>13.68</v>
          </cell>
          <cell r="M147">
            <v>226.51527666451304</v>
          </cell>
          <cell r="N147">
            <v>142.22</v>
          </cell>
          <cell r="O147">
            <v>142.22</v>
          </cell>
          <cell r="P147">
            <v>36.85</v>
          </cell>
          <cell r="Q147">
            <v>33.770000000000003</v>
          </cell>
          <cell r="R147">
            <v>13.68</v>
          </cell>
          <cell r="S147">
            <v>226.52</v>
          </cell>
          <cell r="T147">
            <v>237.85</v>
          </cell>
          <cell r="U147">
            <v>261.64</v>
          </cell>
        </row>
        <row r="148">
          <cell r="H148">
            <v>1588618045</v>
          </cell>
          <cell r="I148">
            <v>1.1677999999999999</v>
          </cell>
          <cell r="J148">
            <v>36.85</v>
          </cell>
          <cell r="K148">
            <v>8.2937937147461707</v>
          </cell>
          <cell r="L148">
            <v>13.68</v>
          </cell>
          <cell r="M148">
            <v>194.22379371474619</v>
          </cell>
          <cell r="N148">
            <v>135.4</v>
          </cell>
          <cell r="O148">
            <v>135.4</v>
          </cell>
          <cell r="P148">
            <v>36.85</v>
          </cell>
          <cell r="Q148">
            <v>8.2899999999999991</v>
          </cell>
          <cell r="R148">
            <v>13.68</v>
          </cell>
          <cell r="S148">
            <v>194.22</v>
          </cell>
          <cell r="T148">
            <v>203.93</v>
          </cell>
          <cell r="U148">
            <v>224.32</v>
          </cell>
        </row>
        <row r="149">
          <cell r="H149">
            <v>1962066480</v>
          </cell>
          <cell r="I149">
            <v>1.4491000000000001</v>
          </cell>
          <cell r="J149">
            <v>36.85</v>
          </cell>
          <cell r="K149">
            <v>7.9863579673506182</v>
          </cell>
          <cell r="L149">
            <v>13.68</v>
          </cell>
          <cell r="M149">
            <v>221.87635796735063</v>
          </cell>
          <cell r="N149">
            <v>163.36000000000001</v>
          </cell>
          <cell r="O149">
            <v>163.36000000000001</v>
          </cell>
          <cell r="P149">
            <v>36.85</v>
          </cell>
          <cell r="Q149">
            <v>7.99</v>
          </cell>
          <cell r="R149">
            <v>13.68</v>
          </cell>
          <cell r="S149">
            <v>221.88000000000002</v>
          </cell>
          <cell r="T149">
            <v>232.97</v>
          </cell>
          <cell r="U149">
            <v>256.27</v>
          </cell>
        </row>
        <row r="150">
          <cell r="H150">
            <v>1366487464</v>
          </cell>
          <cell r="I150">
            <v>1.3731</v>
          </cell>
          <cell r="J150">
            <v>36.85</v>
          </cell>
          <cell r="K150">
            <v>10.998558617888822</v>
          </cell>
          <cell r="L150">
            <v>13.68</v>
          </cell>
          <cell r="M150">
            <v>214.47855861788881</v>
          </cell>
          <cell r="N150">
            <v>152.94999999999999</v>
          </cell>
          <cell r="O150">
            <v>152.94999999999999</v>
          </cell>
          <cell r="P150">
            <v>36.85</v>
          </cell>
          <cell r="Q150">
            <v>11</v>
          </cell>
          <cell r="R150">
            <v>13.68</v>
          </cell>
          <cell r="S150">
            <v>214.48</v>
          </cell>
          <cell r="T150">
            <v>225.2</v>
          </cell>
          <cell r="U150">
            <v>247.72</v>
          </cell>
        </row>
        <row r="151">
          <cell r="H151">
            <v>1407882830</v>
          </cell>
          <cell r="I151">
            <v>1.1687000000000001</v>
          </cell>
          <cell r="J151">
            <v>36.85</v>
          </cell>
          <cell r="K151">
            <v>10.447397480741326</v>
          </cell>
          <cell r="L151">
            <v>13.68</v>
          </cell>
          <cell r="M151">
            <v>195.49739748074134</v>
          </cell>
          <cell r="N151">
            <v>134.52000000000001</v>
          </cell>
          <cell r="O151">
            <v>134.52000000000001</v>
          </cell>
          <cell r="P151">
            <v>36.85</v>
          </cell>
          <cell r="Q151">
            <v>10.45</v>
          </cell>
          <cell r="R151">
            <v>13.68</v>
          </cell>
          <cell r="S151">
            <v>195.5</v>
          </cell>
          <cell r="T151">
            <v>205.28</v>
          </cell>
          <cell r="U151">
            <v>225.81</v>
          </cell>
        </row>
        <row r="152">
          <cell r="H152">
            <v>1588642102</v>
          </cell>
          <cell r="I152">
            <v>1.3085</v>
          </cell>
          <cell r="J152">
            <v>36.85</v>
          </cell>
          <cell r="K152">
            <v>19.084133647058788</v>
          </cell>
          <cell r="L152">
            <v>13.68</v>
          </cell>
          <cell r="M152">
            <v>218.31413364705878</v>
          </cell>
          <cell r="N152">
            <v>148.69999999999999</v>
          </cell>
          <cell r="O152">
            <v>148.69999999999999</v>
          </cell>
          <cell r="P152">
            <v>36.85</v>
          </cell>
          <cell r="Q152">
            <v>19.079999999999998</v>
          </cell>
          <cell r="R152">
            <v>13.68</v>
          </cell>
          <cell r="S152">
            <v>218.31</v>
          </cell>
          <cell r="T152">
            <v>229.23</v>
          </cell>
          <cell r="U152">
            <v>252.15</v>
          </cell>
        </row>
        <row r="153">
          <cell r="H153">
            <v>1063458958</v>
          </cell>
          <cell r="I153">
            <v>1.2424999999999999</v>
          </cell>
          <cell r="J153">
            <v>36.85</v>
          </cell>
          <cell r="K153">
            <v>12.393273089444023</v>
          </cell>
          <cell r="L153">
            <v>13.68</v>
          </cell>
          <cell r="M153">
            <v>204.51327308944403</v>
          </cell>
          <cell r="N153">
            <v>141.59</v>
          </cell>
          <cell r="O153">
            <v>141.59</v>
          </cell>
          <cell r="P153">
            <v>36.85</v>
          </cell>
          <cell r="Q153">
            <v>12.39</v>
          </cell>
          <cell r="R153">
            <v>13.68</v>
          </cell>
          <cell r="S153">
            <v>204.51</v>
          </cell>
          <cell r="T153">
            <v>214.74</v>
          </cell>
          <cell r="U153">
            <v>236.21</v>
          </cell>
        </row>
        <row r="154">
          <cell r="H154">
            <v>1619908977</v>
          </cell>
          <cell r="I154">
            <v>1.2001999999999999</v>
          </cell>
          <cell r="J154">
            <v>36.85</v>
          </cell>
          <cell r="K154">
            <v>8.9775519838839593</v>
          </cell>
          <cell r="L154">
            <v>13.68</v>
          </cell>
          <cell r="M154">
            <v>197.79755198388395</v>
          </cell>
          <cell r="N154">
            <v>138.29</v>
          </cell>
          <cell r="O154">
            <v>138.29</v>
          </cell>
          <cell r="P154">
            <v>36.85</v>
          </cell>
          <cell r="Q154">
            <v>8.98</v>
          </cell>
          <cell r="R154">
            <v>13.68</v>
          </cell>
          <cell r="S154">
            <v>197.79999999999998</v>
          </cell>
          <cell r="T154">
            <v>207.69</v>
          </cell>
          <cell r="U154">
            <v>228.46</v>
          </cell>
        </row>
        <row r="155">
          <cell r="H155">
            <v>1851485098</v>
          </cell>
          <cell r="I155">
            <v>1.1724000000000001</v>
          </cell>
          <cell r="J155">
            <v>36.85</v>
          </cell>
          <cell r="K155">
            <v>19.690190288798338</v>
          </cell>
          <cell r="L155">
            <v>13.68</v>
          </cell>
          <cell r="M155">
            <v>206.35019028879833</v>
          </cell>
          <cell r="N155">
            <v>136.13</v>
          </cell>
          <cell r="O155">
            <v>136.13</v>
          </cell>
          <cell r="P155">
            <v>36.85</v>
          </cell>
          <cell r="Q155">
            <v>19.690000000000001</v>
          </cell>
          <cell r="R155">
            <v>13.68</v>
          </cell>
          <cell r="S155">
            <v>206.35</v>
          </cell>
          <cell r="T155">
            <v>216.67</v>
          </cell>
          <cell r="U155">
            <v>238.34</v>
          </cell>
        </row>
        <row r="156">
          <cell r="H156">
            <v>1649590498</v>
          </cell>
          <cell r="I156">
            <v>1.208170159822515</v>
          </cell>
          <cell r="J156">
            <v>36.85</v>
          </cell>
          <cell r="K156">
            <v>9.3887259577759785</v>
          </cell>
          <cell r="L156">
            <v>13.68</v>
          </cell>
          <cell r="M156">
            <v>197.04872595777596</v>
          </cell>
          <cell r="N156">
            <v>137.13</v>
          </cell>
          <cell r="O156">
            <v>137.13</v>
          </cell>
          <cell r="P156">
            <v>36.85</v>
          </cell>
          <cell r="Q156">
            <v>9.39</v>
          </cell>
          <cell r="R156">
            <v>13.68</v>
          </cell>
          <cell r="S156">
            <v>197.05</v>
          </cell>
          <cell r="T156">
            <v>206.9</v>
          </cell>
          <cell r="U156">
            <v>227.59</v>
          </cell>
        </row>
        <row r="157">
          <cell r="H157">
            <v>1932145836</v>
          </cell>
          <cell r="I157">
            <v>1.1479999999999999</v>
          </cell>
          <cell r="J157">
            <v>36.85</v>
          </cell>
          <cell r="K157">
            <v>18.428081204190175</v>
          </cell>
          <cell r="L157">
            <v>13.68</v>
          </cell>
          <cell r="M157">
            <v>203.58808120419016</v>
          </cell>
          <cell r="N157">
            <v>134.63</v>
          </cell>
          <cell r="O157">
            <v>134.63</v>
          </cell>
          <cell r="P157">
            <v>36.85</v>
          </cell>
          <cell r="Q157">
            <v>18.43</v>
          </cell>
          <cell r="R157">
            <v>13.68</v>
          </cell>
          <cell r="S157">
            <v>203.59</v>
          </cell>
          <cell r="T157">
            <v>213.77</v>
          </cell>
          <cell r="U157">
            <v>235.15</v>
          </cell>
        </row>
        <row r="158">
          <cell r="H158">
            <v>1285665539</v>
          </cell>
          <cell r="I158">
            <v>1.3488</v>
          </cell>
          <cell r="J158">
            <v>36.85</v>
          </cell>
          <cell r="K158">
            <v>16.041320619607053</v>
          </cell>
          <cell r="L158">
            <v>13.68</v>
          </cell>
          <cell r="M158">
            <v>214.88132061960704</v>
          </cell>
          <cell r="N158">
            <v>148.31</v>
          </cell>
          <cell r="O158">
            <v>148.31</v>
          </cell>
          <cell r="P158">
            <v>36.85</v>
          </cell>
          <cell r="Q158">
            <v>16.04</v>
          </cell>
          <cell r="R158">
            <v>13.68</v>
          </cell>
          <cell r="S158">
            <v>214.88</v>
          </cell>
          <cell r="T158">
            <v>225.62</v>
          </cell>
          <cell r="U158">
            <v>248.18</v>
          </cell>
        </row>
        <row r="159">
          <cell r="H159">
            <v>1104800069</v>
          </cell>
          <cell r="I159">
            <v>1.3994</v>
          </cell>
          <cell r="J159">
            <v>36.85</v>
          </cell>
          <cell r="K159">
            <v>23.021058070428143</v>
          </cell>
          <cell r="L159">
            <v>13.68</v>
          </cell>
          <cell r="M159">
            <v>230.14105807042816</v>
          </cell>
          <cell r="N159">
            <v>156.59</v>
          </cell>
          <cell r="O159">
            <v>156.59</v>
          </cell>
          <cell r="P159">
            <v>36.85</v>
          </cell>
          <cell r="Q159">
            <v>23.02</v>
          </cell>
          <cell r="R159">
            <v>13.68</v>
          </cell>
          <cell r="S159">
            <v>230.14000000000001</v>
          </cell>
          <cell r="T159">
            <v>241.65</v>
          </cell>
          <cell r="U159">
            <v>265.82</v>
          </cell>
        </row>
        <row r="160">
          <cell r="H160">
            <v>1912027871</v>
          </cell>
          <cell r="I160">
            <v>1.2035</v>
          </cell>
          <cell r="J160">
            <v>36.85</v>
          </cell>
          <cell r="K160">
            <v>20.83290150770285</v>
          </cell>
          <cell r="L160">
            <v>13.68</v>
          </cell>
          <cell r="M160">
            <v>211.06290150770283</v>
          </cell>
          <cell r="N160">
            <v>139.69999999999999</v>
          </cell>
          <cell r="O160">
            <v>139.69999999999999</v>
          </cell>
          <cell r="P160">
            <v>36.85</v>
          </cell>
          <cell r="Q160">
            <v>20.83</v>
          </cell>
          <cell r="R160">
            <v>13.68</v>
          </cell>
          <cell r="S160">
            <v>211.06</v>
          </cell>
          <cell r="T160">
            <v>221.61</v>
          </cell>
          <cell r="U160">
            <v>243.77</v>
          </cell>
        </row>
        <row r="161">
          <cell r="H161">
            <v>1326143504</v>
          </cell>
          <cell r="I161">
            <v>1.1975</v>
          </cell>
          <cell r="J161">
            <v>36.85</v>
          </cell>
          <cell r="K161">
            <v>10.943706186694341</v>
          </cell>
          <cell r="L161">
            <v>13.68</v>
          </cell>
          <cell r="M161">
            <v>199.61370618669434</v>
          </cell>
          <cell r="N161">
            <v>138.13999999999999</v>
          </cell>
          <cell r="O161">
            <v>138.13999999999999</v>
          </cell>
          <cell r="P161">
            <v>36.85</v>
          </cell>
          <cell r="Q161">
            <v>10.94</v>
          </cell>
          <cell r="R161">
            <v>13.68</v>
          </cell>
          <cell r="S161">
            <v>199.60999999999999</v>
          </cell>
          <cell r="T161">
            <v>209.59</v>
          </cell>
          <cell r="U161">
            <v>230.55</v>
          </cell>
        </row>
        <row r="162">
          <cell r="H162">
            <v>1578715504</v>
          </cell>
          <cell r="I162">
            <v>1.5123</v>
          </cell>
          <cell r="J162">
            <v>36.85</v>
          </cell>
          <cell r="K162">
            <v>16.713443344778533</v>
          </cell>
          <cell r="L162">
            <v>7.18</v>
          </cell>
          <cell r="M162">
            <v>230.42344334477855</v>
          </cell>
          <cell r="N162">
            <v>169.68</v>
          </cell>
          <cell r="O162">
            <v>169.68</v>
          </cell>
          <cell r="P162">
            <v>36.85</v>
          </cell>
          <cell r="Q162">
            <v>16.71</v>
          </cell>
          <cell r="R162">
            <v>7.18</v>
          </cell>
          <cell r="S162">
            <v>230.42000000000002</v>
          </cell>
          <cell r="T162">
            <v>241.94</v>
          </cell>
          <cell r="U162">
            <v>266.13</v>
          </cell>
        </row>
        <row r="163">
          <cell r="H163">
            <v>1376926519</v>
          </cell>
          <cell r="I163">
            <v>1.3866000000000001</v>
          </cell>
          <cell r="J163">
            <v>36.85</v>
          </cell>
          <cell r="K163">
            <v>15.636970289647248</v>
          </cell>
          <cell r="L163">
            <v>13.68</v>
          </cell>
          <cell r="M163">
            <v>221.20697028964724</v>
          </cell>
          <cell r="N163">
            <v>155.04</v>
          </cell>
          <cell r="O163">
            <v>155.04</v>
          </cell>
          <cell r="P163">
            <v>36.85</v>
          </cell>
          <cell r="Q163">
            <v>15.64</v>
          </cell>
          <cell r="R163">
            <v>13.68</v>
          </cell>
          <cell r="S163">
            <v>221.20999999999998</v>
          </cell>
          <cell r="T163">
            <v>232.27</v>
          </cell>
          <cell r="U163">
            <v>255.5</v>
          </cell>
        </row>
        <row r="164">
          <cell r="H164">
            <v>1699886085</v>
          </cell>
          <cell r="I164">
            <v>1.2645999999999999</v>
          </cell>
          <cell r="J164">
            <v>36.85</v>
          </cell>
          <cell r="K164">
            <v>21.947042665738724</v>
          </cell>
          <cell r="L164">
            <v>13.68</v>
          </cell>
          <cell r="M164">
            <v>217.86704266573875</v>
          </cell>
          <cell r="N164">
            <v>145.39000000000001</v>
          </cell>
          <cell r="O164">
            <v>145.38999999999999</v>
          </cell>
          <cell r="P164">
            <v>36.85</v>
          </cell>
          <cell r="Q164">
            <v>21.95</v>
          </cell>
          <cell r="R164">
            <v>13.68</v>
          </cell>
          <cell r="S164">
            <v>217.86999999999998</v>
          </cell>
          <cell r="T164">
            <v>228.76</v>
          </cell>
          <cell r="U164">
            <v>251.64</v>
          </cell>
        </row>
        <row r="165">
          <cell r="H165">
            <v>1336142470</v>
          </cell>
          <cell r="I165">
            <v>0.96879999999999999</v>
          </cell>
          <cell r="J165">
            <v>36.85</v>
          </cell>
          <cell r="K165">
            <v>17.853649883039846</v>
          </cell>
          <cell r="L165">
            <v>13.68</v>
          </cell>
          <cell r="M165">
            <v>189.09364988303986</v>
          </cell>
          <cell r="N165">
            <v>120.71</v>
          </cell>
          <cell r="O165">
            <v>120.71</v>
          </cell>
          <cell r="P165">
            <v>36.85</v>
          </cell>
          <cell r="Q165">
            <v>17.850000000000001</v>
          </cell>
          <cell r="R165">
            <v>13.68</v>
          </cell>
          <cell r="S165">
            <v>189.09</v>
          </cell>
          <cell r="T165">
            <v>198.54</v>
          </cell>
          <cell r="U165">
            <v>218.39</v>
          </cell>
        </row>
        <row r="166">
          <cell r="H166">
            <v>1639556806</v>
          </cell>
          <cell r="I166">
            <v>1.0373000000000001</v>
          </cell>
          <cell r="J166">
            <v>36.85</v>
          </cell>
          <cell r="K166">
            <v>20.250800543110383</v>
          </cell>
          <cell r="L166">
            <v>13.68</v>
          </cell>
          <cell r="M166">
            <v>196.54080054311038</v>
          </cell>
          <cell r="N166">
            <v>125.75999999999999</v>
          </cell>
          <cell r="O166">
            <v>125.76</v>
          </cell>
          <cell r="P166">
            <v>36.85</v>
          </cell>
          <cell r="Q166">
            <v>20.25</v>
          </cell>
          <cell r="R166">
            <v>13.68</v>
          </cell>
          <cell r="S166">
            <v>196.54000000000002</v>
          </cell>
          <cell r="T166">
            <v>206.37</v>
          </cell>
          <cell r="U166">
            <v>227.01</v>
          </cell>
        </row>
        <row r="167">
          <cell r="H167">
            <v>1811984925</v>
          </cell>
          <cell r="I167">
            <v>1.0438000000000001</v>
          </cell>
          <cell r="J167">
            <v>36.85</v>
          </cell>
          <cell r="K167">
            <v>14.2428057014939</v>
          </cell>
          <cell r="L167">
            <v>13.68</v>
          </cell>
          <cell r="M167">
            <v>191.41280570149388</v>
          </cell>
          <cell r="N167">
            <v>126.64</v>
          </cell>
          <cell r="O167">
            <v>126.64</v>
          </cell>
          <cell r="P167">
            <v>36.85</v>
          </cell>
          <cell r="Q167">
            <v>14.24</v>
          </cell>
          <cell r="R167">
            <v>13.68</v>
          </cell>
          <cell r="S167">
            <v>191.41000000000003</v>
          </cell>
          <cell r="T167">
            <v>200.98</v>
          </cell>
          <cell r="U167">
            <v>221.08</v>
          </cell>
        </row>
        <row r="168">
          <cell r="H168">
            <v>1104950765</v>
          </cell>
          <cell r="I168">
            <v>1.4124000000000001</v>
          </cell>
          <cell r="J168">
            <v>36.85</v>
          </cell>
          <cell r="K168">
            <v>23.900884745253858</v>
          </cell>
          <cell r="L168">
            <v>13.68</v>
          </cell>
          <cell r="M168">
            <v>229.58088474525385</v>
          </cell>
          <cell r="N168">
            <v>155.15</v>
          </cell>
          <cell r="O168">
            <v>155.15</v>
          </cell>
          <cell r="P168">
            <v>36.85</v>
          </cell>
          <cell r="Q168">
            <v>23.9</v>
          </cell>
          <cell r="R168">
            <v>13.68</v>
          </cell>
          <cell r="S168">
            <v>229.58</v>
          </cell>
          <cell r="T168">
            <v>241.06</v>
          </cell>
          <cell r="U168">
            <v>265.17</v>
          </cell>
        </row>
        <row r="169">
          <cell r="H169">
            <v>1689621880</v>
          </cell>
          <cell r="I169">
            <v>1.2009000000000001</v>
          </cell>
          <cell r="J169">
            <v>36.85</v>
          </cell>
          <cell r="K169">
            <v>12.394495198870327</v>
          </cell>
          <cell r="L169">
            <v>13.68</v>
          </cell>
          <cell r="M169">
            <v>202.72449519887033</v>
          </cell>
          <cell r="N169">
            <v>139.80000000000001</v>
          </cell>
          <cell r="O169">
            <v>139.80000000000001</v>
          </cell>
          <cell r="P169">
            <v>36.85</v>
          </cell>
          <cell r="Q169">
            <v>12.39</v>
          </cell>
          <cell r="R169">
            <v>13.68</v>
          </cell>
          <cell r="S169">
            <v>202.72000000000003</v>
          </cell>
          <cell r="T169">
            <v>212.86</v>
          </cell>
          <cell r="U169">
            <v>234.15</v>
          </cell>
        </row>
        <row r="170">
          <cell r="H170">
            <v>1144695545</v>
          </cell>
          <cell r="I170">
            <v>1.1395</v>
          </cell>
          <cell r="J170">
            <v>36.85</v>
          </cell>
          <cell r="K170">
            <v>28.810588739922377</v>
          </cell>
          <cell r="L170">
            <v>13.68</v>
          </cell>
          <cell r="M170">
            <v>213.67174468308502</v>
          </cell>
          <cell r="N170">
            <v>134.33115594316266</v>
          </cell>
          <cell r="O170">
            <v>134.33000000000001</v>
          </cell>
          <cell r="P170">
            <v>36.85</v>
          </cell>
          <cell r="Q170">
            <v>28.81</v>
          </cell>
          <cell r="R170">
            <v>13.68</v>
          </cell>
          <cell r="S170">
            <v>213.67000000000002</v>
          </cell>
          <cell r="T170">
            <v>224.35</v>
          </cell>
          <cell r="U170">
            <v>246.79</v>
          </cell>
        </row>
        <row r="171">
          <cell r="H171">
            <v>1932750841</v>
          </cell>
          <cell r="I171">
            <v>1.2212000000000001</v>
          </cell>
          <cell r="J171">
            <v>36.85</v>
          </cell>
          <cell r="K171">
            <v>23.875332860596291</v>
          </cell>
          <cell r="L171">
            <v>13.68</v>
          </cell>
          <cell r="M171">
            <v>217.01533286059632</v>
          </cell>
          <cell r="N171">
            <v>142.61000000000001</v>
          </cell>
          <cell r="O171">
            <v>142.61000000000001</v>
          </cell>
          <cell r="P171">
            <v>36.85</v>
          </cell>
          <cell r="Q171">
            <v>23.88</v>
          </cell>
          <cell r="R171">
            <v>13.68</v>
          </cell>
          <cell r="S171">
            <v>217.02</v>
          </cell>
          <cell r="T171">
            <v>227.87</v>
          </cell>
          <cell r="U171">
            <v>250.66</v>
          </cell>
        </row>
        <row r="172">
          <cell r="H172">
            <v>1760462196</v>
          </cell>
          <cell r="I172">
            <v>1.2287999999999999</v>
          </cell>
          <cell r="J172">
            <v>36.85</v>
          </cell>
          <cell r="K172">
            <v>8.6574113727508006</v>
          </cell>
          <cell r="L172">
            <v>13.68</v>
          </cell>
          <cell r="M172">
            <v>200.88741137275079</v>
          </cell>
          <cell r="N172">
            <v>141.69999999999999</v>
          </cell>
          <cell r="O172">
            <v>141.69999999999999</v>
          </cell>
          <cell r="P172">
            <v>36.85</v>
          </cell>
          <cell r="Q172">
            <v>8.66</v>
          </cell>
          <cell r="R172">
            <v>13.68</v>
          </cell>
          <cell r="S172">
            <v>200.89</v>
          </cell>
          <cell r="T172">
            <v>210.93</v>
          </cell>
          <cell r="U172">
            <v>232.02</v>
          </cell>
        </row>
        <row r="173">
          <cell r="H173">
            <v>1255367447</v>
          </cell>
          <cell r="I173">
            <v>1.2823</v>
          </cell>
          <cell r="J173">
            <v>36.85</v>
          </cell>
          <cell r="K173">
            <v>11.398343360383633</v>
          </cell>
          <cell r="L173">
            <v>7.18</v>
          </cell>
          <cell r="M173">
            <v>199.84834336038364</v>
          </cell>
          <cell r="N173">
            <v>144.41999999999999</v>
          </cell>
          <cell r="O173">
            <v>144.41999999999999</v>
          </cell>
          <cell r="P173">
            <v>36.85</v>
          </cell>
          <cell r="Q173">
            <v>11.4</v>
          </cell>
          <cell r="R173">
            <v>7.18</v>
          </cell>
          <cell r="S173">
            <v>199.85</v>
          </cell>
          <cell r="T173">
            <v>209.84</v>
          </cell>
          <cell r="U173">
            <v>230.82</v>
          </cell>
        </row>
        <row r="174">
          <cell r="H174">
            <v>1053953844</v>
          </cell>
          <cell r="I174">
            <v>1.23</v>
          </cell>
          <cell r="J174">
            <v>36.85</v>
          </cell>
          <cell r="K174">
            <v>17.796661788879955</v>
          </cell>
          <cell r="L174">
            <v>13.68</v>
          </cell>
          <cell r="M174">
            <v>210.71666178887995</v>
          </cell>
          <cell r="N174">
            <v>142.38999999999999</v>
          </cell>
          <cell r="O174">
            <v>142.38999999999999</v>
          </cell>
          <cell r="P174">
            <v>36.85</v>
          </cell>
          <cell r="Q174">
            <v>17.8</v>
          </cell>
          <cell r="R174">
            <v>13.68</v>
          </cell>
          <cell r="S174">
            <v>210.72</v>
          </cell>
          <cell r="T174">
            <v>221.26</v>
          </cell>
          <cell r="U174">
            <v>243.39</v>
          </cell>
        </row>
        <row r="175">
          <cell r="H175">
            <v>1689777971</v>
          </cell>
          <cell r="I175">
            <v>1.2644</v>
          </cell>
          <cell r="J175">
            <v>36.85</v>
          </cell>
          <cell r="K175">
            <v>8.2937937147461707</v>
          </cell>
          <cell r="L175">
            <v>13.68</v>
          </cell>
          <cell r="M175">
            <v>200.13379371474616</v>
          </cell>
          <cell r="N175">
            <v>141.31</v>
          </cell>
          <cell r="O175">
            <v>141.31</v>
          </cell>
          <cell r="P175">
            <v>36.85</v>
          </cell>
          <cell r="Q175">
            <v>8.2899999999999991</v>
          </cell>
          <cell r="R175">
            <v>13.68</v>
          </cell>
          <cell r="S175">
            <v>200.13</v>
          </cell>
          <cell r="T175">
            <v>210.14</v>
          </cell>
          <cell r="U175">
            <v>231.15</v>
          </cell>
        </row>
        <row r="176">
          <cell r="H176">
            <v>1972547321</v>
          </cell>
          <cell r="I176">
            <v>1.3326</v>
          </cell>
          <cell r="J176">
            <v>36.85</v>
          </cell>
          <cell r="K176">
            <v>12.411586326383883</v>
          </cell>
          <cell r="L176">
            <v>13.68</v>
          </cell>
          <cell r="M176">
            <v>211.14158632638387</v>
          </cell>
          <cell r="N176">
            <v>148.19999999999999</v>
          </cell>
          <cell r="O176">
            <v>148.19999999999999</v>
          </cell>
          <cell r="P176">
            <v>36.85</v>
          </cell>
          <cell r="Q176">
            <v>12.41</v>
          </cell>
          <cell r="R176">
            <v>13.68</v>
          </cell>
          <cell r="S176">
            <v>211.14</v>
          </cell>
          <cell r="T176">
            <v>221.7</v>
          </cell>
          <cell r="U176">
            <v>243.87</v>
          </cell>
        </row>
        <row r="177">
          <cell r="H177">
            <v>1134298615</v>
          </cell>
          <cell r="I177">
            <v>1.208170159822515</v>
          </cell>
          <cell r="J177">
            <v>36.85</v>
          </cell>
          <cell r="K177">
            <v>20.237812651087829</v>
          </cell>
          <cell r="L177">
            <v>13.68</v>
          </cell>
          <cell r="M177">
            <v>205.47781265108785</v>
          </cell>
          <cell r="N177">
            <v>134.71</v>
          </cell>
          <cell r="O177">
            <v>134.71</v>
          </cell>
          <cell r="P177">
            <v>36.85</v>
          </cell>
          <cell r="Q177">
            <v>20.239999999999998</v>
          </cell>
          <cell r="R177">
            <v>13.68</v>
          </cell>
          <cell r="S177">
            <v>205.48000000000002</v>
          </cell>
          <cell r="T177">
            <v>215.75</v>
          </cell>
          <cell r="U177">
            <v>237.33</v>
          </cell>
        </row>
        <row r="178">
          <cell r="H178">
            <v>1548206907</v>
          </cell>
          <cell r="I178">
            <v>1.2182999999999999</v>
          </cell>
          <cell r="J178">
            <v>36.85</v>
          </cell>
          <cell r="K178">
            <v>23.292779085253866</v>
          </cell>
          <cell r="L178">
            <v>13.68</v>
          </cell>
          <cell r="M178">
            <v>213.03277908525388</v>
          </cell>
          <cell r="N178">
            <v>139.21</v>
          </cell>
          <cell r="O178">
            <v>139.21</v>
          </cell>
          <cell r="P178">
            <v>36.85</v>
          </cell>
          <cell r="Q178">
            <v>23.29</v>
          </cell>
          <cell r="R178">
            <v>13.68</v>
          </cell>
          <cell r="S178">
            <v>213.03</v>
          </cell>
          <cell r="T178">
            <v>223.68</v>
          </cell>
          <cell r="U178">
            <v>246.05</v>
          </cell>
        </row>
        <row r="179">
          <cell r="H179">
            <v>1295704849</v>
          </cell>
          <cell r="I179">
            <v>1.3189</v>
          </cell>
          <cell r="J179">
            <v>36.85</v>
          </cell>
          <cell r="K179">
            <v>8.0310386784850927</v>
          </cell>
          <cell r="L179">
            <v>13.68</v>
          </cell>
          <cell r="M179">
            <v>207.22103867848509</v>
          </cell>
          <cell r="N179">
            <v>148.66</v>
          </cell>
          <cell r="O179">
            <v>148.66</v>
          </cell>
          <cell r="P179">
            <v>36.85</v>
          </cell>
          <cell r="Q179">
            <v>8.0299999999999994</v>
          </cell>
          <cell r="R179">
            <v>13.68</v>
          </cell>
          <cell r="S179">
            <v>207.22</v>
          </cell>
          <cell r="T179">
            <v>217.58</v>
          </cell>
          <cell r="U179">
            <v>239.34</v>
          </cell>
        </row>
        <row r="180">
          <cell r="H180">
            <v>1407949241</v>
          </cell>
          <cell r="I180">
            <v>1.1728000000000001</v>
          </cell>
          <cell r="J180">
            <v>36.85</v>
          </cell>
          <cell r="K180">
            <v>20.689051678487424</v>
          </cell>
          <cell r="L180">
            <v>13.68</v>
          </cell>
          <cell r="M180">
            <v>208.88905167848742</v>
          </cell>
          <cell r="N180">
            <v>137.66999999999999</v>
          </cell>
          <cell r="O180">
            <v>137.66999999999999</v>
          </cell>
          <cell r="P180">
            <v>36.85</v>
          </cell>
          <cell r="Q180">
            <v>20.69</v>
          </cell>
          <cell r="R180">
            <v>13.68</v>
          </cell>
          <cell r="S180">
            <v>208.89</v>
          </cell>
          <cell r="T180">
            <v>219.33</v>
          </cell>
          <cell r="U180">
            <v>241.26</v>
          </cell>
        </row>
        <row r="181">
          <cell r="H181">
            <v>1538113014</v>
          </cell>
          <cell r="I181">
            <v>1.169</v>
          </cell>
          <cell r="J181">
            <v>36.85</v>
          </cell>
          <cell r="K181">
            <v>18.933989054220696</v>
          </cell>
          <cell r="L181">
            <v>13.68</v>
          </cell>
          <cell r="M181">
            <v>206.4539890542207</v>
          </cell>
          <cell r="N181">
            <v>136.99</v>
          </cell>
          <cell r="O181">
            <v>136.99</v>
          </cell>
          <cell r="P181">
            <v>36.85</v>
          </cell>
          <cell r="Q181">
            <v>18.93</v>
          </cell>
          <cell r="R181">
            <v>13.68</v>
          </cell>
          <cell r="S181">
            <v>206.45000000000002</v>
          </cell>
          <cell r="T181">
            <v>216.77</v>
          </cell>
          <cell r="U181">
            <v>238.45</v>
          </cell>
        </row>
        <row r="182">
          <cell r="H182">
            <v>1164476636</v>
          </cell>
          <cell r="I182">
            <v>1.1432</v>
          </cell>
          <cell r="J182">
            <v>36.85</v>
          </cell>
          <cell r="K182">
            <v>17.213888399632786</v>
          </cell>
          <cell r="L182">
            <v>13.68</v>
          </cell>
          <cell r="M182">
            <v>200.18388839963279</v>
          </cell>
          <cell r="N182">
            <v>132.44</v>
          </cell>
          <cell r="O182">
            <v>132.44</v>
          </cell>
          <cell r="P182">
            <v>36.85</v>
          </cell>
          <cell r="Q182">
            <v>17.21</v>
          </cell>
          <cell r="R182">
            <v>13.68</v>
          </cell>
          <cell r="S182">
            <v>200.18</v>
          </cell>
          <cell r="T182">
            <v>210.19</v>
          </cell>
          <cell r="U182">
            <v>231.21</v>
          </cell>
        </row>
        <row r="183">
          <cell r="H183">
            <v>1669425401</v>
          </cell>
          <cell r="I183">
            <v>1.1120000000000001</v>
          </cell>
          <cell r="J183">
            <v>36.85</v>
          </cell>
          <cell r="K183">
            <v>20.870040179096929</v>
          </cell>
          <cell r="L183">
            <v>13.68</v>
          </cell>
          <cell r="M183">
            <v>202.97004017909691</v>
          </cell>
          <cell r="N183">
            <v>131.57</v>
          </cell>
          <cell r="O183">
            <v>131.57</v>
          </cell>
          <cell r="P183">
            <v>36.85</v>
          </cell>
          <cell r="Q183">
            <v>20.87</v>
          </cell>
          <cell r="R183">
            <v>13.68</v>
          </cell>
          <cell r="S183">
            <v>202.97</v>
          </cell>
          <cell r="T183">
            <v>213.12</v>
          </cell>
          <cell r="U183">
            <v>234.43</v>
          </cell>
        </row>
        <row r="184">
          <cell r="H184">
            <v>1861446338</v>
          </cell>
          <cell r="I184">
            <v>1.0634999999999999</v>
          </cell>
          <cell r="J184">
            <v>36.85</v>
          </cell>
          <cell r="K184">
            <v>19.042732660992534</v>
          </cell>
          <cell r="L184">
            <v>13.68</v>
          </cell>
          <cell r="M184">
            <v>196.08273266099252</v>
          </cell>
          <cell r="N184">
            <v>126.50999999999999</v>
          </cell>
          <cell r="O184">
            <v>126.51</v>
          </cell>
          <cell r="P184">
            <v>36.85</v>
          </cell>
          <cell r="Q184">
            <v>19.04</v>
          </cell>
          <cell r="R184">
            <v>13.68</v>
          </cell>
          <cell r="S184">
            <v>196.08</v>
          </cell>
          <cell r="T184">
            <v>205.88</v>
          </cell>
          <cell r="U184">
            <v>226.47</v>
          </cell>
        </row>
        <row r="185">
          <cell r="H185">
            <v>1407800972</v>
          </cell>
          <cell r="I185">
            <v>1.159</v>
          </cell>
          <cell r="J185">
            <v>36.85</v>
          </cell>
          <cell r="K185">
            <v>16.174041684365427</v>
          </cell>
          <cell r="L185">
            <v>13.68</v>
          </cell>
          <cell r="M185">
            <v>203.02404168436541</v>
          </cell>
          <cell r="N185">
            <v>136.32</v>
          </cell>
          <cell r="O185">
            <v>136.32</v>
          </cell>
          <cell r="P185">
            <v>36.85</v>
          </cell>
          <cell r="Q185">
            <v>16.170000000000002</v>
          </cell>
          <cell r="R185">
            <v>13.68</v>
          </cell>
          <cell r="S185">
            <v>203.01999999999998</v>
          </cell>
          <cell r="T185">
            <v>213.17</v>
          </cell>
          <cell r="U185">
            <v>234.49</v>
          </cell>
        </row>
        <row r="186">
          <cell r="H186">
            <v>1326089616</v>
          </cell>
          <cell r="I186">
            <v>1.1149</v>
          </cell>
          <cell r="J186">
            <v>36.85</v>
          </cell>
          <cell r="K186">
            <v>15.864552165264001</v>
          </cell>
          <cell r="L186">
            <v>13.68</v>
          </cell>
          <cell r="M186">
            <v>199.704552165264</v>
          </cell>
          <cell r="N186">
            <v>133.31</v>
          </cell>
          <cell r="O186">
            <v>133.31</v>
          </cell>
          <cell r="P186">
            <v>36.85</v>
          </cell>
          <cell r="Q186">
            <v>15.86</v>
          </cell>
          <cell r="R186">
            <v>13.68</v>
          </cell>
          <cell r="S186">
            <v>199.7</v>
          </cell>
          <cell r="T186">
            <v>209.69</v>
          </cell>
          <cell r="U186">
            <v>230.66</v>
          </cell>
        </row>
        <row r="187">
          <cell r="H187">
            <v>1548770423</v>
          </cell>
          <cell r="I187">
            <v>1.0768</v>
          </cell>
          <cell r="J187">
            <v>36.85</v>
          </cell>
          <cell r="K187">
            <v>13.322239813994878</v>
          </cell>
          <cell r="L187">
            <v>13.68</v>
          </cell>
          <cell r="M187">
            <v>192.07223981399488</v>
          </cell>
          <cell r="N187">
            <v>128.22</v>
          </cell>
          <cell r="O187">
            <v>128.22</v>
          </cell>
          <cell r="P187">
            <v>36.85</v>
          </cell>
          <cell r="Q187">
            <v>13.32</v>
          </cell>
          <cell r="R187">
            <v>13.68</v>
          </cell>
          <cell r="S187">
            <v>192.07</v>
          </cell>
          <cell r="T187">
            <v>201.67</v>
          </cell>
          <cell r="U187">
            <v>221.84</v>
          </cell>
        </row>
        <row r="188">
          <cell r="H188">
            <v>1629535455</v>
          </cell>
          <cell r="I188">
            <v>1.1865000000000001</v>
          </cell>
          <cell r="J188">
            <v>36.85</v>
          </cell>
          <cell r="K188">
            <v>35.838661900112676</v>
          </cell>
          <cell r="L188">
            <v>13.68</v>
          </cell>
          <cell r="M188">
            <v>224.15866190011266</v>
          </cell>
          <cell r="N188">
            <v>137.79</v>
          </cell>
          <cell r="O188">
            <v>137.79</v>
          </cell>
          <cell r="P188">
            <v>36.85</v>
          </cell>
          <cell r="Q188">
            <v>35.840000000000003</v>
          </cell>
          <cell r="R188">
            <v>13.68</v>
          </cell>
          <cell r="S188">
            <v>224.16</v>
          </cell>
          <cell r="T188">
            <v>235.37</v>
          </cell>
          <cell r="U188">
            <v>258.91000000000003</v>
          </cell>
        </row>
        <row r="189">
          <cell r="H189">
            <v>1104471531</v>
          </cell>
          <cell r="I189">
            <v>1.2</v>
          </cell>
          <cell r="J189">
            <v>36.85</v>
          </cell>
          <cell r="K189">
            <v>8.2579498597167245</v>
          </cell>
          <cell r="L189">
            <v>13.68</v>
          </cell>
          <cell r="M189">
            <v>198.20794985971673</v>
          </cell>
          <cell r="N189">
            <v>139.42000000000002</v>
          </cell>
          <cell r="O189">
            <v>139.41999999999999</v>
          </cell>
          <cell r="P189">
            <v>36.85</v>
          </cell>
          <cell r="Q189">
            <v>8.26</v>
          </cell>
          <cell r="R189">
            <v>13.68</v>
          </cell>
          <cell r="S189">
            <v>198.20999999999998</v>
          </cell>
          <cell r="T189">
            <v>208.12</v>
          </cell>
          <cell r="U189">
            <v>228.93</v>
          </cell>
        </row>
        <row r="190">
          <cell r="H190">
            <v>1588219828</v>
          </cell>
          <cell r="I190">
            <v>1.1935</v>
          </cell>
          <cell r="J190">
            <v>36.85</v>
          </cell>
          <cell r="K190">
            <v>8.8932265783240787</v>
          </cell>
          <cell r="L190">
            <v>13.68</v>
          </cell>
          <cell r="M190">
            <v>197.82322657832407</v>
          </cell>
          <cell r="N190">
            <v>138.4</v>
          </cell>
          <cell r="O190">
            <v>138.4</v>
          </cell>
          <cell r="P190">
            <v>36.85</v>
          </cell>
          <cell r="Q190">
            <v>8.89</v>
          </cell>
          <cell r="R190">
            <v>13.68</v>
          </cell>
          <cell r="S190">
            <v>197.82</v>
          </cell>
          <cell r="T190">
            <v>207.71</v>
          </cell>
          <cell r="U190">
            <v>228.48</v>
          </cell>
        </row>
        <row r="191">
          <cell r="H191">
            <v>1043865538</v>
          </cell>
          <cell r="I191">
            <v>1.0843</v>
          </cell>
          <cell r="J191">
            <v>36.85</v>
          </cell>
          <cell r="K191">
            <v>11.058829440773566</v>
          </cell>
          <cell r="L191">
            <v>13.68</v>
          </cell>
          <cell r="M191">
            <v>190.59882944077356</v>
          </cell>
          <cell r="N191">
            <v>129.01</v>
          </cell>
          <cell r="O191">
            <v>129.01</v>
          </cell>
          <cell r="P191">
            <v>36.85</v>
          </cell>
          <cell r="Q191">
            <v>11.06</v>
          </cell>
          <cell r="R191">
            <v>13.68</v>
          </cell>
          <cell r="S191">
            <v>190.6</v>
          </cell>
          <cell r="T191">
            <v>200.13</v>
          </cell>
          <cell r="U191">
            <v>220.14</v>
          </cell>
        </row>
        <row r="192">
          <cell r="H192">
            <v>1467007856</v>
          </cell>
          <cell r="I192">
            <v>0.94830000000000003</v>
          </cell>
          <cell r="J192">
            <v>36.85</v>
          </cell>
          <cell r="K192">
            <v>10.587998744238547</v>
          </cell>
          <cell r="L192">
            <v>13.68</v>
          </cell>
          <cell r="M192">
            <v>180.30799874423855</v>
          </cell>
          <cell r="N192">
            <v>119.19</v>
          </cell>
          <cell r="O192">
            <v>119.19</v>
          </cell>
          <cell r="P192">
            <v>36.85</v>
          </cell>
          <cell r="Q192">
            <v>10.59</v>
          </cell>
          <cell r="R192">
            <v>13.68</v>
          </cell>
          <cell r="S192">
            <v>180.31</v>
          </cell>
          <cell r="T192">
            <v>189.33</v>
          </cell>
          <cell r="U192">
            <v>208.26</v>
          </cell>
        </row>
        <row r="193">
          <cell r="H193">
            <v>1861446270</v>
          </cell>
          <cell r="I193">
            <v>1.0418000000000001</v>
          </cell>
          <cell r="J193">
            <v>36.85</v>
          </cell>
          <cell r="K193">
            <v>21.765035155636596</v>
          </cell>
          <cell r="L193">
            <v>13.68</v>
          </cell>
          <cell r="M193">
            <v>198.59503515563659</v>
          </cell>
          <cell r="N193">
            <v>126.3</v>
          </cell>
          <cell r="O193">
            <v>126.3</v>
          </cell>
          <cell r="P193">
            <v>36.85</v>
          </cell>
          <cell r="Q193">
            <v>21.77</v>
          </cell>
          <cell r="R193">
            <v>13.68</v>
          </cell>
          <cell r="S193">
            <v>198.60000000000002</v>
          </cell>
          <cell r="T193">
            <v>208.53</v>
          </cell>
          <cell r="U193">
            <v>229.38</v>
          </cell>
        </row>
        <row r="194">
          <cell r="H194">
            <v>1295101673</v>
          </cell>
          <cell r="I194">
            <v>0.9819</v>
          </cell>
          <cell r="J194">
            <v>36.85</v>
          </cell>
          <cell r="K194">
            <v>8.0310386784850945</v>
          </cell>
          <cell r="L194">
            <v>13.68</v>
          </cell>
          <cell r="M194">
            <v>180.34103867848509</v>
          </cell>
          <cell r="N194">
            <v>121.78</v>
          </cell>
          <cell r="O194">
            <v>121.78</v>
          </cell>
          <cell r="P194">
            <v>36.85</v>
          </cell>
          <cell r="Q194">
            <v>8.0299999999999994</v>
          </cell>
          <cell r="R194">
            <v>13.68</v>
          </cell>
          <cell r="S194">
            <v>180.34</v>
          </cell>
          <cell r="T194">
            <v>189.36</v>
          </cell>
          <cell r="U194">
            <v>208.3</v>
          </cell>
        </row>
        <row r="195">
          <cell r="H195">
            <v>1760415434</v>
          </cell>
          <cell r="I195">
            <v>1.1585000000000001</v>
          </cell>
          <cell r="J195">
            <v>36.85</v>
          </cell>
          <cell r="K195">
            <v>14.120535044770344</v>
          </cell>
          <cell r="L195">
            <v>13.68</v>
          </cell>
          <cell r="M195">
            <v>198.05053504477036</v>
          </cell>
          <cell r="N195">
            <v>133.4</v>
          </cell>
          <cell r="O195">
            <v>133.4</v>
          </cell>
          <cell r="P195">
            <v>36.85</v>
          </cell>
          <cell r="Q195">
            <v>14.12</v>
          </cell>
          <cell r="R195">
            <v>13.68</v>
          </cell>
          <cell r="S195">
            <v>198.05</v>
          </cell>
          <cell r="T195">
            <v>207.95</v>
          </cell>
          <cell r="U195">
            <v>228.75</v>
          </cell>
        </row>
        <row r="196">
          <cell r="H196">
            <v>1629494059</v>
          </cell>
          <cell r="I196">
            <v>1.4232</v>
          </cell>
          <cell r="J196">
            <v>36.85</v>
          </cell>
          <cell r="K196">
            <v>11.185985490410976</v>
          </cell>
          <cell r="L196">
            <v>13.68</v>
          </cell>
          <cell r="M196">
            <v>215.17598549041099</v>
          </cell>
          <cell r="N196">
            <v>153.46</v>
          </cell>
          <cell r="O196">
            <v>153.46</v>
          </cell>
          <cell r="P196">
            <v>36.85</v>
          </cell>
          <cell r="Q196">
            <v>11.19</v>
          </cell>
          <cell r="R196">
            <v>13.68</v>
          </cell>
          <cell r="S196">
            <v>215.18</v>
          </cell>
          <cell r="T196">
            <v>225.94</v>
          </cell>
          <cell r="U196">
            <v>248.53</v>
          </cell>
        </row>
        <row r="197">
          <cell r="H197">
            <v>1467421024</v>
          </cell>
          <cell r="I197">
            <v>1.3429</v>
          </cell>
          <cell r="J197">
            <v>36.85</v>
          </cell>
          <cell r="K197">
            <v>15.79737312038011</v>
          </cell>
          <cell r="L197">
            <v>13.68</v>
          </cell>
          <cell r="M197">
            <v>214.03737312038012</v>
          </cell>
          <cell r="N197">
            <v>147.71</v>
          </cell>
          <cell r="O197">
            <v>147.71</v>
          </cell>
          <cell r="P197">
            <v>36.85</v>
          </cell>
          <cell r="Q197">
            <v>15.8</v>
          </cell>
          <cell r="R197">
            <v>13.68</v>
          </cell>
          <cell r="S197">
            <v>214.04000000000002</v>
          </cell>
          <cell r="T197">
            <v>224.74</v>
          </cell>
          <cell r="U197">
            <v>247.21</v>
          </cell>
        </row>
        <row r="198">
          <cell r="H198">
            <v>1437609732</v>
          </cell>
          <cell r="I198">
            <v>1.2868999999999999</v>
          </cell>
          <cell r="J198">
            <v>36.85</v>
          </cell>
          <cell r="K198">
            <v>14.175537110086603</v>
          </cell>
          <cell r="L198">
            <v>13.68</v>
          </cell>
          <cell r="M198">
            <v>209.2355371100866</v>
          </cell>
          <cell r="N198">
            <v>144.53</v>
          </cell>
          <cell r="O198">
            <v>144.53</v>
          </cell>
          <cell r="P198">
            <v>36.85</v>
          </cell>
          <cell r="Q198">
            <v>14.18</v>
          </cell>
          <cell r="R198">
            <v>13.68</v>
          </cell>
          <cell r="S198">
            <v>209.24</v>
          </cell>
          <cell r="T198">
            <v>219.7</v>
          </cell>
          <cell r="U198">
            <v>241.67</v>
          </cell>
        </row>
        <row r="199">
          <cell r="H199">
            <v>1447254149</v>
          </cell>
          <cell r="I199">
            <v>1.1628000000000001</v>
          </cell>
          <cell r="J199">
            <v>36.85</v>
          </cell>
          <cell r="K199">
            <v>26.316875976782956</v>
          </cell>
          <cell r="L199">
            <v>0</v>
          </cell>
          <cell r="M199">
            <v>199.66687597678296</v>
          </cell>
          <cell r="N199">
            <v>136.5</v>
          </cell>
          <cell r="O199">
            <v>136.5</v>
          </cell>
          <cell r="P199">
            <v>36.85</v>
          </cell>
          <cell r="Q199">
            <v>26.32</v>
          </cell>
          <cell r="R199">
            <v>0</v>
          </cell>
          <cell r="S199">
            <v>199.67</v>
          </cell>
          <cell r="T199">
            <v>209.65</v>
          </cell>
          <cell r="U199">
            <v>230.62</v>
          </cell>
        </row>
        <row r="200">
          <cell r="H200">
            <v>1184174484</v>
          </cell>
          <cell r="I200">
            <v>1.339</v>
          </cell>
          <cell r="J200">
            <v>36.85</v>
          </cell>
          <cell r="K200">
            <v>22.049015706926422</v>
          </cell>
          <cell r="L200">
            <v>7.18</v>
          </cell>
          <cell r="M200">
            <v>213.99901570692646</v>
          </cell>
          <cell r="N200">
            <v>147.92000000000002</v>
          </cell>
          <cell r="O200">
            <v>147.91999999999999</v>
          </cell>
          <cell r="P200">
            <v>36.85</v>
          </cell>
          <cell r="Q200">
            <v>22.05</v>
          </cell>
          <cell r="R200">
            <v>7.18</v>
          </cell>
          <cell r="S200">
            <v>214</v>
          </cell>
          <cell r="T200">
            <v>224.7</v>
          </cell>
          <cell r="U200">
            <v>247.17</v>
          </cell>
        </row>
        <row r="201">
          <cell r="H201">
            <v>1457397952</v>
          </cell>
          <cell r="I201">
            <v>1.2451000000000001</v>
          </cell>
          <cell r="J201">
            <v>36.85</v>
          </cell>
          <cell r="K201">
            <v>10.836362285898479</v>
          </cell>
          <cell r="L201">
            <v>13.68</v>
          </cell>
          <cell r="M201">
            <v>202.29636228589848</v>
          </cell>
          <cell r="N201">
            <v>140.93</v>
          </cell>
          <cell r="O201">
            <v>140.93</v>
          </cell>
          <cell r="P201">
            <v>36.85</v>
          </cell>
          <cell r="Q201">
            <v>10.84</v>
          </cell>
          <cell r="R201">
            <v>13.68</v>
          </cell>
          <cell r="S201">
            <v>202.3</v>
          </cell>
          <cell r="T201">
            <v>212.42</v>
          </cell>
          <cell r="U201">
            <v>233.66</v>
          </cell>
        </row>
        <row r="202">
          <cell r="H202">
            <v>1497058416</v>
          </cell>
          <cell r="I202">
            <v>1.369</v>
          </cell>
          <cell r="J202">
            <v>36.85</v>
          </cell>
          <cell r="K202">
            <v>11.570617125682729</v>
          </cell>
          <cell r="L202">
            <v>13.68</v>
          </cell>
          <cell r="M202">
            <v>213.83061712568272</v>
          </cell>
          <cell r="N202">
            <v>151.72999999999999</v>
          </cell>
          <cell r="O202">
            <v>151.72999999999999</v>
          </cell>
          <cell r="P202">
            <v>36.85</v>
          </cell>
          <cell r="Q202">
            <v>11.57</v>
          </cell>
          <cell r="R202">
            <v>13.68</v>
          </cell>
          <cell r="S202">
            <v>213.82999999999998</v>
          </cell>
          <cell r="T202">
            <v>224.52</v>
          </cell>
          <cell r="U202">
            <v>246.97</v>
          </cell>
        </row>
        <row r="203">
          <cell r="H203">
            <v>1235591918</v>
          </cell>
          <cell r="I203">
            <v>1.3110999999999999</v>
          </cell>
          <cell r="J203">
            <v>36.85</v>
          </cell>
          <cell r="K203">
            <v>19.910903444614867</v>
          </cell>
          <cell r="L203">
            <v>13.68</v>
          </cell>
          <cell r="M203">
            <v>219.78090344461486</v>
          </cell>
          <cell r="N203">
            <v>149.34</v>
          </cell>
          <cell r="O203">
            <v>149.34</v>
          </cell>
          <cell r="P203">
            <v>36.85</v>
          </cell>
          <cell r="Q203">
            <v>19.91</v>
          </cell>
          <cell r="R203">
            <v>13.68</v>
          </cell>
          <cell r="S203">
            <v>219.78</v>
          </cell>
          <cell r="T203">
            <v>230.77</v>
          </cell>
          <cell r="U203">
            <v>253.85</v>
          </cell>
        </row>
        <row r="204">
          <cell r="H204">
            <v>1952337073</v>
          </cell>
          <cell r="I204">
            <v>1.32</v>
          </cell>
          <cell r="J204">
            <v>36.85</v>
          </cell>
          <cell r="K204">
            <v>8.0310386784850909</v>
          </cell>
          <cell r="L204">
            <v>13.68</v>
          </cell>
          <cell r="M204">
            <v>204.97103867848509</v>
          </cell>
          <cell r="N204">
            <v>146.41</v>
          </cell>
          <cell r="O204">
            <v>146.41</v>
          </cell>
          <cell r="P204">
            <v>36.85</v>
          </cell>
          <cell r="Q204">
            <v>8.0299999999999994</v>
          </cell>
          <cell r="R204">
            <v>13.68</v>
          </cell>
          <cell r="S204">
            <v>204.97</v>
          </cell>
          <cell r="T204">
            <v>215.22</v>
          </cell>
          <cell r="U204">
            <v>236.74</v>
          </cell>
        </row>
        <row r="205">
          <cell r="H205">
            <v>1326074048</v>
          </cell>
          <cell r="I205">
            <v>1.1621999999999999</v>
          </cell>
          <cell r="J205">
            <v>36.85</v>
          </cell>
          <cell r="K205">
            <v>15.537435693795347</v>
          </cell>
          <cell r="L205">
            <v>13.68</v>
          </cell>
          <cell r="M205">
            <v>201.37743569379535</v>
          </cell>
          <cell r="N205">
            <v>135.31</v>
          </cell>
          <cell r="O205">
            <v>135.31</v>
          </cell>
          <cell r="P205">
            <v>36.85</v>
          </cell>
          <cell r="Q205">
            <v>15.54</v>
          </cell>
          <cell r="R205">
            <v>13.68</v>
          </cell>
          <cell r="S205">
            <v>201.38</v>
          </cell>
          <cell r="T205">
            <v>211.45</v>
          </cell>
          <cell r="U205">
            <v>232.6</v>
          </cell>
        </row>
        <row r="206">
          <cell r="H206">
            <v>1992825848</v>
          </cell>
          <cell r="I206">
            <v>1.2672000000000001</v>
          </cell>
          <cell r="J206">
            <v>36.85</v>
          </cell>
          <cell r="K206">
            <v>12.277510559369198</v>
          </cell>
          <cell r="L206">
            <v>13.68</v>
          </cell>
          <cell r="M206">
            <v>209.05751055936921</v>
          </cell>
          <cell r="N206">
            <v>146.25</v>
          </cell>
          <cell r="O206">
            <v>146.25</v>
          </cell>
          <cell r="P206">
            <v>36.85</v>
          </cell>
          <cell r="Q206">
            <v>12.28</v>
          </cell>
          <cell r="R206">
            <v>13.68</v>
          </cell>
          <cell r="S206">
            <v>209.06</v>
          </cell>
          <cell r="T206">
            <v>219.51</v>
          </cell>
          <cell r="U206">
            <v>241.46</v>
          </cell>
        </row>
        <row r="207">
          <cell r="H207">
            <v>1720033475</v>
          </cell>
          <cell r="I207">
            <v>1.2076</v>
          </cell>
          <cell r="J207">
            <v>36.85</v>
          </cell>
          <cell r="K207">
            <v>8.2937937147461707</v>
          </cell>
          <cell r="L207">
            <v>13.68</v>
          </cell>
          <cell r="M207">
            <v>199.29379371474619</v>
          </cell>
          <cell r="N207">
            <v>140.47</v>
          </cell>
          <cell r="O207">
            <v>140.47</v>
          </cell>
          <cell r="P207">
            <v>36.85</v>
          </cell>
          <cell r="Q207">
            <v>8.2899999999999991</v>
          </cell>
          <cell r="R207">
            <v>13.68</v>
          </cell>
          <cell r="S207">
            <v>199.29</v>
          </cell>
          <cell r="T207">
            <v>209.25</v>
          </cell>
          <cell r="U207">
            <v>230.18</v>
          </cell>
        </row>
        <row r="208">
          <cell r="H208">
            <v>1477641694</v>
          </cell>
          <cell r="I208">
            <v>0.94889999999999997</v>
          </cell>
          <cell r="J208">
            <v>36.85</v>
          </cell>
          <cell r="K208">
            <v>18.765897087997708</v>
          </cell>
          <cell r="L208">
            <v>0</v>
          </cell>
          <cell r="M208">
            <v>174.52589708799769</v>
          </cell>
          <cell r="N208">
            <v>118.91</v>
          </cell>
          <cell r="O208">
            <v>118.91</v>
          </cell>
          <cell r="P208">
            <v>36.85</v>
          </cell>
          <cell r="Q208">
            <v>18.77</v>
          </cell>
          <cell r="R208">
            <v>0</v>
          </cell>
          <cell r="S208">
            <v>174.53</v>
          </cell>
          <cell r="T208">
            <v>183.26</v>
          </cell>
          <cell r="U208">
            <v>201.59</v>
          </cell>
        </row>
        <row r="209">
          <cell r="H209">
            <v>1790317840</v>
          </cell>
          <cell r="I209">
            <v>1.3158000000000001</v>
          </cell>
          <cell r="J209">
            <v>36.85</v>
          </cell>
          <cell r="K209">
            <v>18.425295411812503</v>
          </cell>
          <cell r="L209">
            <v>13.68</v>
          </cell>
          <cell r="M209">
            <v>217.97529541181251</v>
          </cell>
          <cell r="N209">
            <v>149.02000000000001</v>
          </cell>
          <cell r="O209">
            <v>149.02000000000001</v>
          </cell>
          <cell r="P209">
            <v>36.85</v>
          </cell>
          <cell r="Q209">
            <v>18.43</v>
          </cell>
          <cell r="R209">
            <v>13.68</v>
          </cell>
          <cell r="S209">
            <v>217.98000000000002</v>
          </cell>
          <cell r="T209">
            <v>228.88</v>
          </cell>
          <cell r="U209">
            <v>251.77</v>
          </cell>
        </row>
        <row r="210">
          <cell r="H210">
            <v>1336565779</v>
          </cell>
          <cell r="I210">
            <v>1.1795</v>
          </cell>
          <cell r="J210">
            <v>36.85</v>
          </cell>
          <cell r="K210">
            <v>13.424011861402088</v>
          </cell>
          <cell r="L210">
            <v>13.68</v>
          </cell>
          <cell r="M210">
            <v>200.93401186140207</v>
          </cell>
          <cell r="N210">
            <v>136.97999999999999</v>
          </cell>
          <cell r="O210">
            <v>136.97999999999999</v>
          </cell>
          <cell r="P210">
            <v>36.85</v>
          </cell>
          <cell r="Q210">
            <v>13.42</v>
          </cell>
          <cell r="R210">
            <v>13.68</v>
          </cell>
          <cell r="S210">
            <v>200.92999999999998</v>
          </cell>
          <cell r="T210">
            <v>210.98</v>
          </cell>
          <cell r="U210">
            <v>232.08</v>
          </cell>
        </row>
        <row r="211">
          <cell r="H211">
            <v>1649224056</v>
          </cell>
          <cell r="I211">
            <v>1.1640999999999999</v>
          </cell>
          <cell r="J211">
            <v>36.85</v>
          </cell>
          <cell r="K211">
            <v>8.2937937147461724</v>
          </cell>
          <cell r="L211">
            <v>13.68</v>
          </cell>
          <cell r="M211">
            <v>194.17379371474618</v>
          </cell>
          <cell r="N211">
            <v>135.35</v>
          </cell>
          <cell r="O211">
            <v>135.35</v>
          </cell>
          <cell r="P211">
            <v>36.85</v>
          </cell>
          <cell r="Q211">
            <v>8.2899999999999991</v>
          </cell>
          <cell r="R211">
            <v>13.68</v>
          </cell>
          <cell r="S211">
            <v>194.17</v>
          </cell>
          <cell r="T211">
            <v>203.88</v>
          </cell>
          <cell r="U211">
            <v>224.27</v>
          </cell>
        </row>
        <row r="212">
          <cell r="H212">
            <v>1831197714</v>
          </cell>
          <cell r="I212">
            <v>1.2602</v>
          </cell>
          <cell r="J212">
            <v>36.85</v>
          </cell>
          <cell r="K212">
            <v>15.48939322506893</v>
          </cell>
          <cell r="L212">
            <v>13.68</v>
          </cell>
          <cell r="M212">
            <v>209.82939322506894</v>
          </cell>
          <cell r="N212">
            <v>143.81</v>
          </cell>
          <cell r="O212">
            <v>143.81</v>
          </cell>
          <cell r="P212">
            <v>36.85</v>
          </cell>
          <cell r="Q212">
            <v>15.49</v>
          </cell>
          <cell r="R212">
            <v>13.68</v>
          </cell>
          <cell r="S212">
            <v>209.83</v>
          </cell>
          <cell r="T212">
            <v>220.32</v>
          </cell>
          <cell r="U212">
            <v>242.35</v>
          </cell>
        </row>
        <row r="213">
          <cell r="H213">
            <v>1952396509</v>
          </cell>
          <cell r="I213">
            <v>1.2172000000000001</v>
          </cell>
          <cell r="J213">
            <v>36.85</v>
          </cell>
          <cell r="K213">
            <v>8.1186236905721163</v>
          </cell>
          <cell r="L213">
            <v>13.68</v>
          </cell>
          <cell r="M213">
            <v>199.13862369057213</v>
          </cell>
          <cell r="N213">
            <v>140.49</v>
          </cell>
          <cell r="O213">
            <v>140.49</v>
          </cell>
          <cell r="P213">
            <v>36.85</v>
          </cell>
          <cell r="Q213">
            <v>8.1199999999999992</v>
          </cell>
          <cell r="R213">
            <v>13.68</v>
          </cell>
          <cell r="S213">
            <v>199.14000000000001</v>
          </cell>
          <cell r="T213">
            <v>209.1</v>
          </cell>
          <cell r="U213">
            <v>230.01</v>
          </cell>
        </row>
        <row r="214">
          <cell r="H214">
            <v>1396754875</v>
          </cell>
          <cell r="I214">
            <v>1.1595</v>
          </cell>
          <cell r="J214">
            <v>36.85</v>
          </cell>
          <cell r="K214">
            <v>22.447050530595817</v>
          </cell>
          <cell r="L214">
            <v>13.68</v>
          </cell>
          <cell r="M214">
            <v>210.47705053059582</v>
          </cell>
          <cell r="N214">
            <v>137.5</v>
          </cell>
          <cell r="O214">
            <v>137.5</v>
          </cell>
          <cell r="P214">
            <v>36.85</v>
          </cell>
          <cell r="Q214">
            <v>22.45</v>
          </cell>
          <cell r="R214">
            <v>13.68</v>
          </cell>
          <cell r="S214">
            <v>210.48</v>
          </cell>
          <cell r="T214">
            <v>221</v>
          </cell>
          <cell r="U214">
            <v>243.1</v>
          </cell>
        </row>
        <row r="215">
          <cell r="H215">
            <v>1952486771</v>
          </cell>
          <cell r="I215">
            <v>1.3231999999999999</v>
          </cell>
          <cell r="J215">
            <v>36.85</v>
          </cell>
          <cell r="K215">
            <v>30.08442059872274</v>
          </cell>
          <cell r="L215">
            <v>13.68</v>
          </cell>
          <cell r="M215">
            <v>228.98442059872275</v>
          </cell>
          <cell r="N215">
            <v>148.37</v>
          </cell>
          <cell r="O215">
            <v>148.37</v>
          </cell>
          <cell r="P215">
            <v>36.85</v>
          </cell>
          <cell r="Q215">
            <v>30.08</v>
          </cell>
          <cell r="R215">
            <v>13.68</v>
          </cell>
          <cell r="S215">
            <v>228.98000000000002</v>
          </cell>
          <cell r="T215">
            <v>240.43</v>
          </cell>
          <cell r="U215">
            <v>264.47000000000003</v>
          </cell>
        </row>
        <row r="216">
          <cell r="H216">
            <v>1396771515</v>
          </cell>
          <cell r="I216">
            <v>1.2262999999999999</v>
          </cell>
          <cell r="J216">
            <v>36.85</v>
          </cell>
          <cell r="K216">
            <v>30.714358509014069</v>
          </cell>
          <cell r="L216">
            <v>13.68</v>
          </cell>
          <cell r="M216">
            <v>221.08435850901407</v>
          </cell>
          <cell r="N216">
            <v>139.84</v>
          </cell>
          <cell r="O216">
            <v>139.84</v>
          </cell>
          <cell r="P216">
            <v>36.85</v>
          </cell>
          <cell r="Q216">
            <v>30.71</v>
          </cell>
          <cell r="R216">
            <v>13.68</v>
          </cell>
          <cell r="S216">
            <v>221.08</v>
          </cell>
          <cell r="T216">
            <v>232.13</v>
          </cell>
          <cell r="U216">
            <v>255.34</v>
          </cell>
        </row>
        <row r="217">
          <cell r="H217">
            <v>1932107547</v>
          </cell>
          <cell r="I217">
            <v>1.0869</v>
          </cell>
          <cell r="J217">
            <v>36.85</v>
          </cell>
          <cell r="K217">
            <v>15.01390631857787</v>
          </cell>
          <cell r="L217">
            <v>13.68</v>
          </cell>
          <cell r="M217">
            <v>195.99390631857784</v>
          </cell>
          <cell r="N217">
            <v>130.44999999999999</v>
          </cell>
          <cell r="O217">
            <v>130.44999999999999</v>
          </cell>
          <cell r="P217">
            <v>36.85</v>
          </cell>
          <cell r="Q217">
            <v>15.01</v>
          </cell>
          <cell r="R217">
            <v>13.68</v>
          </cell>
          <cell r="S217">
            <v>195.98999999999998</v>
          </cell>
          <cell r="T217">
            <v>205.79</v>
          </cell>
          <cell r="U217">
            <v>226.37</v>
          </cell>
        </row>
        <row r="218">
          <cell r="H218">
            <v>1013951896</v>
          </cell>
          <cell r="I218">
            <v>1.0714999999999999</v>
          </cell>
          <cell r="J218">
            <v>36.85</v>
          </cell>
          <cell r="K218">
            <v>11.991773441815305</v>
          </cell>
          <cell r="L218">
            <v>13.68</v>
          </cell>
          <cell r="M218">
            <v>190.16177344181531</v>
          </cell>
          <cell r="N218">
            <v>127.64</v>
          </cell>
          <cell r="O218">
            <v>127.64</v>
          </cell>
          <cell r="P218">
            <v>36.85</v>
          </cell>
          <cell r="Q218">
            <v>11.99</v>
          </cell>
          <cell r="R218">
            <v>13.68</v>
          </cell>
          <cell r="S218">
            <v>190.16000000000003</v>
          </cell>
          <cell r="T218">
            <v>199.67</v>
          </cell>
          <cell r="U218">
            <v>219.64</v>
          </cell>
        </row>
        <row r="219">
          <cell r="H219">
            <v>1477146959</v>
          </cell>
          <cell r="I219">
            <v>1.3121</v>
          </cell>
          <cell r="J219">
            <v>36.85</v>
          </cell>
          <cell r="K219">
            <v>13.545013398296014</v>
          </cell>
          <cell r="L219">
            <v>13.68</v>
          </cell>
          <cell r="M219">
            <v>211.26501339829602</v>
          </cell>
          <cell r="N219">
            <v>147.19</v>
          </cell>
          <cell r="O219">
            <v>147.19</v>
          </cell>
          <cell r="P219">
            <v>36.85</v>
          </cell>
          <cell r="Q219">
            <v>13.55</v>
          </cell>
          <cell r="R219">
            <v>13.68</v>
          </cell>
          <cell r="S219">
            <v>211.27</v>
          </cell>
          <cell r="T219">
            <v>221.83</v>
          </cell>
          <cell r="U219">
            <v>244.01</v>
          </cell>
        </row>
        <row r="220">
          <cell r="H220">
            <v>1093754459</v>
          </cell>
          <cell r="I220">
            <v>1.3106</v>
          </cell>
          <cell r="J220">
            <v>36.85</v>
          </cell>
          <cell r="K220">
            <v>13.969280047520041</v>
          </cell>
          <cell r="L220">
            <v>13.68</v>
          </cell>
          <cell r="M220">
            <v>211.53928004752004</v>
          </cell>
          <cell r="N220">
            <v>147.04</v>
          </cell>
          <cell r="O220">
            <v>147.04</v>
          </cell>
          <cell r="P220">
            <v>36.85</v>
          </cell>
          <cell r="Q220">
            <v>13.97</v>
          </cell>
          <cell r="R220">
            <v>13.68</v>
          </cell>
          <cell r="S220">
            <v>211.54</v>
          </cell>
          <cell r="T220">
            <v>222.12</v>
          </cell>
          <cell r="U220">
            <v>244.33</v>
          </cell>
        </row>
        <row r="221">
          <cell r="H221">
            <v>1861521635</v>
          </cell>
          <cell r="I221">
            <v>1.4263999999999999</v>
          </cell>
          <cell r="J221">
            <v>36.85</v>
          </cell>
          <cell r="K221">
            <v>18.552450566189282</v>
          </cell>
          <cell r="L221">
            <v>13.68</v>
          </cell>
          <cell r="M221">
            <v>224.84017118891177</v>
          </cell>
          <cell r="N221">
            <v>155.75772062272247</v>
          </cell>
          <cell r="O221">
            <v>155.76</v>
          </cell>
          <cell r="P221">
            <v>36.85</v>
          </cell>
          <cell r="Q221">
            <v>18.55</v>
          </cell>
          <cell r="R221">
            <v>13.68</v>
          </cell>
          <cell r="S221">
            <v>224.84</v>
          </cell>
          <cell r="T221">
            <v>236.08</v>
          </cell>
          <cell r="U221">
            <v>259.69</v>
          </cell>
        </row>
        <row r="222">
          <cell r="H222">
            <v>1558391250</v>
          </cell>
          <cell r="I222">
            <v>1.1154999999999999</v>
          </cell>
          <cell r="J222">
            <v>36.85</v>
          </cell>
          <cell r="K222">
            <v>14.006494206790471</v>
          </cell>
          <cell r="L222">
            <v>13.68</v>
          </cell>
          <cell r="M222">
            <v>195.75649420679048</v>
          </cell>
          <cell r="N222">
            <v>131.22</v>
          </cell>
          <cell r="O222">
            <v>131.22</v>
          </cell>
          <cell r="P222">
            <v>36.85</v>
          </cell>
          <cell r="Q222">
            <v>14.01</v>
          </cell>
          <cell r="R222">
            <v>13.68</v>
          </cell>
          <cell r="S222">
            <v>195.76</v>
          </cell>
          <cell r="T222">
            <v>205.55</v>
          </cell>
          <cell r="U222">
            <v>226.11</v>
          </cell>
        </row>
        <row r="223">
          <cell r="H223">
            <v>1033611959</v>
          </cell>
          <cell r="I223">
            <v>1.2053</v>
          </cell>
          <cell r="J223">
            <v>36.85</v>
          </cell>
          <cell r="K223">
            <v>23.925408501074838</v>
          </cell>
          <cell r="L223">
            <v>13.68</v>
          </cell>
          <cell r="M223">
            <v>213.70070859172802</v>
          </cell>
          <cell r="N223">
            <v>139.24530009065319</v>
          </cell>
          <cell r="O223">
            <v>139.25</v>
          </cell>
          <cell r="P223">
            <v>36.85</v>
          </cell>
          <cell r="Q223">
            <v>23.93</v>
          </cell>
          <cell r="R223">
            <v>13.68</v>
          </cell>
          <cell r="S223">
            <v>213.71</v>
          </cell>
          <cell r="T223">
            <v>224.4</v>
          </cell>
          <cell r="U223">
            <v>246.84</v>
          </cell>
        </row>
        <row r="224">
          <cell r="H224">
            <v>1962832899</v>
          </cell>
          <cell r="I224">
            <v>1.2262</v>
          </cell>
          <cell r="J224">
            <v>36.85</v>
          </cell>
          <cell r="K224">
            <v>32.508512598952429</v>
          </cell>
          <cell r="L224">
            <v>13.68</v>
          </cell>
          <cell r="M224">
            <v>223.8446882622888</v>
          </cell>
          <cell r="N224">
            <v>140.80617566333638</v>
          </cell>
          <cell r="O224">
            <v>140.81</v>
          </cell>
          <cell r="P224">
            <v>36.85</v>
          </cell>
          <cell r="Q224">
            <v>32.51</v>
          </cell>
          <cell r="R224">
            <v>13.68</v>
          </cell>
          <cell r="S224">
            <v>223.85</v>
          </cell>
          <cell r="T224">
            <v>235.04</v>
          </cell>
          <cell r="U224">
            <v>258.54000000000002</v>
          </cell>
        </row>
        <row r="225">
          <cell r="H225">
            <v>1336612530</v>
          </cell>
          <cell r="I225">
            <v>1.4402999999999999</v>
          </cell>
          <cell r="J225">
            <v>36.85</v>
          </cell>
          <cell r="K225">
            <v>28.194619346512006</v>
          </cell>
          <cell r="L225">
            <v>13.68</v>
          </cell>
          <cell r="M225">
            <v>233.554619346512</v>
          </cell>
          <cell r="N225">
            <v>154.82999999999998</v>
          </cell>
          <cell r="O225">
            <v>154.83000000000001</v>
          </cell>
          <cell r="P225">
            <v>36.85</v>
          </cell>
          <cell r="Q225">
            <v>28.19</v>
          </cell>
          <cell r="R225">
            <v>13.68</v>
          </cell>
          <cell r="S225">
            <v>233.55</v>
          </cell>
          <cell r="T225">
            <v>245.23</v>
          </cell>
          <cell r="U225">
            <v>269.75</v>
          </cell>
        </row>
        <row r="226">
          <cell r="H226">
            <v>1427248905</v>
          </cell>
          <cell r="I226">
            <v>1.3253999999999999</v>
          </cell>
          <cell r="J226">
            <v>36.85</v>
          </cell>
          <cell r="K226">
            <v>21.955447876067648</v>
          </cell>
          <cell r="L226">
            <v>13.68</v>
          </cell>
          <cell r="M226">
            <v>221.40544787606763</v>
          </cell>
          <cell r="N226">
            <v>148.91999999999999</v>
          </cell>
          <cell r="O226">
            <v>148.91999999999999</v>
          </cell>
          <cell r="P226">
            <v>36.85</v>
          </cell>
          <cell r="Q226">
            <v>21.96</v>
          </cell>
          <cell r="R226">
            <v>13.68</v>
          </cell>
          <cell r="S226">
            <v>221.41</v>
          </cell>
          <cell r="T226">
            <v>232.48</v>
          </cell>
          <cell r="U226">
            <v>255.73</v>
          </cell>
        </row>
        <row r="227">
          <cell r="H227">
            <v>1609976901</v>
          </cell>
          <cell r="I227">
            <v>1.3015000000000001</v>
          </cell>
          <cell r="J227">
            <v>36.85</v>
          </cell>
          <cell r="K227">
            <v>24.887525360676573</v>
          </cell>
          <cell r="L227">
            <v>13.68</v>
          </cell>
          <cell r="M227">
            <v>218.69752536067656</v>
          </cell>
          <cell r="N227">
            <v>143.28</v>
          </cell>
          <cell r="O227">
            <v>143.28</v>
          </cell>
          <cell r="P227">
            <v>36.85</v>
          </cell>
          <cell r="Q227">
            <v>24.89</v>
          </cell>
          <cell r="R227">
            <v>13.68</v>
          </cell>
          <cell r="S227">
            <v>218.7</v>
          </cell>
          <cell r="T227">
            <v>229.64</v>
          </cell>
          <cell r="U227">
            <v>252.6</v>
          </cell>
        </row>
        <row r="228">
          <cell r="H228">
            <v>1235239567</v>
          </cell>
          <cell r="I228">
            <v>1.3469</v>
          </cell>
          <cell r="J228">
            <v>36.85</v>
          </cell>
          <cell r="K228">
            <v>8.1186236905721181</v>
          </cell>
          <cell r="L228">
            <v>13.68</v>
          </cell>
          <cell r="M228">
            <v>208.13862369057213</v>
          </cell>
          <cell r="N228">
            <v>149.49</v>
          </cell>
          <cell r="O228">
            <v>149.49</v>
          </cell>
          <cell r="P228">
            <v>36.85</v>
          </cell>
          <cell r="Q228">
            <v>8.1199999999999992</v>
          </cell>
          <cell r="R228">
            <v>13.68</v>
          </cell>
          <cell r="S228">
            <v>208.14000000000001</v>
          </cell>
          <cell r="T228">
            <v>218.55</v>
          </cell>
          <cell r="U228">
            <v>240.41</v>
          </cell>
        </row>
        <row r="229">
          <cell r="H229">
            <v>1841390002</v>
          </cell>
          <cell r="I229">
            <v>1.3019000000000001</v>
          </cell>
          <cell r="J229">
            <v>36.85</v>
          </cell>
          <cell r="K229">
            <v>11.83668317847857</v>
          </cell>
          <cell r="L229">
            <v>13.68</v>
          </cell>
          <cell r="M229">
            <v>210.75668317847857</v>
          </cell>
          <cell r="N229">
            <v>148.38999999999999</v>
          </cell>
          <cell r="O229">
            <v>148.38999999999999</v>
          </cell>
          <cell r="P229">
            <v>36.85</v>
          </cell>
          <cell r="Q229">
            <v>11.84</v>
          </cell>
          <cell r="R229">
            <v>13.68</v>
          </cell>
          <cell r="S229">
            <v>210.76</v>
          </cell>
          <cell r="T229">
            <v>221.3</v>
          </cell>
          <cell r="U229">
            <v>243.43</v>
          </cell>
        </row>
        <row r="230">
          <cell r="H230">
            <v>1194825448</v>
          </cell>
          <cell r="I230">
            <v>1.3627</v>
          </cell>
          <cell r="J230">
            <v>36.85</v>
          </cell>
          <cell r="K230">
            <v>7.8162166518282019</v>
          </cell>
          <cell r="L230">
            <v>13.68</v>
          </cell>
          <cell r="M230">
            <v>208.58621665182821</v>
          </cell>
          <cell r="N230">
            <v>150.24</v>
          </cell>
          <cell r="O230">
            <v>150.24</v>
          </cell>
          <cell r="P230">
            <v>36.85</v>
          </cell>
          <cell r="Q230">
            <v>7.82</v>
          </cell>
          <cell r="R230">
            <v>13.68</v>
          </cell>
          <cell r="S230">
            <v>208.59</v>
          </cell>
          <cell r="T230">
            <v>219.02</v>
          </cell>
          <cell r="U230">
            <v>240.92</v>
          </cell>
        </row>
        <row r="231">
          <cell r="H231">
            <v>1275823155</v>
          </cell>
          <cell r="I231">
            <v>1.3104</v>
          </cell>
          <cell r="J231">
            <v>36.85</v>
          </cell>
          <cell r="K231">
            <v>23.649774340847173</v>
          </cell>
          <cell r="L231">
            <v>13.68</v>
          </cell>
          <cell r="M231">
            <v>220.73977434084713</v>
          </cell>
          <cell r="N231">
            <v>146.55999999999997</v>
          </cell>
          <cell r="O231">
            <v>146.56</v>
          </cell>
          <cell r="P231">
            <v>36.85</v>
          </cell>
          <cell r="Q231">
            <v>23.65</v>
          </cell>
          <cell r="R231">
            <v>13.68</v>
          </cell>
          <cell r="S231">
            <v>220.74</v>
          </cell>
          <cell r="T231">
            <v>231.78</v>
          </cell>
          <cell r="U231">
            <v>254.96</v>
          </cell>
        </row>
        <row r="232">
          <cell r="H232">
            <v>1265816185</v>
          </cell>
          <cell r="I232">
            <v>1.3333999999999999</v>
          </cell>
          <cell r="J232">
            <v>36.85</v>
          </cell>
          <cell r="K232">
            <v>13.540146672038652</v>
          </cell>
          <cell r="L232">
            <v>13.68</v>
          </cell>
          <cell r="M232">
            <v>214.16014667203865</v>
          </cell>
          <cell r="N232">
            <v>150.09</v>
          </cell>
          <cell r="O232">
            <v>150.09</v>
          </cell>
          <cell r="P232">
            <v>36.85</v>
          </cell>
          <cell r="Q232">
            <v>13.54</v>
          </cell>
          <cell r="R232">
            <v>13.68</v>
          </cell>
          <cell r="S232">
            <v>214.16</v>
          </cell>
          <cell r="T232">
            <v>224.87</v>
          </cell>
          <cell r="U232">
            <v>247.36</v>
          </cell>
        </row>
        <row r="233">
          <cell r="H233">
            <v>1326519844</v>
          </cell>
          <cell r="I233">
            <v>1.329</v>
          </cell>
          <cell r="J233">
            <v>36.85</v>
          </cell>
          <cell r="K233">
            <v>23.600736975605045</v>
          </cell>
          <cell r="L233">
            <v>13.68</v>
          </cell>
          <cell r="M233">
            <v>222.61432933137343</v>
          </cell>
          <cell r="N233">
            <v>148.48359235576839</v>
          </cell>
          <cell r="O233">
            <v>148.47999999999999</v>
          </cell>
          <cell r="P233">
            <v>36.85</v>
          </cell>
          <cell r="Q233">
            <v>23.6</v>
          </cell>
          <cell r="R233">
            <v>13.68</v>
          </cell>
          <cell r="S233">
            <v>222.60999999999999</v>
          </cell>
          <cell r="T233">
            <v>233.74</v>
          </cell>
          <cell r="U233">
            <v>257.11</v>
          </cell>
        </row>
        <row r="234">
          <cell r="H234">
            <v>1396202024</v>
          </cell>
          <cell r="I234">
            <v>1.3351999999999999</v>
          </cell>
          <cell r="J234">
            <v>36.85</v>
          </cell>
          <cell r="K234">
            <v>17.634476573086211</v>
          </cell>
          <cell r="L234">
            <v>13.68</v>
          </cell>
          <cell r="M234">
            <v>216.2644765730862</v>
          </cell>
          <cell r="N234">
            <v>148.1</v>
          </cell>
          <cell r="O234">
            <v>148.1</v>
          </cell>
          <cell r="P234">
            <v>36.85</v>
          </cell>
          <cell r="Q234">
            <v>17.63</v>
          </cell>
          <cell r="R234">
            <v>13.68</v>
          </cell>
          <cell r="S234">
            <v>216.26</v>
          </cell>
          <cell r="T234">
            <v>227.07</v>
          </cell>
          <cell r="U234">
            <v>249.78</v>
          </cell>
        </row>
        <row r="235">
          <cell r="H235">
            <v>1114480233</v>
          </cell>
          <cell r="I235">
            <v>1.1395999999999999</v>
          </cell>
          <cell r="J235">
            <v>36.85</v>
          </cell>
          <cell r="K235">
            <v>14.729915526216711</v>
          </cell>
          <cell r="L235">
            <v>13.68</v>
          </cell>
          <cell r="M235">
            <v>199.27991552621671</v>
          </cell>
          <cell r="N235">
            <v>134.02000000000001</v>
          </cell>
          <cell r="O235">
            <v>134.02000000000001</v>
          </cell>
          <cell r="P235">
            <v>36.85</v>
          </cell>
          <cell r="Q235">
            <v>14.73</v>
          </cell>
          <cell r="R235">
            <v>13.68</v>
          </cell>
          <cell r="S235">
            <v>199.28</v>
          </cell>
          <cell r="T235">
            <v>209.24</v>
          </cell>
          <cell r="U235">
            <v>230.16</v>
          </cell>
        </row>
        <row r="236">
          <cell r="H236">
            <v>1902462401</v>
          </cell>
          <cell r="I236">
            <v>1.2446999999999999</v>
          </cell>
          <cell r="J236">
            <v>36.85</v>
          </cell>
          <cell r="K236">
            <v>16.250760584473486</v>
          </cell>
          <cell r="L236">
            <v>13.68</v>
          </cell>
          <cell r="M236">
            <v>205.31076058447348</v>
          </cell>
          <cell r="N236">
            <v>138.53</v>
          </cell>
          <cell r="O236">
            <v>138.53</v>
          </cell>
          <cell r="P236">
            <v>36.85</v>
          </cell>
          <cell r="Q236">
            <v>16.25</v>
          </cell>
          <cell r="R236">
            <v>13.68</v>
          </cell>
          <cell r="S236">
            <v>205.31</v>
          </cell>
          <cell r="T236">
            <v>215.58</v>
          </cell>
          <cell r="U236">
            <v>237.14</v>
          </cell>
        </row>
        <row r="237">
          <cell r="H237">
            <v>1962052498</v>
          </cell>
          <cell r="I237">
            <v>1.1537999999999999</v>
          </cell>
          <cell r="J237">
            <v>36.85</v>
          </cell>
          <cell r="K237">
            <v>7.0491485750602614</v>
          </cell>
          <cell r="L237">
            <v>13.68</v>
          </cell>
          <cell r="M237">
            <v>192.16914857506026</v>
          </cell>
          <cell r="N237">
            <v>134.59</v>
          </cell>
          <cell r="O237">
            <v>134.59</v>
          </cell>
          <cell r="P237">
            <v>36.85</v>
          </cell>
          <cell r="Q237">
            <v>7.05</v>
          </cell>
          <cell r="R237">
            <v>13.68</v>
          </cell>
          <cell r="S237">
            <v>192.17000000000002</v>
          </cell>
          <cell r="T237">
            <v>201.78</v>
          </cell>
          <cell r="U237">
            <v>221.96</v>
          </cell>
        </row>
        <row r="238">
          <cell r="H238">
            <v>1225688757</v>
          </cell>
          <cell r="I238">
            <v>1.2101</v>
          </cell>
          <cell r="J238">
            <v>36.85</v>
          </cell>
          <cell r="K238">
            <v>6.1872450331397157</v>
          </cell>
          <cell r="L238">
            <v>13.68</v>
          </cell>
          <cell r="M238">
            <v>195.01724503313972</v>
          </cell>
          <cell r="N238">
            <v>138.30000000000001</v>
          </cell>
          <cell r="O238">
            <v>138.30000000000001</v>
          </cell>
          <cell r="P238">
            <v>36.85</v>
          </cell>
          <cell r="Q238">
            <v>6.19</v>
          </cell>
          <cell r="R238">
            <v>13.68</v>
          </cell>
          <cell r="S238">
            <v>195.02</v>
          </cell>
          <cell r="T238">
            <v>204.77</v>
          </cell>
          <cell r="U238">
            <v>225.25</v>
          </cell>
        </row>
        <row r="239">
          <cell r="H239">
            <v>1851941389</v>
          </cell>
          <cell r="I239">
            <v>1.1465000000000001</v>
          </cell>
          <cell r="J239">
            <v>36.85</v>
          </cell>
          <cell r="K239">
            <v>8.2062087026591435</v>
          </cell>
          <cell r="L239">
            <v>13.68</v>
          </cell>
          <cell r="M239">
            <v>192.83620870265912</v>
          </cell>
          <cell r="N239">
            <v>134.1</v>
          </cell>
          <cell r="O239">
            <v>134.1</v>
          </cell>
          <cell r="P239">
            <v>36.85</v>
          </cell>
          <cell r="Q239">
            <v>8.2100000000000009</v>
          </cell>
          <cell r="R239">
            <v>13.68</v>
          </cell>
          <cell r="S239">
            <v>192.84</v>
          </cell>
          <cell r="T239">
            <v>202.48</v>
          </cell>
          <cell r="U239">
            <v>222.73</v>
          </cell>
        </row>
        <row r="240">
          <cell r="H240">
            <v>1194779504</v>
          </cell>
          <cell r="I240">
            <v>1.3098000000000001</v>
          </cell>
          <cell r="J240">
            <v>36.85</v>
          </cell>
          <cell r="K240">
            <v>11.773604047445625</v>
          </cell>
          <cell r="L240">
            <v>13.68</v>
          </cell>
          <cell r="M240">
            <v>208.7236040474456</v>
          </cell>
          <cell r="N240">
            <v>146.41999999999999</v>
          </cell>
          <cell r="O240">
            <v>146.41999999999999</v>
          </cell>
          <cell r="P240">
            <v>36.85</v>
          </cell>
          <cell r="Q240">
            <v>11.77</v>
          </cell>
          <cell r="R240">
            <v>13.68</v>
          </cell>
          <cell r="S240">
            <v>208.72</v>
          </cell>
          <cell r="T240">
            <v>219.16</v>
          </cell>
          <cell r="U240">
            <v>241.08</v>
          </cell>
        </row>
        <row r="241">
          <cell r="H241">
            <v>1538137468</v>
          </cell>
          <cell r="I241">
            <v>1.0329999999999999</v>
          </cell>
          <cell r="J241">
            <v>36.85</v>
          </cell>
          <cell r="K241">
            <v>12.189262655922636</v>
          </cell>
          <cell r="L241">
            <v>13.68</v>
          </cell>
          <cell r="M241">
            <v>186.79926265592263</v>
          </cell>
          <cell r="N241">
            <v>124.08</v>
          </cell>
          <cell r="O241">
            <v>124.08</v>
          </cell>
          <cell r="P241">
            <v>36.85</v>
          </cell>
          <cell r="Q241">
            <v>12.19</v>
          </cell>
          <cell r="R241">
            <v>13.68</v>
          </cell>
          <cell r="S241">
            <v>186.8</v>
          </cell>
          <cell r="T241">
            <v>196.14</v>
          </cell>
          <cell r="U241">
            <v>215.75</v>
          </cell>
        </row>
        <row r="242">
          <cell r="H242">
            <v>1780693663</v>
          </cell>
          <cell r="I242">
            <v>1.04</v>
          </cell>
          <cell r="J242">
            <v>36.85</v>
          </cell>
          <cell r="K242">
            <v>9.1619520523021158</v>
          </cell>
          <cell r="L242">
            <v>0</v>
          </cell>
          <cell r="M242">
            <v>172.13195205230213</v>
          </cell>
          <cell r="N242">
            <v>126.12</v>
          </cell>
          <cell r="O242">
            <v>126.12</v>
          </cell>
          <cell r="P242">
            <v>36.85</v>
          </cell>
          <cell r="Q242">
            <v>9.16</v>
          </cell>
          <cell r="R242">
            <v>0</v>
          </cell>
          <cell r="S242">
            <v>172.13</v>
          </cell>
          <cell r="T242">
            <v>180.74</v>
          </cell>
          <cell r="U242">
            <v>198.81</v>
          </cell>
        </row>
        <row r="243">
          <cell r="H243">
            <v>1407966864</v>
          </cell>
          <cell r="I243">
            <v>0.95540000000000003</v>
          </cell>
          <cell r="J243">
            <v>36.85</v>
          </cell>
          <cell r="K243">
            <v>15.338886681923501</v>
          </cell>
          <cell r="L243">
            <v>13.68</v>
          </cell>
          <cell r="M243">
            <v>184.87888668192352</v>
          </cell>
          <cell r="N243">
            <v>119.01</v>
          </cell>
          <cell r="O243">
            <v>119.01</v>
          </cell>
          <cell r="P243">
            <v>36.85</v>
          </cell>
          <cell r="Q243">
            <v>15.34</v>
          </cell>
          <cell r="R243">
            <v>13.68</v>
          </cell>
          <cell r="S243">
            <v>184.88000000000002</v>
          </cell>
          <cell r="T243">
            <v>194.12</v>
          </cell>
          <cell r="U243">
            <v>213.53</v>
          </cell>
        </row>
        <row r="244">
          <cell r="H244">
            <v>1942583752</v>
          </cell>
          <cell r="I244">
            <v>0.95860000000000001</v>
          </cell>
          <cell r="J244">
            <v>36.85</v>
          </cell>
          <cell r="K244">
            <v>22.835391055600322</v>
          </cell>
          <cell r="L244">
            <v>13.68</v>
          </cell>
          <cell r="M244">
            <v>193.61539105560033</v>
          </cell>
          <cell r="N244">
            <v>120.25</v>
          </cell>
          <cell r="O244">
            <v>120.25</v>
          </cell>
          <cell r="P244">
            <v>36.85</v>
          </cell>
          <cell r="Q244">
            <v>22.84</v>
          </cell>
          <cell r="R244">
            <v>13.68</v>
          </cell>
          <cell r="S244">
            <v>193.62</v>
          </cell>
          <cell r="T244">
            <v>203.3</v>
          </cell>
          <cell r="U244">
            <v>223.63</v>
          </cell>
        </row>
        <row r="245">
          <cell r="H245">
            <v>1144646274</v>
          </cell>
          <cell r="I245">
            <v>1.2473000000000001</v>
          </cell>
          <cell r="J245">
            <v>36.85</v>
          </cell>
          <cell r="K245">
            <v>16.519942365766212</v>
          </cell>
          <cell r="L245">
            <v>13.68</v>
          </cell>
          <cell r="M245">
            <v>206.9999423657662</v>
          </cell>
          <cell r="N245">
            <v>139.94999999999999</v>
          </cell>
          <cell r="O245">
            <v>139.94999999999999</v>
          </cell>
          <cell r="P245">
            <v>36.85</v>
          </cell>
          <cell r="Q245">
            <v>16.52</v>
          </cell>
          <cell r="R245">
            <v>13.68</v>
          </cell>
          <cell r="S245">
            <v>207</v>
          </cell>
          <cell r="T245">
            <v>217.35</v>
          </cell>
          <cell r="U245">
            <v>239.09</v>
          </cell>
        </row>
        <row r="246">
          <cell r="H246">
            <v>1124015458</v>
          </cell>
          <cell r="I246">
            <v>1.0751999999999999</v>
          </cell>
          <cell r="J246">
            <v>36.85</v>
          </cell>
          <cell r="K246">
            <v>30.953265128122531</v>
          </cell>
          <cell r="L246">
            <v>0</v>
          </cell>
          <cell r="M246">
            <v>196.72326512812253</v>
          </cell>
          <cell r="N246">
            <v>128.91999999999999</v>
          </cell>
          <cell r="O246">
            <v>128.91999999999999</v>
          </cell>
          <cell r="P246">
            <v>36.85</v>
          </cell>
          <cell r="Q246">
            <v>30.95</v>
          </cell>
          <cell r="R246">
            <v>0</v>
          </cell>
          <cell r="S246">
            <v>196.71999999999997</v>
          </cell>
          <cell r="T246">
            <v>206.56</v>
          </cell>
          <cell r="U246">
            <v>227.22</v>
          </cell>
        </row>
        <row r="247">
          <cell r="H247">
            <v>1982640785</v>
          </cell>
          <cell r="I247">
            <v>1.1544000000000001</v>
          </cell>
          <cell r="J247">
            <v>36.85</v>
          </cell>
          <cell r="K247">
            <v>8.2062087026591453</v>
          </cell>
          <cell r="L247">
            <v>13.68</v>
          </cell>
          <cell r="M247">
            <v>193.24620870265915</v>
          </cell>
          <cell r="N247">
            <v>134.51</v>
          </cell>
          <cell r="O247">
            <v>134.51</v>
          </cell>
          <cell r="P247">
            <v>36.85</v>
          </cell>
          <cell r="Q247">
            <v>8.2100000000000009</v>
          </cell>
          <cell r="R247">
            <v>13.68</v>
          </cell>
          <cell r="S247">
            <v>193.25</v>
          </cell>
          <cell r="T247">
            <v>202.91</v>
          </cell>
          <cell r="U247">
            <v>223.2</v>
          </cell>
        </row>
        <row r="248">
          <cell r="H248">
            <v>1922456664</v>
          </cell>
          <cell r="I248">
            <v>1.3766</v>
          </cell>
          <cell r="J248">
            <v>36.85</v>
          </cell>
          <cell r="K248">
            <v>13.760802812248226</v>
          </cell>
          <cell r="L248">
            <v>13.68</v>
          </cell>
          <cell r="M248">
            <v>217.05080281224821</v>
          </cell>
          <cell r="N248">
            <v>152.76</v>
          </cell>
          <cell r="O248">
            <v>152.76</v>
          </cell>
          <cell r="P248">
            <v>36.85</v>
          </cell>
          <cell r="Q248">
            <v>13.76</v>
          </cell>
          <cell r="R248">
            <v>13.68</v>
          </cell>
          <cell r="S248">
            <v>217.04999999999998</v>
          </cell>
          <cell r="T248">
            <v>227.9</v>
          </cell>
          <cell r="U248">
            <v>250.69</v>
          </cell>
        </row>
        <row r="249">
          <cell r="H249">
            <v>1811923931</v>
          </cell>
          <cell r="I249">
            <v>1.2034</v>
          </cell>
          <cell r="J249">
            <v>36.85</v>
          </cell>
          <cell r="K249">
            <v>17.132424715551945</v>
          </cell>
          <cell r="L249">
            <v>13.68</v>
          </cell>
          <cell r="M249">
            <v>205.21242471555195</v>
          </cell>
          <cell r="N249">
            <v>137.55000000000001</v>
          </cell>
          <cell r="O249">
            <v>137.55000000000001</v>
          </cell>
          <cell r="P249">
            <v>36.85</v>
          </cell>
          <cell r="Q249">
            <v>17.13</v>
          </cell>
          <cell r="R249">
            <v>13.68</v>
          </cell>
          <cell r="S249">
            <v>205.21</v>
          </cell>
          <cell r="T249">
            <v>215.47</v>
          </cell>
          <cell r="U249">
            <v>237.02</v>
          </cell>
        </row>
        <row r="250">
          <cell r="H250">
            <v>1073034138</v>
          </cell>
          <cell r="I250">
            <v>1.1758999999999999</v>
          </cell>
          <cell r="J250">
            <v>36.85</v>
          </cell>
          <cell r="K250">
            <v>27.72118832419374</v>
          </cell>
          <cell r="L250">
            <v>0</v>
          </cell>
          <cell r="M250">
            <v>201.14118832419373</v>
          </cell>
          <cell r="N250">
            <v>136.57</v>
          </cell>
          <cell r="O250">
            <v>136.57</v>
          </cell>
          <cell r="P250">
            <v>36.85</v>
          </cell>
          <cell r="Q250">
            <v>27.72</v>
          </cell>
          <cell r="R250">
            <v>0</v>
          </cell>
          <cell r="S250">
            <v>201.14</v>
          </cell>
          <cell r="T250">
            <v>211.2</v>
          </cell>
          <cell r="U250">
            <v>232.32</v>
          </cell>
        </row>
        <row r="251">
          <cell r="H251">
            <v>1720085293</v>
          </cell>
          <cell r="I251">
            <v>1.1391</v>
          </cell>
          <cell r="J251">
            <v>36.85</v>
          </cell>
          <cell r="K251">
            <v>8.6486774762480856</v>
          </cell>
          <cell r="L251">
            <v>13.68</v>
          </cell>
          <cell r="M251">
            <v>193.5386774762481</v>
          </cell>
          <cell r="N251">
            <v>134.36000000000001</v>
          </cell>
          <cell r="O251">
            <v>134.36000000000001</v>
          </cell>
          <cell r="P251">
            <v>36.85</v>
          </cell>
          <cell r="Q251">
            <v>8.65</v>
          </cell>
          <cell r="R251">
            <v>13.68</v>
          </cell>
          <cell r="S251">
            <v>193.54000000000002</v>
          </cell>
          <cell r="T251">
            <v>203.22</v>
          </cell>
          <cell r="U251">
            <v>223.54</v>
          </cell>
        </row>
        <row r="252">
          <cell r="H252">
            <v>1962447565</v>
          </cell>
          <cell r="I252">
            <v>1.1418999999999999</v>
          </cell>
          <cell r="J252">
            <v>36.85</v>
          </cell>
          <cell r="K252">
            <v>10.637958354875078</v>
          </cell>
          <cell r="L252">
            <v>7.18</v>
          </cell>
          <cell r="M252">
            <v>187.90795835487509</v>
          </cell>
          <cell r="N252">
            <v>133.24</v>
          </cell>
          <cell r="O252">
            <v>133.24</v>
          </cell>
          <cell r="P252">
            <v>36.85</v>
          </cell>
          <cell r="Q252">
            <v>10.64</v>
          </cell>
          <cell r="R252">
            <v>7.18</v>
          </cell>
          <cell r="S252">
            <v>187.91000000000003</v>
          </cell>
          <cell r="T252">
            <v>197.31</v>
          </cell>
          <cell r="U252">
            <v>217.04</v>
          </cell>
        </row>
        <row r="253">
          <cell r="H253">
            <v>1720166838</v>
          </cell>
          <cell r="I253">
            <v>1.2303999999999999</v>
          </cell>
          <cell r="J253">
            <v>36.85</v>
          </cell>
          <cell r="K253">
            <v>12.313076568446627</v>
          </cell>
          <cell r="L253">
            <v>13.68</v>
          </cell>
          <cell r="M253">
            <v>203.83307656844661</v>
          </cell>
          <cell r="N253">
            <v>140.98999999999998</v>
          </cell>
          <cell r="O253">
            <v>140.99</v>
          </cell>
          <cell r="P253">
            <v>36.85</v>
          </cell>
          <cell r="Q253">
            <v>12.31</v>
          </cell>
          <cell r="R253">
            <v>13.68</v>
          </cell>
          <cell r="S253">
            <v>203.83</v>
          </cell>
          <cell r="T253">
            <v>214.02</v>
          </cell>
          <cell r="U253">
            <v>235.42</v>
          </cell>
        </row>
        <row r="254">
          <cell r="H254">
            <v>1518112036</v>
          </cell>
          <cell r="I254">
            <v>1.0851999999999999</v>
          </cell>
          <cell r="J254">
            <v>36.85</v>
          </cell>
          <cell r="K254">
            <v>21.118398733025462</v>
          </cell>
          <cell r="L254">
            <v>13.68</v>
          </cell>
          <cell r="M254">
            <v>201.92426550888209</v>
          </cell>
          <cell r="N254">
            <v>130.27586677585663</v>
          </cell>
          <cell r="O254">
            <v>130.28</v>
          </cell>
          <cell r="P254">
            <v>36.85</v>
          </cell>
          <cell r="Q254">
            <v>21.12</v>
          </cell>
          <cell r="R254">
            <v>13.68</v>
          </cell>
          <cell r="S254">
            <v>201.93</v>
          </cell>
          <cell r="T254">
            <v>212.03</v>
          </cell>
          <cell r="U254">
            <v>233.23</v>
          </cell>
        </row>
        <row r="255">
          <cell r="H255">
            <v>1447435722</v>
          </cell>
          <cell r="I255">
            <v>1.2158</v>
          </cell>
          <cell r="J255">
            <v>36.85</v>
          </cell>
          <cell r="K255">
            <v>23.192884455912935</v>
          </cell>
          <cell r="L255">
            <v>13.68</v>
          </cell>
          <cell r="M255">
            <v>215.07288445591294</v>
          </cell>
          <cell r="N255">
            <v>141.35</v>
          </cell>
          <cell r="O255">
            <v>141.35</v>
          </cell>
          <cell r="P255">
            <v>36.85</v>
          </cell>
          <cell r="Q255">
            <v>23.19</v>
          </cell>
          <cell r="R255">
            <v>13.68</v>
          </cell>
          <cell r="S255">
            <v>215.07</v>
          </cell>
          <cell r="T255">
            <v>225.82</v>
          </cell>
          <cell r="U255">
            <v>248.4</v>
          </cell>
        </row>
        <row r="256">
          <cell r="H256">
            <v>1245287762</v>
          </cell>
          <cell r="I256">
            <v>1.3142</v>
          </cell>
          <cell r="J256">
            <v>36.85</v>
          </cell>
          <cell r="K256">
            <v>20.170381862128657</v>
          </cell>
          <cell r="L256">
            <v>13.68</v>
          </cell>
          <cell r="M256">
            <v>216.56038186212868</v>
          </cell>
          <cell r="N256">
            <v>145.86000000000001</v>
          </cell>
          <cell r="O256">
            <v>145.86000000000001</v>
          </cell>
          <cell r="P256">
            <v>36.85</v>
          </cell>
          <cell r="Q256">
            <v>20.170000000000002</v>
          </cell>
          <cell r="R256">
            <v>13.68</v>
          </cell>
          <cell r="S256">
            <v>216.56</v>
          </cell>
          <cell r="T256">
            <v>227.39</v>
          </cell>
          <cell r="U256">
            <v>250.13</v>
          </cell>
        </row>
        <row r="257">
          <cell r="H257">
            <v>1134175524</v>
          </cell>
          <cell r="I257">
            <v>1.0982000000000001</v>
          </cell>
          <cell r="J257">
            <v>36.85</v>
          </cell>
          <cell r="K257">
            <v>8.3046947021725011</v>
          </cell>
          <cell r="L257">
            <v>13.68</v>
          </cell>
          <cell r="M257">
            <v>188.50469470217249</v>
          </cell>
          <cell r="N257">
            <v>129.66999999999999</v>
          </cell>
          <cell r="O257">
            <v>129.66999999999999</v>
          </cell>
          <cell r="P257">
            <v>36.85</v>
          </cell>
          <cell r="Q257">
            <v>8.3000000000000007</v>
          </cell>
          <cell r="R257">
            <v>13.68</v>
          </cell>
          <cell r="S257">
            <v>188.5</v>
          </cell>
          <cell r="T257">
            <v>197.93</v>
          </cell>
          <cell r="U257">
            <v>217.72</v>
          </cell>
        </row>
        <row r="258">
          <cell r="H258">
            <v>1144277666</v>
          </cell>
          <cell r="I258">
            <v>1.208170159822515</v>
          </cell>
          <cell r="J258">
            <v>36.85</v>
          </cell>
          <cell r="K258">
            <v>13.487543747805818</v>
          </cell>
          <cell r="L258">
            <v>13.68</v>
          </cell>
          <cell r="M258">
            <v>201.99754374780582</v>
          </cell>
          <cell r="N258">
            <v>137.97999999999999</v>
          </cell>
          <cell r="O258">
            <v>137.97999999999999</v>
          </cell>
          <cell r="P258">
            <v>36.85</v>
          </cell>
          <cell r="Q258">
            <v>13.49</v>
          </cell>
          <cell r="R258">
            <v>13.68</v>
          </cell>
          <cell r="S258">
            <v>202</v>
          </cell>
          <cell r="T258">
            <v>212.1</v>
          </cell>
          <cell r="U258">
            <v>233.31</v>
          </cell>
        </row>
        <row r="259">
          <cell r="H259">
            <v>1245285253</v>
          </cell>
          <cell r="I259">
            <v>1.1577</v>
          </cell>
          <cell r="J259">
            <v>36.85</v>
          </cell>
          <cell r="K259">
            <v>21.52434738250799</v>
          </cell>
          <cell r="L259">
            <v>13.68</v>
          </cell>
          <cell r="M259">
            <v>205.71434738250798</v>
          </cell>
          <cell r="N259">
            <v>133.66</v>
          </cell>
          <cell r="O259">
            <v>133.66</v>
          </cell>
          <cell r="P259">
            <v>36.85</v>
          </cell>
          <cell r="Q259">
            <v>21.52</v>
          </cell>
          <cell r="R259">
            <v>13.68</v>
          </cell>
          <cell r="S259">
            <v>205.71</v>
          </cell>
          <cell r="T259">
            <v>216</v>
          </cell>
          <cell r="U259">
            <v>237.6</v>
          </cell>
        </row>
        <row r="260">
          <cell r="H260">
            <v>1730136250</v>
          </cell>
          <cell r="I260">
            <v>1.2471000000000001</v>
          </cell>
          <cell r="J260">
            <v>36.85</v>
          </cell>
          <cell r="K260">
            <v>21.363199231589466</v>
          </cell>
          <cell r="L260">
            <v>7.18</v>
          </cell>
          <cell r="M260">
            <v>207.76025046760901</v>
          </cell>
          <cell r="N260">
            <v>142.36705123601956</v>
          </cell>
          <cell r="O260">
            <v>142.37</v>
          </cell>
          <cell r="P260">
            <v>36.85</v>
          </cell>
          <cell r="Q260">
            <v>21.36</v>
          </cell>
          <cell r="R260">
            <v>7.18</v>
          </cell>
          <cell r="S260">
            <v>207.76</v>
          </cell>
          <cell r="T260">
            <v>218.15</v>
          </cell>
          <cell r="U260">
            <v>239.97</v>
          </cell>
        </row>
        <row r="261">
          <cell r="H261">
            <v>1033513320</v>
          </cell>
          <cell r="I261">
            <v>1.1969000000000001</v>
          </cell>
          <cell r="J261">
            <v>36.85</v>
          </cell>
          <cell r="K261">
            <v>13.235112725221622</v>
          </cell>
          <cell r="L261">
            <v>13.68</v>
          </cell>
          <cell r="M261">
            <v>200.83511272522162</v>
          </cell>
          <cell r="N261">
            <v>137.07</v>
          </cell>
          <cell r="O261">
            <v>137.07</v>
          </cell>
          <cell r="P261">
            <v>36.85</v>
          </cell>
          <cell r="Q261">
            <v>13.24</v>
          </cell>
          <cell r="R261">
            <v>13.68</v>
          </cell>
          <cell r="S261">
            <v>200.84</v>
          </cell>
          <cell r="T261">
            <v>210.88</v>
          </cell>
          <cell r="U261">
            <v>231.97</v>
          </cell>
        </row>
        <row r="262">
          <cell r="H262">
            <v>1023358991</v>
          </cell>
          <cell r="I262">
            <v>1.1963999999999999</v>
          </cell>
          <cell r="J262">
            <v>36.85</v>
          </cell>
          <cell r="K262">
            <v>12.725970898397032</v>
          </cell>
          <cell r="L262">
            <v>13.68</v>
          </cell>
          <cell r="M262">
            <v>199.92597089839703</v>
          </cell>
          <cell r="N262">
            <v>136.66999999999999</v>
          </cell>
          <cell r="O262">
            <v>136.66999999999999</v>
          </cell>
          <cell r="P262">
            <v>36.85</v>
          </cell>
          <cell r="Q262">
            <v>12.73</v>
          </cell>
          <cell r="R262">
            <v>13.68</v>
          </cell>
          <cell r="S262">
            <v>199.92999999999998</v>
          </cell>
          <cell r="T262">
            <v>209.93</v>
          </cell>
          <cell r="U262">
            <v>230.92</v>
          </cell>
        </row>
        <row r="263">
          <cell r="H263">
            <v>1700833233</v>
          </cell>
          <cell r="I263">
            <v>1.2688999999999999</v>
          </cell>
          <cell r="J263">
            <v>36.85</v>
          </cell>
          <cell r="K263">
            <v>21.748517250297912</v>
          </cell>
          <cell r="L263">
            <v>13.68</v>
          </cell>
          <cell r="M263">
            <v>212.5685172502979</v>
          </cell>
          <cell r="N263">
            <v>140.29</v>
          </cell>
          <cell r="O263">
            <v>140.29</v>
          </cell>
          <cell r="P263">
            <v>36.85</v>
          </cell>
          <cell r="Q263">
            <v>21.75</v>
          </cell>
          <cell r="R263">
            <v>13.68</v>
          </cell>
          <cell r="S263">
            <v>212.57</v>
          </cell>
          <cell r="T263">
            <v>223.2</v>
          </cell>
          <cell r="U263">
            <v>245.52</v>
          </cell>
        </row>
        <row r="264">
          <cell r="H264">
            <v>1851348379</v>
          </cell>
          <cell r="I264">
            <v>1.0640000000000001</v>
          </cell>
          <cell r="J264">
            <v>36.85</v>
          </cell>
          <cell r="K264">
            <v>21.405904159818309</v>
          </cell>
          <cell r="L264">
            <v>13.68</v>
          </cell>
          <cell r="M264">
            <v>199.11590415981831</v>
          </cell>
          <cell r="N264">
            <v>127.18</v>
          </cell>
          <cell r="O264">
            <v>127.18</v>
          </cell>
          <cell r="P264">
            <v>36.85</v>
          </cell>
          <cell r="Q264">
            <v>21.41</v>
          </cell>
          <cell r="R264">
            <v>13.68</v>
          </cell>
          <cell r="S264">
            <v>199.12</v>
          </cell>
          <cell r="T264">
            <v>209.08</v>
          </cell>
          <cell r="U264">
            <v>229.99</v>
          </cell>
        </row>
        <row r="265">
          <cell r="H265">
            <v>1992106348</v>
          </cell>
          <cell r="I265">
            <v>1.3436999999999999</v>
          </cell>
          <cell r="J265">
            <v>36.85</v>
          </cell>
          <cell r="K265">
            <v>32.161630498093317</v>
          </cell>
          <cell r="L265">
            <v>13.68</v>
          </cell>
          <cell r="M265">
            <v>232.2730635676628</v>
          </cell>
          <cell r="N265">
            <v>149.58143306956947</v>
          </cell>
          <cell r="O265">
            <v>149.58000000000001</v>
          </cell>
          <cell r="P265">
            <v>36.85</v>
          </cell>
          <cell r="Q265">
            <v>32.159999999999997</v>
          </cell>
          <cell r="R265">
            <v>13.68</v>
          </cell>
          <cell r="S265">
            <v>232.27</v>
          </cell>
          <cell r="T265">
            <v>243.88</v>
          </cell>
          <cell r="U265">
            <v>268.27</v>
          </cell>
        </row>
        <row r="266">
          <cell r="H266">
            <v>1548696834</v>
          </cell>
          <cell r="I266">
            <v>1.2314000000000001</v>
          </cell>
          <cell r="J266">
            <v>36.85</v>
          </cell>
          <cell r="K266">
            <v>22.852542944446956</v>
          </cell>
          <cell r="L266">
            <v>0</v>
          </cell>
          <cell r="M266">
            <v>200.81254294444699</v>
          </cell>
          <cell r="N266">
            <v>141.11000000000001</v>
          </cell>
          <cell r="O266">
            <v>141.11000000000001</v>
          </cell>
          <cell r="P266">
            <v>36.85</v>
          </cell>
          <cell r="Q266">
            <v>22.85</v>
          </cell>
          <cell r="R266">
            <v>0</v>
          </cell>
          <cell r="S266">
            <v>200.81</v>
          </cell>
          <cell r="T266">
            <v>210.85</v>
          </cell>
          <cell r="U266">
            <v>231.94</v>
          </cell>
        </row>
        <row r="267">
          <cell r="H267">
            <v>1396161527</v>
          </cell>
          <cell r="I267">
            <v>1.2918000000000001</v>
          </cell>
          <cell r="J267">
            <v>36.85</v>
          </cell>
          <cell r="K267">
            <v>18.002673018234958</v>
          </cell>
          <cell r="L267">
            <v>13.68</v>
          </cell>
          <cell r="M267">
            <v>212.06267301823496</v>
          </cell>
          <cell r="N267">
            <v>143.53</v>
          </cell>
          <cell r="O267">
            <v>143.53</v>
          </cell>
          <cell r="P267">
            <v>36.85</v>
          </cell>
          <cell r="Q267">
            <v>18</v>
          </cell>
          <cell r="R267">
            <v>13.68</v>
          </cell>
          <cell r="S267">
            <v>212.06</v>
          </cell>
          <cell r="T267">
            <v>222.66</v>
          </cell>
          <cell r="U267">
            <v>244.93</v>
          </cell>
        </row>
        <row r="268">
          <cell r="H268">
            <v>1770582363</v>
          </cell>
          <cell r="I268">
            <v>0.97560000000000002</v>
          </cell>
          <cell r="J268">
            <v>36.85</v>
          </cell>
          <cell r="K268">
            <v>18.416232792526074</v>
          </cell>
          <cell r="L268">
            <v>13.68</v>
          </cell>
          <cell r="M268">
            <v>190.14623279252606</v>
          </cell>
          <cell r="N268">
            <v>121.2</v>
          </cell>
          <cell r="O268">
            <v>121.2</v>
          </cell>
          <cell r="P268">
            <v>36.85</v>
          </cell>
          <cell r="Q268">
            <v>18.420000000000002</v>
          </cell>
          <cell r="R268">
            <v>13.68</v>
          </cell>
          <cell r="S268">
            <v>190.15000000000003</v>
          </cell>
          <cell r="T268">
            <v>199.66</v>
          </cell>
          <cell r="U268">
            <v>219.63</v>
          </cell>
        </row>
        <row r="269">
          <cell r="H269">
            <v>1376542878</v>
          </cell>
          <cell r="I269">
            <v>0.93630000000000002</v>
          </cell>
          <cell r="J269">
            <v>36.85</v>
          </cell>
          <cell r="K269">
            <v>20.882877954875106</v>
          </cell>
          <cell r="L269">
            <v>13.68</v>
          </cell>
          <cell r="M269">
            <v>188.1128779548751</v>
          </cell>
          <cell r="N269">
            <v>116.7</v>
          </cell>
          <cell r="O269">
            <v>116.7</v>
          </cell>
          <cell r="P269">
            <v>36.85</v>
          </cell>
          <cell r="Q269">
            <v>20.88</v>
          </cell>
          <cell r="R269">
            <v>13.68</v>
          </cell>
          <cell r="S269">
            <v>188.11</v>
          </cell>
          <cell r="T269">
            <v>197.52</v>
          </cell>
          <cell r="U269">
            <v>217.27</v>
          </cell>
        </row>
        <row r="270">
          <cell r="H270">
            <v>1598127276</v>
          </cell>
          <cell r="I270">
            <v>1.3524</v>
          </cell>
          <cell r="J270">
            <v>36.85</v>
          </cell>
          <cell r="K270">
            <v>18.620827613453653</v>
          </cell>
          <cell r="L270">
            <v>13.68</v>
          </cell>
          <cell r="M270">
            <v>214.05082761345366</v>
          </cell>
          <cell r="N270">
            <v>144.9</v>
          </cell>
          <cell r="O270">
            <v>144.9</v>
          </cell>
          <cell r="P270">
            <v>36.85</v>
          </cell>
          <cell r="Q270">
            <v>18.62</v>
          </cell>
          <cell r="R270">
            <v>13.68</v>
          </cell>
          <cell r="S270">
            <v>214.05</v>
          </cell>
          <cell r="T270">
            <v>224.75</v>
          </cell>
          <cell r="U270">
            <v>247.23</v>
          </cell>
        </row>
        <row r="271">
          <cell r="H271">
            <v>1689603060</v>
          </cell>
          <cell r="I271">
            <v>1.2608999999999999</v>
          </cell>
          <cell r="J271">
            <v>36.85</v>
          </cell>
          <cell r="K271">
            <v>13.380369141153862</v>
          </cell>
          <cell r="L271">
            <v>13.68</v>
          </cell>
          <cell r="M271">
            <v>208.26036914115389</v>
          </cell>
          <cell r="N271">
            <v>144.35000000000002</v>
          </cell>
          <cell r="O271">
            <v>144.35</v>
          </cell>
          <cell r="P271">
            <v>36.85</v>
          </cell>
          <cell r="Q271">
            <v>13.38</v>
          </cell>
          <cell r="R271">
            <v>13.68</v>
          </cell>
          <cell r="S271">
            <v>208.26</v>
          </cell>
          <cell r="T271">
            <v>218.67</v>
          </cell>
          <cell r="U271">
            <v>240.54</v>
          </cell>
        </row>
        <row r="272">
          <cell r="H272">
            <v>1700874880</v>
          </cell>
          <cell r="I272">
            <v>0.97899999999999998</v>
          </cell>
          <cell r="J272">
            <v>36.85</v>
          </cell>
          <cell r="K272">
            <v>22.161939403706686</v>
          </cell>
          <cell r="L272">
            <v>13.68</v>
          </cell>
          <cell r="M272">
            <v>194.0319394037067</v>
          </cell>
          <cell r="N272">
            <v>121.34</v>
          </cell>
          <cell r="O272">
            <v>121.34</v>
          </cell>
          <cell r="P272">
            <v>36.85</v>
          </cell>
          <cell r="Q272">
            <v>22.16</v>
          </cell>
          <cell r="R272">
            <v>13.68</v>
          </cell>
          <cell r="S272">
            <v>194.03</v>
          </cell>
          <cell r="T272">
            <v>203.73</v>
          </cell>
          <cell r="U272">
            <v>224.1</v>
          </cell>
        </row>
        <row r="273">
          <cell r="H273">
            <v>1306293170</v>
          </cell>
          <cell r="I273">
            <v>1.3110999999999999</v>
          </cell>
          <cell r="J273">
            <v>36.85</v>
          </cell>
          <cell r="K273">
            <v>8.1186236905721163</v>
          </cell>
          <cell r="L273">
            <v>13.68</v>
          </cell>
          <cell r="M273">
            <v>205.02862369057212</v>
          </cell>
          <cell r="N273">
            <v>146.38</v>
          </cell>
          <cell r="O273">
            <v>146.38</v>
          </cell>
          <cell r="P273">
            <v>36.85</v>
          </cell>
          <cell r="Q273">
            <v>8.1199999999999992</v>
          </cell>
          <cell r="R273">
            <v>13.68</v>
          </cell>
          <cell r="S273">
            <v>205.03</v>
          </cell>
          <cell r="T273">
            <v>215.28</v>
          </cell>
          <cell r="U273">
            <v>236.81</v>
          </cell>
        </row>
        <row r="274">
          <cell r="H274">
            <v>1518968890</v>
          </cell>
          <cell r="I274">
            <v>0.97</v>
          </cell>
          <cell r="J274">
            <v>36.85</v>
          </cell>
          <cell r="K274">
            <v>18.760215568090228</v>
          </cell>
          <cell r="L274">
            <v>0</v>
          </cell>
          <cell r="M274">
            <v>176.03021556809023</v>
          </cell>
          <cell r="N274">
            <v>120.42</v>
          </cell>
          <cell r="O274">
            <v>120.42</v>
          </cell>
          <cell r="P274">
            <v>36.85</v>
          </cell>
          <cell r="Q274">
            <v>18.760000000000002</v>
          </cell>
          <cell r="R274">
            <v>0</v>
          </cell>
          <cell r="S274">
            <v>176.03</v>
          </cell>
          <cell r="T274">
            <v>184.83</v>
          </cell>
          <cell r="U274">
            <v>203.31</v>
          </cell>
        </row>
        <row r="275">
          <cell r="H275">
            <v>1750317897</v>
          </cell>
          <cell r="I275">
            <v>1.1517999999999999</v>
          </cell>
          <cell r="J275">
            <v>36.85</v>
          </cell>
          <cell r="K275">
            <v>12.640861266684672</v>
          </cell>
          <cell r="L275">
            <v>7.18</v>
          </cell>
          <cell r="M275">
            <v>190.8408612666847</v>
          </cell>
          <cell r="N275">
            <v>134.17000000000002</v>
          </cell>
          <cell r="O275">
            <v>134.16999999999999</v>
          </cell>
          <cell r="P275">
            <v>36.85</v>
          </cell>
          <cell r="Q275">
            <v>12.64</v>
          </cell>
          <cell r="R275">
            <v>7.18</v>
          </cell>
          <cell r="S275">
            <v>190.83999999999997</v>
          </cell>
          <cell r="T275">
            <v>200.38</v>
          </cell>
          <cell r="U275">
            <v>220.42</v>
          </cell>
        </row>
        <row r="276">
          <cell r="H276">
            <v>1659307395</v>
          </cell>
          <cell r="I276">
            <v>1.1696</v>
          </cell>
          <cell r="J276">
            <v>36.85</v>
          </cell>
          <cell r="K276">
            <v>12.453271310233657</v>
          </cell>
          <cell r="L276">
            <v>13.68</v>
          </cell>
          <cell r="M276">
            <v>198.08327131023367</v>
          </cell>
          <cell r="N276">
            <v>135.1</v>
          </cell>
          <cell r="O276">
            <v>135.1</v>
          </cell>
          <cell r="P276">
            <v>36.85</v>
          </cell>
          <cell r="Q276">
            <v>12.45</v>
          </cell>
          <cell r="R276">
            <v>13.68</v>
          </cell>
          <cell r="S276">
            <v>198.07999999999998</v>
          </cell>
          <cell r="T276">
            <v>207.98</v>
          </cell>
          <cell r="U276">
            <v>228.78</v>
          </cell>
        </row>
        <row r="277">
          <cell r="H277">
            <v>1205252640</v>
          </cell>
          <cell r="I277">
            <v>1.1709000000000001</v>
          </cell>
          <cell r="J277">
            <v>36.85</v>
          </cell>
          <cell r="K277">
            <v>9.9033945027623318</v>
          </cell>
          <cell r="L277">
            <v>13.68</v>
          </cell>
          <cell r="M277">
            <v>197.51339450276234</v>
          </cell>
          <cell r="N277">
            <v>137.08000000000001</v>
          </cell>
          <cell r="O277">
            <v>137.08000000000001</v>
          </cell>
          <cell r="P277">
            <v>36.85</v>
          </cell>
          <cell r="Q277">
            <v>9.9</v>
          </cell>
          <cell r="R277">
            <v>13.68</v>
          </cell>
          <cell r="S277">
            <v>197.51000000000002</v>
          </cell>
          <cell r="T277">
            <v>207.39</v>
          </cell>
          <cell r="U277">
            <v>228.13</v>
          </cell>
        </row>
        <row r="278">
          <cell r="H278">
            <v>1336193754</v>
          </cell>
          <cell r="I278">
            <v>1.2656000000000001</v>
          </cell>
          <cell r="J278">
            <v>36.85</v>
          </cell>
          <cell r="K278">
            <v>28.475163276460137</v>
          </cell>
          <cell r="L278">
            <v>7.18</v>
          </cell>
          <cell r="M278">
            <v>217.41516327646013</v>
          </cell>
          <cell r="N278">
            <v>144.91</v>
          </cell>
          <cell r="O278">
            <v>144.91</v>
          </cell>
          <cell r="P278">
            <v>36.85</v>
          </cell>
          <cell r="Q278">
            <v>28.48</v>
          </cell>
          <cell r="R278">
            <v>7.18</v>
          </cell>
          <cell r="S278">
            <v>217.42</v>
          </cell>
          <cell r="T278">
            <v>228.29</v>
          </cell>
          <cell r="U278">
            <v>251.12</v>
          </cell>
        </row>
        <row r="279">
          <cell r="H279">
            <v>1568454262</v>
          </cell>
          <cell r="I279">
            <v>1.0743</v>
          </cell>
          <cell r="J279">
            <v>36.85</v>
          </cell>
          <cell r="K279">
            <v>21.940354155405426</v>
          </cell>
          <cell r="L279">
            <v>0</v>
          </cell>
          <cell r="M279">
            <v>187.22035415540543</v>
          </cell>
          <cell r="N279">
            <v>128.43</v>
          </cell>
          <cell r="O279">
            <v>128.43</v>
          </cell>
          <cell r="P279">
            <v>36.85</v>
          </cell>
          <cell r="Q279">
            <v>21.94</v>
          </cell>
          <cell r="R279">
            <v>0</v>
          </cell>
          <cell r="S279">
            <v>187.22</v>
          </cell>
          <cell r="T279">
            <v>196.58</v>
          </cell>
          <cell r="U279">
            <v>216.24</v>
          </cell>
        </row>
        <row r="280">
          <cell r="H280">
            <v>1811920267</v>
          </cell>
          <cell r="I280">
            <v>1.4311</v>
          </cell>
          <cell r="J280">
            <v>36.85</v>
          </cell>
          <cell r="K280">
            <v>13.304639541221778</v>
          </cell>
          <cell r="L280">
            <v>13.68</v>
          </cell>
          <cell r="M280">
            <v>221.05463954122177</v>
          </cell>
          <cell r="N280">
            <v>157.22</v>
          </cell>
          <cell r="O280">
            <v>157.22</v>
          </cell>
          <cell r="P280">
            <v>36.85</v>
          </cell>
          <cell r="Q280">
            <v>13.3</v>
          </cell>
          <cell r="R280">
            <v>13.68</v>
          </cell>
          <cell r="S280">
            <v>221.05</v>
          </cell>
          <cell r="T280">
            <v>232.1</v>
          </cell>
          <cell r="U280">
            <v>255.31</v>
          </cell>
        </row>
        <row r="281">
          <cell r="H281">
            <v>1669023685</v>
          </cell>
          <cell r="I281">
            <v>1.0025999999999999</v>
          </cell>
          <cell r="J281">
            <v>36.85</v>
          </cell>
          <cell r="K281">
            <v>24.134180257856567</v>
          </cell>
          <cell r="L281">
            <v>13.68</v>
          </cell>
          <cell r="M281">
            <v>197.91418025785657</v>
          </cell>
          <cell r="N281">
            <v>123.25</v>
          </cell>
          <cell r="O281">
            <v>123.25</v>
          </cell>
          <cell r="P281">
            <v>36.85</v>
          </cell>
          <cell r="Q281">
            <v>24.13</v>
          </cell>
          <cell r="R281">
            <v>13.68</v>
          </cell>
          <cell r="S281">
            <v>197.91</v>
          </cell>
          <cell r="T281">
            <v>207.81</v>
          </cell>
          <cell r="U281">
            <v>228.59</v>
          </cell>
        </row>
        <row r="282">
          <cell r="H282">
            <v>1053380626</v>
          </cell>
          <cell r="I282">
            <v>1.2494000000000001</v>
          </cell>
          <cell r="J282">
            <v>36.85</v>
          </cell>
          <cell r="K282">
            <v>13.059999726585787</v>
          </cell>
          <cell r="L282">
            <v>13.68</v>
          </cell>
          <cell r="M282">
            <v>206.74999972658577</v>
          </cell>
          <cell r="N282">
            <v>143.16</v>
          </cell>
          <cell r="O282">
            <v>143.16</v>
          </cell>
          <cell r="P282">
            <v>36.85</v>
          </cell>
          <cell r="Q282">
            <v>13.06</v>
          </cell>
          <cell r="R282">
            <v>13.68</v>
          </cell>
          <cell r="S282">
            <v>206.75</v>
          </cell>
          <cell r="T282">
            <v>217.09</v>
          </cell>
          <cell r="U282">
            <v>238.8</v>
          </cell>
        </row>
        <row r="283">
          <cell r="H283">
            <v>1346241627</v>
          </cell>
          <cell r="I283">
            <v>1.2858000000000001</v>
          </cell>
          <cell r="J283">
            <v>36.85</v>
          </cell>
          <cell r="K283">
            <v>21.577408326059849</v>
          </cell>
          <cell r="L283">
            <v>0</v>
          </cell>
          <cell r="M283">
            <v>207.42740832605983</v>
          </cell>
          <cell r="N283">
            <v>149</v>
          </cell>
          <cell r="O283">
            <v>149</v>
          </cell>
          <cell r="P283">
            <v>36.85</v>
          </cell>
          <cell r="Q283">
            <v>21.58</v>
          </cell>
          <cell r="R283">
            <v>0</v>
          </cell>
          <cell r="S283">
            <v>207.43</v>
          </cell>
          <cell r="T283">
            <v>217.8</v>
          </cell>
          <cell r="U283">
            <v>239.58</v>
          </cell>
        </row>
        <row r="284">
          <cell r="H284">
            <v>1316921190</v>
          </cell>
          <cell r="I284">
            <v>1.3416999999999999</v>
          </cell>
          <cell r="J284">
            <v>36.85</v>
          </cell>
          <cell r="K284">
            <v>26.651610662223643</v>
          </cell>
          <cell r="L284">
            <v>13.68</v>
          </cell>
          <cell r="M284">
            <v>225.14161066222366</v>
          </cell>
          <cell r="N284">
            <v>147.96</v>
          </cell>
          <cell r="O284">
            <v>147.96</v>
          </cell>
          <cell r="P284">
            <v>36.85</v>
          </cell>
          <cell r="Q284">
            <v>26.65</v>
          </cell>
          <cell r="R284">
            <v>13.68</v>
          </cell>
          <cell r="S284">
            <v>225.14000000000001</v>
          </cell>
          <cell r="T284">
            <v>236.4</v>
          </cell>
          <cell r="U284">
            <v>260.04000000000002</v>
          </cell>
        </row>
        <row r="285">
          <cell r="H285">
            <v>1740278126</v>
          </cell>
          <cell r="I285">
            <v>1.3085</v>
          </cell>
          <cell r="J285">
            <v>36.85</v>
          </cell>
          <cell r="K285">
            <v>8.4052511653200739</v>
          </cell>
          <cell r="L285">
            <v>13.68</v>
          </cell>
          <cell r="M285">
            <v>204.82525116532008</v>
          </cell>
          <cell r="N285">
            <v>145.89000000000001</v>
          </cell>
          <cell r="O285">
            <v>145.88999999999999</v>
          </cell>
          <cell r="P285">
            <v>36.85</v>
          </cell>
          <cell r="Q285">
            <v>8.41</v>
          </cell>
          <cell r="R285">
            <v>13.68</v>
          </cell>
          <cell r="S285">
            <v>204.82999999999998</v>
          </cell>
          <cell r="T285">
            <v>215.07</v>
          </cell>
          <cell r="U285">
            <v>236.58</v>
          </cell>
        </row>
        <row r="286">
          <cell r="H286">
            <v>1740386473</v>
          </cell>
          <cell r="I286">
            <v>0.99209999999999998</v>
          </cell>
          <cell r="J286">
            <v>36.85</v>
          </cell>
          <cell r="K286">
            <v>29.952257678001619</v>
          </cell>
          <cell r="L286">
            <v>13.68</v>
          </cell>
          <cell r="M286">
            <v>202.88225767800162</v>
          </cell>
          <cell r="N286">
            <v>122.4</v>
          </cell>
          <cell r="O286">
            <v>122.4</v>
          </cell>
          <cell r="P286">
            <v>36.85</v>
          </cell>
          <cell r="Q286">
            <v>29.95</v>
          </cell>
          <cell r="R286">
            <v>13.68</v>
          </cell>
          <cell r="S286">
            <v>202.88</v>
          </cell>
          <cell r="T286">
            <v>213.02</v>
          </cell>
          <cell r="U286">
            <v>234.32</v>
          </cell>
        </row>
        <row r="287">
          <cell r="H287">
            <v>1689628141</v>
          </cell>
          <cell r="I287">
            <v>1.2813000000000001</v>
          </cell>
          <cell r="J287">
            <v>36.85</v>
          </cell>
          <cell r="K287">
            <v>18.663843109750179</v>
          </cell>
          <cell r="L287">
            <v>13.68</v>
          </cell>
          <cell r="M287">
            <v>214.3138431097502</v>
          </cell>
          <cell r="N287">
            <v>145.12</v>
          </cell>
          <cell r="O287">
            <v>145.12</v>
          </cell>
          <cell r="P287">
            <v>36.85</v>
          </cell>
          <cell r="Q287">
            <v>18.66</v>
          </cell>
          <cell r="R287">
            <v>13.68</v>
          </cell>
          <cell r="S287">
            <v>214.31</v>
          </cell>
          <cell r="T287">
            <v>225.03</v>
          </cell>
          <cell r="U287">
            <v>247.53</v>
          </cell>
        </row>
        <row r="288">
          <cell r="H288">
            <v>1316351034</v>
          </cell>
          <cell r="I288">
            <v>1.2063999999999999</v>
          </cell>
          <cell r="J288">
            <v>36.85</v>
          </cell>
          <cell r="K288">
            <v>21.683797962933081</v>
          </cell>
          <cell r="L288">
            <v>13.68</v>
          </cell>
          <cell r="M288">
            <v>207.89379796293309</v>
          </cell>
          <cell r="N288">
            <v>135.68</v>
          </cell>
          <cell r="O288">
            <v>135.68</v>
          </cell>
          <cell r="P288">
            <v>36.85</v>
          </cell>
          <cell r="Q288">
            <v>21.68</v>
          </cell>
          <cell r="R288">
            <v>13.68</v>
          </cell>
          <cell r="S288">
            <v>207.89000000000001</v>
          </cell>
          <cell r="T288">
            <v>218.28</v>
          </cell>
          <cell r="U288">
            <v>240.11</v>
          </cell>
        </row>
        <row r="289">
          <cell r="H289">
            <v>1437564739</v>
          </cell>
          <cell r="I289">
            <v>1.2142999999999999</v>
          </cell>
          <cell r="J289">
            <v>36.85</v>
          </cell>
          <cell r="K289">
            <v>21.844465148815182</v>
          </cell>
          <cell r="L289">
            <v>13.68</v>
          </cell>
          <cell r="M289">
            <v>211.23446514881516</v>
          </cell>
          <cell r="N289">
            <v>138.85999999999999</v>
          </cell>
          <cell r="O289">
            <v>138.86000000000001</v>
          </cell>
          <cell r="P289">
            <v>36.85</v>
          </cell>
          <cell r="Q289">
            <v>21.84</v>
          </cell>
          <cell r="R289">
            <v>13.68</v>
          </cell>
          <cell r="S289">
            <v>211.23000000000002</v>
          </cell>
          <cell r="T289">
            <v>221.79</v>
          </cell>
          <cell r="U289">
            <v>243.97</v>
          </cell>
        </row>
        <row r="290">
          <cell r="H290">
            <v>1649685132</v>
          </cell>
          <cell r="I290">
            <v>1.1167</v>
          </cell>
          <cell r="J290">
            <v>36.85</v>
          </cell>
          <cell r="K290">
            <v>21.668736777852647</v>
          </cell>
          <cell r="L290">
            <v>13.68</v>
          </cell>
          <cell r="M290">
            <v>203.66873677785264</v>
          </cell>
          <cell r="N290">
            <v>131.47</v>
          </cell>
          <cell r="O290">
            <v>131.47</v>
          </cell>
          <cell r="P290">
            <v>36.85</v>
          </cell>
          <cell r="Q290">
            <v>21.67</v>
          </cell>
          <cell r="R290">
            <v>13.68</v>
          </cell>
          <cell r="S290">
            <v>203.67000000000002</v>
          </cell>
          <cell r="T290">
            <v>213.85</v>
          </cell>
          <cell r="U290">
            <v>235.24</v>
          </cell>
        </row>
        <row r="291">
          <cell r="H291">
            <v>1063838381</v>
          </cell>
          <cell r="I291">
            <v>1.2987</v>
          </cell>
          <cell r="J291">
            <v>36.85</v>
          </cell>
          <cell r="K291">
            <v>17.016650630031094</v>
          </cell>
          <cell r="L291">
            <v>13.68</v>
          </cell>
          <cell r="M291">
            <v>211.87665063003112</v>
          </cell>
          <cell r="N291">
            <v>144.33000000000001</v>
          </cell>
          <cell r="O291">
            <v>144.33000000000001</v>
          </cell>
          <cell r="P291">
            <v>36.85</v>
          </cell>
          <cell r="Q291">
            <v>17.02</v>
          </cell>
          <cell r="R291">
            <v>13.68</v>
          </cell>
          <cell r="S291">
            <v>211.88000000000002</v>
          </cell>
          <cell r="T291">
            <v>222.47</v>
          </cell>
          <cell r="U291">
            <v>244.72</v>
          </cell>
        </row>
        <row r="292">
          <cell r="H292">
            <v>1003869983</v>
          </cell>
          <cell r="I292">
            <v>1.0909</v>
          </cell>
          <cell r="J292">
            <v>36.85</v>
          </cell>
          <cell r="K292">
            <v>8.206208702659147</v>
          </cell>
          <cell r="L292">
            <v>13.68</v>
          </cell>
          <cell r="M292">
            <v>188.96620870265917</v>
          </cell>
          <cell r="N292">
            <v>130.23000000000002</v>
          </cell>
          <cell r="O292">
            <v>130.22999999999999</v>
          </cell>
          <cell r="P292">
            <v>36.85</v>
          </cell>
          <cell r="Q292">
            <v>8.2100000000000009</v>
          </cell>
          <cell r="R292">
            <v>13.68</v>
          </cell>
          <cell r="S292">
            <v>188.97</v>
          </cell>
          <cell r="T292">
            <v>198.42</v>
          </cell>
          <cell r="U292">
            <v>218.26</v>
          </cell>
        </row>
        <row r="293">
          <cell r="H293">
            <v>1093708497</v>
          </cell>
          <cell r="I293">
            <v>1.2245999999999999</v>
          </cell>
          <cell r="J293">
            <v>36.85</v>
          </cell>
          <cell r="K293">
            <v>12.818333888567885</v>
          </cell>
          <cell r="L293">
            <v>13.68</v>
          </cell>
          <cell r="M293">
            <v>202.8283338885679</v>
          </cell>
          <cell r="N293">
            <v>139.48000000000002</v>
          </cell>
          <cell r="O293">
            <v>139.47999999999999</v>
          </cell>
          <cell r="P293">
            <v>36.85</v>
          </cell>
          <cell r="Q293">
            <v>12.82</v>
          </cell>
          <cell r="R293">
            <v>13.68</v>
          </cell>
          <cell r="S293">
            <v>202.82999999999998</v>
          </cell>
          <cell r="T293">
            <v>212.97</v>
          </cell>
          <cell r="U293">
            <v>234.27</v>
          </cell>
        </row>
        <row r="294">
          <cell r="H294">
            <v>1295733517</v>
          </cell>
          <cell r="I294">
            <v>1.3309</v>
          </cell>
          <cell r="J294">
            <v>36.85</v>
          </cell>
          <cell r="K294">
            <v>15.877279097198233</v>
          </cell>
          <cell r="L294">
            <v>13.68</v>
          </cell>
          <cell r="M294">
            <v>215.30727909719823</v>
          </cell>
          <cell r="N294">
            <v>148.9</v>
          </cell>
          <cell r="O294">
            <v>148.9</v>
          </cell>
          <cell r="P294">
            <v>36.85</v>
          </cell>
          <cell r="Q294">
            <v>15.88</v>
          </cell>
          <cell r="R294">
            <v>13.68</v>
          </cell>
          <cell r="S294">
            <v>215.31</v>
          </cell>
          <cell r="T294">
            <v>226.08</v>
          </cell>
          <cell r="U294">
            <v>248.69</v>
          </cell>
        </row>
        <row r="295">
          <cell r="H295">
            <v>1649268335</v>
          </cell>
          <cell r="I295">
            <v>1.2533000000000001</v>
          </cell>
          <cell r="J295">
            <v>36.85</v>
          </cell>
          <cell r="K295">
            <v>7.8234534340132882</v>
          </cell>
          <cell r="L295">
            <v>7.18</v>
          </cell>
          <cell r="M295">
            <v>194.8434534340133</v>
          </cell>
          <cell r="N295">
            <v>142.99</v>
          </cell>
          <cell r="O295">
            <v>142.99</v>
          </cell>
          <cell r="P295">
            <v>36.85</v>
          </cell>
          <cell r="Q295">
            <v>7.82</v>
          </cell>
          <cell r="R295">
            <v>7.18</v>
          </cell>
          <cell r="S295">
            <v>194.84</v>
          </cell>
          <cell r="T295">
            <v>204.58</v>
          </cell>
          <cell r="U295">
            <v>225.04</v>
          </cell>
        </row>
        <row r="296">
          <cell r="H296">
            <v>1861504946</v>
          </cell>
          <cell r="I296">
            <v>1.2229000000000001</v>
          </cell>
          <cell r="J296">
            <v>36.85</v>
          </cell>
          <cell r="K296">
            <v>25.128919999936087</v>
          </cell>
          <cell r="L296">
            <v>13.68</v>
          </cell>
          <cell r="M296">
            <v>216.21864162548036</v>
          </cell>
          <cell r="N296">
            <v>140.55972162554428</v>
          </cell>
          <cell r="O296">
            <v>140.56</v>
          </cell>
          <cell r="P296">
            <v>36.85</v>
          </cell>
          <cell r="Q296">
            <v>25.13</v>
          </cell>
          <cell r="R296">
            <v>13.68</v>
          </cell>
          <cell r="S296">
            <v>216.22</v>
          </cell>
          <cell r="T296">
            <v>227.03</v>
          </cell>
          <cell r="U296">
            <v>249.73</v>
          </cell>
        </row>
        <row r="297">
          <cell r="H297">
            <v>1053395210</v>
          </cell>
          <cell r="I297">
            <v>1.1148</v>
          </cell>
          <cell r="J297">
            <v>36.85</v>
          </cell>
          <cell r="K297">
            <v>8.1186236905721181</v>
          </cell>
          <cell r="L297">
            <v>13.68</v>
          </cell>
          <cell r="M297">
            <v>191.3586236905721</v>
          </cell>
          <cell r="N297">
            <v>132.70999999999998</v>
          </cell>
          <cell r="O297">
            <v>132.71</v>
          </cell>
          <cell r="P297">
            <v>36.85</v>
          </cell>
          <cell r="Q297">
            <v>8.1199999999999992</v>
          </cell>
          <cell r="R297">
            <v>13.68</v>
          </cell>
          <cell r="S297">
            <v>191.36</v>
          </cell>
          <cell r="T297">
            <v>200.93</v>
          </cell>
          <cell r="U297">
            <v>221.02</v>
          </cell>
        </row>
        <row r="298">
          <cell r="H298">
            <v>1043263981</v>
          </cell>
          <cell r="I298">
            <v>1.0517000000000001</v>
          </cell>
          <cell r="J298">
            <v>36.85</v>
          </cell>
          <cell r="K298">
            <v>11.987255940396455</v>
          </cell>
          <cell r="L298">
            <v>13.68</v>
          </cell>
          <cell r="M298">
            <v>189.66725594039644</v>
          </cell>
          <cell r="N298">
            <v>127.15</v>
          </cell>
          <cell r="O298">
            <v>127.15</v>
          </cell>
          <cell r="P298">
            <v>36.85</v>
          </cell>
          <cell r="Q298">
            <v>11.99</v>
          </cell>
          <cell r="R298">
            <v>13.68</v>
          </cell>
          <cell r="S298">
            <v>189.67000000000002</v>
          </cell>
          <cell r="T298">
            <v>199.15</v>
          </cell>
          <cell r="U298">
            <v>219.07</v>
          </cell>
        </row>
        <row r="299">
          <cell r="H299">
            <v>1003205337</v>
          </cell>
          <cell r="I299">
            <v>1.1695</v>
          </cell>
          <cell r="J299">
            <v>36.85</v>
          </cell>
          <cell r="K299">
            <v>31.672370503208764</v>
          </cell>
          <cell r="L299">
            <v>13.68</v>
          </cell>
          <cell r="M299">
            <v>218.7740176990267</v>
          </cell>
          <cell r="N299">
            <v>136.57164719581795</v>
          </cell>
          <cell r="O299">
            <v>136.57</v>
          </cell>
          <cell r="P299">
            <v>36.85</v>
          </cell>
          <cell r="Q299">
            <v>31.67</v>
          </cell>
          <cell r="R299">
            <v>13.68</v>
          </cell>
          <cell r="S299">
            <v>218.76999999999998</v>
          </cell>
          <cell r="T299">
            <v>229.71</v>
          </cell>
          <cell r="U299">
            <v>252.68</v>
          </cell>
        </row>
        <row r="300">
          <cell r="H300">
            <v>1184712580</v>
          </cell>
          <cell r="I300">
            <v>1.0532999999999999</v>
          </cell>
          <cell r="J300">
            <v>36.85</v>
          </cell>
          <cell r="K300">
            <v>18.111547203867847</v>
          </cell>
          <cell r="L300">
            <v>0</v>
          </cell>
          <cell r="M300">
            <v>183.21154720386784</v>
          </cell>
          <cell r="N300">
            <v>128.25</v>
          </cell>
          <cell r="O300">
            <v>128.25</v>
          </cell>
          <cell r="P300">
            <v>36.85</v>
          </cell>
          <cell r="Q300">
            <v>18.11</v>
          </cell>
          <cell r="R300">
            <v>0</v>
          </cell>
          <cell r="S300">
            <v>183.20999999999998</v>
          </cell>
          <cell r="T300">
            <v>192.37</v>
          </cell>
          <cell r="U300">
            <v>211.61</v>
          </cell>
        </row>
        <row r="301">
          <cell r="H301">
            <v>1407843097</v>
          </cell>
          <cell r="I301">
            <v>1.19</v>
          </cell>
          <cell r="J301">
            <v>36.85</v>
          </cell>
          <cell r="K301">
            <v>22.054873122238583</v>
          </cell>
          <cell r="L301">
            <v>0</v>
          </cell>
          <cell r="M301">
            <v>198.13487312223856</v>
          </cell>
          <cell r="N301">
            <v>139.22999999999999</v>
          </cell>
          <cell r="O301">
            <v>139.22999999999999</v>
          </cell>
          <cell r="P301">
            <v>36.85</v>
          </cell>
          <cell r="Q301">
            <v>22.05</v>
          </cell>
          <cell r="R301">
            <v>0</v>
          </cell>
          <cell r="S301">
            <v>198.13</v>
          </cell>
          <cell r="T301">
            <v>208.04</v>
          </cell>
          <cell r="U301">
            <v>228.84</v>
          </cell>
        </row>
        <row r="302">
          <cell r="H302">
            <v>1891346797</v>
          </cell>
          <cell r="I302">
            <v>1.0733999999999999</v>
          </cell>
          <cell r="J302">
            <v>36.85</v>
          </cell>
          <cell r="K302">
            <v>22.937249942949208</v>
          </cell>
          <cell r="L302">
            <v>13.68</v>
          </cell>
          <cell r="M302">
            <v>202.31724994294922</v>
          </cell>
          <cell r="N302">
            <v>128.85</v>
          </cell>
          <cell r="O302">
            <v>128.85</v>
          </cell>
          <cell r="P302">
            <v>36.85</v>
          </cell>
          <cell r="Q302">
            <v>22.94</v>
          </cell>
          <cell r="R302">
            <v>13.68</v>
          </cell>
          <cell r="S302">
            <v>202.32</v>
          </cell>
          <cell r="T302">
            <v>212.44</v>
          </cell>
          <cell r="U302">
            <v>233.68</v>
          </cell>
        </row>
        <row r="303">
          <cell r="H303">
            <v>1629511597</v>
          </cell>
          <cell r="I303">
            <v>0.90190000000000003</v>
          </cell>
          <cell r="J303">
            <v>36.85</v>
          </cell>
          <cell r="K303">
            <v>8.8495570958105105</v>
          </cell>
          <cell r="L303">
            <v>13.68</v>
          </cell>
          <cell r="M303">
            <v>175.49955709581053</v>
          </cell>
          <cell r="N303">
            <v>116.12</v>
          </cell>
          <cell r="O303">
            <v>116.12</v>
          </cell>
          <cell r="P303">
            <v>36.85</v>
          </cell>
          <cell r="Q303">
            <v>8.85</v>
          </cell>
          <cell r="R303">
            <v>13.68</v>
          </cell>
          <cell r="S303">
            <v>175.5</v>
          </cell>
          <cell r="T303">
            <v>184.28</v>
          </cell>
          <cell r="U303">
            <v>202.71</v>
          </cell>
        </row>
        <row r="304">
          <cell r="H304">
            <v>1164725198</v>
          </cell>
          <cell r="I304">
            <v>1.4126000000000001</v>
          </cell>
          <cell r="J304">
            <v>36.85</v>
          </cell>
          <cell r="K304">
            <v>13.165091599806674</v>
          </cell>
          <cell r="L304">
            <v>13.68</v>
          </cell>
          <cell r="M304">
            <v>219.61509159980665</v>
          </cell>
          <cell r="N304">
            <v>155.91999999999999</v>
          </cell>
          <cell r="O304">
            <v>155.91999999999999</v>
          </cell>
          <cell r="P304">
            <v>36.85</v>
          </cell>
          <cell r="Q304">
            <v>13.17</v>
          </cell>
          <cell r="R304">
            <v>13.68</v>
          </cell>
          <cell r="S304">
            <v>219.61999999999998</v>
          </cell>
          <cell r="T304">
            <v>230.6</v>
          </cell>
          <cell r="U304">
            <v>253.66</v>
          </cell>
        </row>
        <row r="305">
          <cell r="H305">
            <v>1710244827</v>
          </cell>
          <cell r="I305">
            <v>1.3995</v>
          </cell>
          <cell r="J305">
            <v>36.85</v>
          </cell>
          <cell r="K305">
            <v>34.871881891023982</v>
          </cell>
          <cell r="L305">
            <v>13.68</v>
          </cell>
          <cell r="M305">
            <v>243.72188189102397</v>
          </cell>
          <cell r="N305">
            <v>158.32</v>
          </cell>
          <cell r="O305">
            <v>158.32</v>
          </cell>
          <cell r="P305">
            <v>36.85</v>
          </cell>
          <cell r="Q305">
            <v>34.869999999999997</v>
          </cell>
          <cell r="R305">
            <v>13.68</v>
          </cell>
          <cell r="S305">
            <v>243.72</v>
          </cell>
          <cell r="T305">
            <v>255.91</v>
          </cell>
          <cell r="U305">
            <v>281.5</v>
          </cell>
        </row>
        <row r="306">
          <cell r="H306">
            <v>1821414269</v>
          </cell>
          <cell r="I306">
            <v>1.3446</v>
          </cell>
          <cell r="J306">
            <v>36.85</v>
          </cell>
          <cell r="K306">
            <v>18.297025887773557</v>
          </cell>
          <cell r="L306">
            <v>13.68</v>
          </cell>
          <cell r="M306">
            <v>214.33702588777356</v>
          </cell>
          <cell r="N306">
            <v>145.51</v>
          </cell>
          <cell r="O306">
            <v>145.51</v>
          </cell>
          <cell r="P306">
            <v>36.85</v>
          </cell>
          <cell r="Q306">
            <v>18.3</v>
          </cell>
          <cell r="R306">
            <v>13.68</v>
          </cell>
          <cell r="S306">
            <v>214.34</v>
          </cell>
          <cell r="T306">
            <v>225.06</v>
          </cell>
          <cell r="U306">
            <v>247.57</v>
          </cell>
        </row>
        <row r="307">
          <cell r="H307">
            <v>1225588536</v>
          </cell>
          <cell r="I307">
            <v>1.3340000000000001</v>
          </cell>
          <cell r="J307">
            <v>36.85</v>
          </cell>
          <cell r="K307">
            <v>18.347092995113826</v>
          </cell>
          <cell r="L307">
            <v>13.68</v>
          </cell>
          <cell r="M307">
            <v>215.57709299511382</v>
          </cell>
          <cell r="N307">
            <v>146.69999999999999</v>
          </cell>
          <cell r="O307">
            <v>146.69999999999999</v>
          </cell>
          <cell r="P307">
            <v>36.85</v>
          </cell>
          <cell r="Q307">
            <v>18.350000000000001</v>
          </cell>
          <cell r="R307">
            <v>13.68</v>
          </cell>
          <cell r="S307">
            <v>215.57999999999998</v>
          </cell>
          <cell r="T307">
            <v>226.36</v>
          </cell>
          <cell r="U307">
            <v>249</v>
          </cell>
        </row>
        <row r="308">
          <cell r="H308">
            <v>1346851052</v>
          </cell>
          <cell r="I308">
            <v>1.3935</v>
          </cell>
          <cell r="J308">
            <v>36.85</v>
          </cell>
          <cell r="K308">
            <v>11.619921270873775</v>
          </cell>
          <cell r="L308">
            <v>13.68</v>
          </cell>
          <cell r="M308">
            <v>216.1999212708738</v>
          </cell>
          <cell r="N308">
            <v>154.05000000000001</v>
          </cell>
          <cell r="O308">
            <v>154.05000000000001</v>
          </cell>
          <cell r="P308">
            <v>36.85</v>
          </cell>
          <cell r="Q308">
            <v>11.62</v>
          </cell>
          <cell r="R308">
            <v>13.68</v>
          </cell>
          <cell r="S308">
            <v>216.20000000000002</v>
          </cell>
          <cell r="T308">
            <v>227.01</v>
          </cell>
          <cell r="U308">
            <v>249.71</v>
          </cell>
        </row>
        <row r="309">
          <cell r="H309">
            <v>1225654098</v>
          </cell>
          <cell r="I309">
            <v>1.208170159822515</v>
          </cell>
          <cell r="J309">
            <v>36.85</v>
          </cell>
          <cell r="K309">
            <v>11.033257059790451</v>
          </cell>
          <cell r="L309">
            <v>13.68</v>
          </cell>
          <cell r="M309">
            <v>199.61325705979047</v>
          </cell>
          <cell r="N309">
            <v>138.05000000000001</v>
          </cell>
          <cell r="O309">
            <v>138.05000000000001</v>
          </cell>
          <cell r="P309">
            <v>36.85</v>
          </cell>
          <cell r="Q309">
            <v>11.03</v>
          </cell>
          <cell r="R309">
            <v>13.68</v>
          </cell>
          <cell r="S309">
            <v>199.61</v>
          </cell>
          <cell r="T309">
            <v>209.59</v>
          </cell>
          <cell r="U309">
            <v>230.55</v>
          </cell>
        </row>
        <row r="310">
          <cell r="H310">
            <v>1174149934</v>
          </cell>
          <cell r="I310">
            <v>1.208170159822515</v>
          </cell>
          <cell r="J310">
            <v>36.85</v>
          </cell>
          <cell r="K310">
            <v>12.121581466616828</v>
          </cell>
          <cell r="L310">
            <v>13.68</v>
          </cell>
          <cell r="M310">
            <v>200.57158146661681</v>
          </cell>
          <cell r="N310">
            <v>137.91999999999999</v>
          </cell>
          <cell r="O310">
            <v>137.91999999999999</v>
          </cell>
          <cell r="P310">
            <v>36.85</v>
          </cell>
          <cell r="Q310">
            <v>12.12</v>
          </cell>
          <cell r="R310">
            <v>13.68</v>
          </cell>
          <cell r="S310">
            <v>200.57</v>
          </cell>
          <cell r="T310">
            <v>210.6</v>
          </cell>
          <cell r="U310">
            <v>231.66</v>
          </cell>
        </row>
        <row r="311">
          <cell r="H311">
            <v>1922611102</v>
          </cell>
          <cell r="I311">
            <v>1.3514999999999999</v>
          </cell>
          <cell r="J311">
            <v>36.85</v>
          </cell>
          <cell r="K311">
            <v>7.6686165204420753</v>
          </cell>
          <cell r="L311">
            <v>7.18</v>
          </cell>
          <cell r="M311">
            <v>205.27861652044209</v>
          </cell>
          <cell r="N311">
            <v>153.58000000000001</v>
          </cell>
          <cell r="O311">
            <v>153.58000000000001</v>
          </cell>
          <cell r="P311">
            <v>36.85</v>
          </cell>
          <cell r="Q311">
            <v>7.67</v>
          </cell>
          <cell r="R311">
            <v>7.18</v>
          </cell>
          <cell r="S311">
            <v>205.28</v>
          </cell>
          <cell r="T311">
            <v>215.54</v>
          </cell>
          <cell r="U311">
            <v>237.09</v>
          </cell>
        </row>
        <row r="312">
          <cell r="H312">
            <v>1861003485</v>
          </cell>
          <cell r="I312">
            <v>1.3279000000000001</v>
          </cell>
          <cell r="J312">
            <v>36.85</v>
          </cell>
          <cell r="K312">
            <v>9.016072635358972</v>
          </cell>
          <cell r="L312">
            <v>13.68</v>
          </cell>
          <cell r="M312">
            <v>207.92607263535896</v>
          </cell>
          <cell r="N312">
            <v>148.38</v>
          </cell>
          <cell r="O312">
            <v>148.38</v>
          </cell>
          <cell r="P312">
            <v>36.85</v>
          </cell>
          <cell r="Q312">
            <v>9.02</v>
          </cell>
          <cell r="R312">
            <v>13.68</v>
          </cell>
          <cell r="S312">
            <v>207.93</v>
          </cell>
          <cell r="T312">
            <v>218.33</v>
          </cell>
          <cell r="U312">
            <v>240.16</v>
          </cell>
        </row>
        <row r="313">
          <cell r="H313">
            <v>1669083291</v>
          </cell>
          <cell r="I313">
            <v>1.27</v>
          </cell>
          <cell r="J313">
            <v>36.85</v>
          </cell>
          <cell r="K313">
            <v>8.1186236905721181</v>
          </cell>
          <cell r="L313">
            <v>13.68</v>
          </cell>
          <cell r="M313">
            <v>201.18862369057211</v>
          </cell>
          <cell r="N313">
            <v>142.54</v>
          </cell>
          <cell r="O313">
            <v>142.54</v>
          </cell>
          <cell r="P313">
            <v>36.85</v>
          </cell>
          <cell r="Q313">
            <v>8.1199999999999992</v>
          </cell>
          <cell r="R313">
            <v>13.68</v>
          </cell>
          <cell r="S313">
            <v>201.19</v>
          </cell>
          <cell r="T313">
            <v>211.25</v>
          </cell>
          <cell r="U313">
            <v>232.38</v>
          </cell>
        </row>
        <row r="314">
          <cell r="H314">
            <v>1699313544</v>
          </cell>
          <cell r="I314">
            <v>1.2212000000000001</v>
          </cell>
          <cell r="J314">
            <v>36.85</v>
          </cell>
          <cell r="K314">
            <v>17.450065003746335</v>
          </cell>
          <cell r="L314">
            <v>13.68</v>
          </cell>
          <cell r="M314">
            <v>208.57006500374632</v>
          </cell>
          <cell r="N314">
            <v>140.59</v>
          </cell>
          <cell r="O314">
            <v>140.59</v>
          </cell>
          <cell r="P314">
            <v>36.85</v>
          </cell>
          <cell r="Q314">
            <v>17.45</v>
          </cell>
          <cell r="R314">
            <v>13.68</v>
          </cell>
          <cell r="S314">
            <v>208.57</v>
          </cell>
          <cell r="T314">
            <v>219</v>
          </cell>
          <cell r="U314">
            <v>240.9</v>
          </cell>
        </row>
        <row r="315">
          <cell r="H315">
            <v>1336602358</v>
          </cell>
          <cell r="I315">
            <v>1.2089000000000001</v>
          </cell>
          <cell r="J315">
            <v>36.85</v>
          </cell>
          <cell r="K315">
            <v>13.942747348912128</v>
          </cell>
          <cell r="L315">
            <v>13.68</v>
          </cell>
          <cell r="M315">
            <v>204.75274734891212</v>
          </cell>
          <cell r="N315">
            <v>140.28</v>
          </cell>
          <cell r="O315">
            <v>140.28</v>
          </cell>
          <cell r="P315">
            <v>36.85</v>
          </cell>
          <cell r="Q315">
            <v>13.94</v>
          </cell>
          <cell r="R315">
            <v>13.68</v>
          </cell>
          <cell r="S315">
            <v>204.75</v>
          </cell>
          <cell r="T315">
            <v>214.99</v>
          </cell>
          <cell r="U315">
            <v>236.49</v>
          </cell>
        </row>
        <row r="316">
          <cell r="H316">
            <v>1144868092</v>
          </cell>
          <cell r="I316">
            <v>1.2084999999999999</v>
          </cell>
          <cell r="J316">
            <v>36.85</v>
          </cell>
          <cell r="K316">
            <v>15.258620132151488</v>
          </cell>
          <cell r="L316">
            <v>13.68</v>
          </cell>
          <cell r="M316">
            <v>206.5286201321515</v>
          </cell>
          <cell r="N316">
            <v>140.74</v>
          </cell>
          <cell r="O316">
            <v>140.74</v>
          </cell>
          <cell r="P316">
            <v>36.85</v>
          </cell>
          <cell r="Q316">
            <v>15.26</v>
          </cell>
          <cell r="R316">
            <v>13.68</v>
          </cell>
          <cell r="S316">
            <v>206.53</v>
          </cell>
          <cell r="T316">
            <v>216.86</v>
          </cell>
          <cell r="U316">
            <v>238.55</v>
          </cell>
        </row>
        <row r="317">
          <cell r="H317">
            <v>1821551797</v>
          </cell>
          <cell r="I317">
            <v>1.3359000000000001</v>
          </cell>
          <cell r="J317">
            <v>36.85</v>
          </cell>
          <cell r="K317">
            <v>8.2062087026591453</v>
          </cell>
          <cell r="L317">
            <v>7.18</v>
          </cell>
          <cell r="M317">
            <v>200.33620870265915</v>
          </cell>
          <cell r="N317">
            <v>148.1</v>
          </cell>
          <cell r="O317">
            <v>148.1</v>
          </cell>
          <cell r="P317">
            <v>36.85</v>
          </cell>
          <cell r="Q317">
            <v>8.2100000000000009</v>
          </cell>
          <cell r="R317">
            <v>7.18</v>
          </cell>
          <cell r="S317">
            <v>200.34</v>
          </cell>
          <cell r="T317">
            <v>210.36</v>
          </cell>
          <cell r="U317">
            <v>231.4</v>
          </cell>
        </row>
        <row r="318">
          <cell r="H318">
            <v>1194381681</v>
          </cell>
          <cell r="I318">
            <v>1.131</v>
          </cell>
          <cell r="J318">
            <v>36.85</v>
          </cell>
          <cell r="K318">
            <v>13.214969202256254</v>
          </cell>
          <cell r="L318">
            <v>13.68</v>
          </cell>
          <cell r="M318">
            <v>196.76496920225622</v>
          </cell>
          <cell r="N318">
            <v>133.01999999999998</v>
          </cell>
          <cell r="O318">
            <v>133.02000000000001</v>
          </cell>
          <cell r="P318">
            <v>36.85</v>
          </cell>
          <cell r="Q318">
            <v>13.21</v>
          </cell>
          <cell r="R318">
            <v>13.68</v>
          </cell>
          <cell r="S318">
            <v>196.76000000000002</v>
          </cell>
          <cell r="T318">
            <v>206.6</v>
          </cell>
          <cell r="U318">
            <v>227.26</v>
          </cell>
        </row>
        <row r="319">
          <cell r="H319">
            <v>1528544145</v>
          </cell>
          <cell r="I319">
            <v>1.4363999999999999</v>
          </cell>
          <cell r="J319">
            <v>36.85</v>
          </cell>
          <cell r="K319">
            <v>16.160030473489105</v>
          </cell>
          <cell r="L319">
            <v>13.68</v>
          </cell>
          <cell r="M319">
            <v>221.94003047348912</v>
          </cell>
          <cell r="N319">
            <v>155.25</v>
          </cell>
          <cell r="O319">
            <v>155.25</v>
          </cell>
          <cell r="P319">
            <v>36.85</v>
          </cell>
          <cell r="Q319">
            <v>16.16</v>
          </cell>
          <cell r="R319">
            <v>13.68</v>
          </cell>
          <cell r="S319">
            <v>221.94</v>
          </cell>
          <cell r="T319">
            <v>233.04</v>
          </cell>
          <cell r="U319">
            <v>256.33999999999997</v>
          </cell>
        </row>
        <row r="320">
          <cell r="H320">
            <v>1699336776</v>
          </cell>
          <cell r="I320">
            <v>1.3061</v>
          </cell>
          <cell r="J320">
            <v>36.85</v>
          </cell>
          <cell r="K320">
            <v>8.1186236905721181</v>
          </cell>
          <cell r="L320">
            <v>13.68</v>
          </cell>
          <cell r="M320">
            <v>204.11862369057212</v>
          </cell>
          <cell r="N320">
            <v>145.47</v>
          </cell>
          <cell r="O320">
            <v>145.47</v>
          </cell>
          <cell r="P320">
            <v>36.85</v>
          </cell>
          <cell r="Q320">
            <v>8.1199999999999992</v>
          </cell>
          <cell r="R320">
            <v>13.68</v>
          </cell>
          <cell r="S320">
            <v>204.12</v>
          </cell>
          <cell r="T320">
            <v>214.33</v>
          </cell>
          <cell r="U320">
            <v>235.76</v>
          </cell>
        </row>
        <row r="321">
          <cell r="H321">
            <v>1215982525</v>
          </cell>
          <cell r="I321">
            <v>1.2210000000000001</v>
          </cell>
          <cell r="J321">
            <v>36.85</v>
          </cell>
          <cell r="K321">
            <v>19.147918974058911</v>
          </cell>
          <cell r="L321">
            <v>13.68</v>
          </cell>
          <cell r="M321">
            <v>211.2479189740589</v>
          </cell>
          <cell r="N321">
            <v>141.57</v>
          </cell>
          <cell r="O321">
            <v>141.57</v>
          </cell>
          <cell r="P321">
            <v>36.85</v>
          </cell>
          <cell r="Q321">
            <v>19.149999999999999</v>
          </cell>
          <cell r="R321">
            <v>13.68</v>
          </cell>
          <cell r="S321">
            <v>211.25</v>
          </cell>
          <cell r="T321">
            <v>221.81</v>
          </cell>
          <cell r="U321">
            <v>243.99</v>
          </cell>
        </row>
        <row r="322">
          <cell r="H322">
            <v>1427003110</v>
          </cell>
          <cell r="I322">
            <v>1.1111</v>
          </cell>
          <cell r="J322">
            <v>36.85</v>
          </cell>
          <cell r="K322">
            <v>16.489969174998798</v>
          </cell>
          <cell r="L322">
            <v>13.68</v>
          </cell>
          <cell r="M322">
            <v>198.98996917499881</v>
          </cell>
          <cell r="N322">
            <v>131.97</v>
          </cell>
          <cell r="O322">
            <v>131.97</v>
          </cell>
          <cell r="P322">
            <v>36.85</v>
          </cell>
          <cell r="Q322">
            <v>16.489999999999998</v>
          </cell>
          <cell r="R322">
            <v>13.68</v>
          </cell>
          <cell r="S322">
            <v>198.99</v>
          </cell>
          <cell r="T322">
            <v>208.94</v>
          </cell>
          <cell r="U322">
            <v>229.83</v>
          </cell>
        </row>
        <row r="323">
          <cell r="H323">
            <v>1598710949</v>
          </cell>
          <cell r="I323">
            <v>1.1954</v>
          </cell>
          <cell r="J323">
            <v>36.85</v>
          </cell>
          <cell r="K323">
            <v>16.054207375231243</v>
          </cell>
          <cell r="L323">
            <v>13.68</v>
          </cell>
          <cell r="M323">
            <v>204.07420737523123</v>
          </cell>
          <cell r="N323">
            <v>137.48999999999998</v>
          </cell>
          <cell r="O323">
            <v>137.49</v>
          </cell>
          <cell r="P323">
            <v>36.85</v>
          </cell>
          <cell r="Q323">
            <v>16.05</v>
          </cell>
          <cell r="R323">
            <v>13.68</v>
          </cell>
          <cell r="S323">
            <v>204.07000000000002</v>
          </cell>
          <cell r="T323">
            <v>214.27</v>
          </cell>
          <cell r="U323">
            <v>235.7</v>
          </cell>
        </row>
        <row r="324">
          <cell r="H324">
            <v>1770538092</v>
          </cell>
          <cell r="I324">
            <v>1.3456999999999999</v>
          </cell>
          <cell r="J324">
            <v>36.85</v>
          </cell>
          <cell r="K324">
            <v>11.952513021717724</v>
          </cell>
          <cell r="L324">
            <v>13.68</v>
          </cell>
          <cell r="M324">
            <v>213.49251302171771</v>
          </cell>
          <cell r="N324">
            <v>151.01</v>
          </cell>
          <cell r="O324">
            <v>151.01</v>
          </cell>
          <cell r="P324">
            <v>36.85</v>
          </cell>
          <cell r="Q324">
            <v>11.95</v>
          </cell>
          <cell r="R324">
            <v>13.68</v>
          </cell>
          <cell r="S324">
            <v>213.48999999999998</v>
          </cell>
          <cell r="T324">
            <v>224.16</v>
          </cell>
          <cell r="U324">
            <v>246.58</v>
          </cell>
        </row>
        <row r="325">
          <cell r="H325">
            <v>1851836118</v>
          </cell>
          <cell r="I325">
            <v>1.1380999999999999</v>
          </cell>
          <cell r="J325">
            <v>36.85</v>
          </cell>
          <cell r="K325">
            <v>11.809745197507985</v>
          </cell>
          <cell r="L325">
            <v>13.68</v>
          </cell>
          <cell r="M325">
            <v>196.19974519750801</v>
          </cell>
          <cell r="N325">
            <v>133.86000000000001</v>
          </cell>
          <cell r="O325">
            <v>133.86000000000001</v>
          </cell>
          <cell r="P325">
            <v>36.85</v>
          </cell>
          <cell r="Q325">
            <v>11.81</v>
          </cell>
          <cell r="R325">
            <v>13.68</v>
          </cell>
          <cell r="S325">
            <v>196.20000000000002</v>
          </cell>
          <cell r="T325">
            <v>206.01</v>
          </cell>
          <cell r="U325">
            <v>226.61</v>
          </cell>
        </row>
        <row r="326">
          <cell r="H326">
            <v>1871548487</v>
          </cell>
          <cell r="I326">
            <v>1.1194999999999999</v>
          </cell>
          <cell r="J326">
            <v>36.85</v>
          </cell>
          <cell r="K326">
            <v>18.436187588390521</v>
          </cell>
          <cell r="L326">
            <v>13.68</v>
          </cell>
          <cell r="M326">
            <v>200.26618758839052</v>
          </cell>
          <cell r="N326">
            <v>131.30000000000001</v>
          </cell>
          <cell r="O326">
            <v>131.30000000000001</v>
          </cell>
          <cell r="P326">
            <v>36.85</v>
          </cell>
          <cell r="Q326">
            <v>18.440000000000001</v>
          </cell>
          <cell r="R326">
            <v>13.68</v>
          </cell>
          <cell r="S326">
            <v>200.27</v>
          </cell>
          <cell r="T326">
            <v>210.28</v>
          </cell>
          <cell r="U326">
            <v>231.31</v>
          </cell>
        </row>
        <row r="327">
          <cell r="H327">
            <v>1467407775</v>
          </cell>
          <cell r="I327">
            <v>1.1083000000000001</v>
          </cell>
          <cell r="J327">
            <v>36.85</v>
          </cell>
          <cell r="K327">
            <v>21.410935764012965</v>
          </cell>
          <cell r="L327">
            <v>13.68</v>
          </cell>
          <cell r="M327">
            <v>203.51093576401297</v>
          </cell>
          <cell r="N327">
            <v>131.57</v>
          </cell>
          <cell r="O327">
            <v>131.57</v>
          </cell>
          <cell r="P327">
            <v>36.85</v>
          </cell>
          <cell r="Q327">
            <v>21.41</v>
          </cell>
          <cell r="R327">
            <v>13.68</v>
          </cell>
          <cell r="S327">
            <v>203.51</v>
          </cell>
          <cell r="T327">
            <v>213.69</v>
          </cell>
          <cell r="U327">
            <v>235.06</v>
          </cell>
        </row>
        <row r="328">
          <cell r="H328">
            <v>1548293988</v>
          </cell>
          <cell r="I328">
            <v>1.4443999999999999</v>
          </cell>
          <cell r="J328">
            <v>36.85</v>
          </cell>
          <cell r="K328">
            <v>30.99089604147396</v>
          </cell>
          <cell r="L328">
            <v>13.68</v>
          </cell>
          <cell r="M328">
            <v>234.02089604147397</v>
          </cell>
          <cell r="N328">
            <v>152.5</v>
          </cell>
          <cell r="O328">
            <v>152.5</v>
          </cell>
          <cell r="P328">
            <v>36.85</v>
          </cell>
          <cell r="Q328">
            <v>30.99</v>
          </cell>
          <cell r="R328">
            <v>13.68</v>
          </cell>
          <cell r="S328">
            <v>234.02</v>
          </cell>
          <cell r="T328">
            <v>245.72</v>
          </cell>
          <cell r="U328">
            <v>270.29000000000002</v>
          </cell>
        </row>
        <row r="329">
          <cell r="H329">
            <v>1417368143</v>
          </cell>
          <cell r="I329">
            <v>1.4101999999999999</v>
          </cell>
          <cell r="J329">
            <v>36.85</v>
          </cell>
          <cell r="K329">
            <v>27.074412206882435</v>
          </cell>
          <cell r="L329">
            <v>13.68</v>
          </cell>
          <cell r="M329">
            <v>231.82441220688244</v>
          </cell>
          <cell r="N329">
            <v>154.22</v>
          </cell>
          <cell r="O329">
            <v>154.22</v>
          </cell>
          <cell r="P329">
            <v>36.85</v>
          </cell>
          <cell r="Q329">
            <v>27.07</v>
          </cell>
          <cell r="R329">
            <v>13.68</v>
          </cell>
          <cell r="S329">
            <v>231.82</v>
          </cell>
          <cell r="T329">
            <v>243.41</v>
          </cell>
          <cell r="U329">
            <v>267.75</v>
          </cell>
        </row>
        <row r="330">
          <cell r="H330">
            <v>1962505313</v>
          </cell>
          <cell r="I330">
            <v>1.3704000000000001</v>
          </cell>
          <cell r="J330">
            <v>36.85</v>
          </cell>
          <cell r="K330">
            <v>15.317333661438893</v>
          </cell>
          <cell r="L330">
            <v>13.68</v>
          </cell>
          <cell r="M330">
            <v>217.84733366143888</v>
          </cell>
          <cell r="N330">
            <v>152</v>
          </cell>
          <cell r="O330">
            <v>152</v>
          </cell>
          <cell r="P330">
            <v>36.85</v>
          </cell>
          <cell r="Q330">
            <v>15.32</v>
          </cell>
          <cell r="R330">
            <v>13.68</v>
          </cell>
          <cell r="S330">
            <v>217.85</v>
          </cell>
          <cell r="T330">
            <v>228.74</v>
          </cell>
          <cell r="U330">
            <v>251.61</v>
          </cell>
        </row>
        <row r="331">
          <cell r="H331">
            <v>1881993079</v>
          </cell>
          <cell r="I331">
            <v>1.179</v>
          </cell>
          <cell r="J331">
            <v>36.85</v>
          </cell>
          <cell r="K331">
            <v>26.768495110394802</v>
          </cell>
          <cell r="L331">
            <v>13.68</v>
          </cell>
          <cell r="M331">
            <v>216.9384951103948</v>
          </cell>
          <cell r="N331">
            <v>139.63999999999999</v>
          </cell>
          <cell r="O331">
            <v>139.63999999999999</v>
          </cell>
          <cell r="P331">
            <v>36.85</v>
          </cell>
          <cell r="Q331">
            <v>26.77</v>
          </cell>
          <cell r="R331">
            <v>13.68</v>
          </cell>
          <cell r="S331">
            <v>216.94</v>
          </cell>
          <cell r="T331">
            <v>227.79</v>
          </cell>
          <cell r="U331">
            <v>250.57</v>
          </cell>
        </row>
        <row r="332">
          <cell r="H332">
            <v>1255379293</v>
          </cell>
          <cell r="I332">
            <v>1.2736000000000001</v>
          </cell>
          <cell r="J332">
            <v>36.85</v>
          </cell>
          <cell r="K332">
            <v>13.239638457866118</v>
          </cell>
          <cell r="L332">
            <v>13.68</v>
          </cell>
          <cell r="M332">
            <v>209.13963845786611</v>
          </cell>
          <cell r="N332">
            <v>145.37</v>
          </cell>
          <cell r="O332">
            <v>145.37</v>
          </cell>
          <cell r="P332">
            <v>36.85</v>
          </cell>
          <cell r="Q332">
            <v>13.24</v>
          </cell>
          <cell r="R332">
            <v>13.68</v>
          </cell>
          <cell r="S332">
            <v>209.14000000000001</v>
          </cell>
          <cell r="T332">
            <v>219.6</v>
          </cell>
          <cell r="U332">
            <v>241.56</v>
          </cell>
        </row>
        <row r="333">
          <cell r="H333">
            <v>1366529406</v>
          </cell>
          <cell r="I333">
            <v>1.3208</v>
          </cell>
          <cell r="J333">
            <v>36.85</v>
          </cell>
          <cell r="K333">
            <v>17.722055025045535</v>
          </cell>
          <cell r="L333">
            <v>0</v>
          </cell>
          <cell r="M333">
            <v>202.30205502504552</v>
          </cell>
          <cell r="N333">
            <v>147.72999999999999</v>
          </cell>
          <cell r="O333">
            <v>147.72999999999999</v>
          </cell>
          <cell r="P333">
            <v>36.85</v>
          </cell>
          <cell r="Q333">
            <v>17.72</v>
          </cell>
          <cell r="R333">
            <v>0</v>
          </cell>
          <cell r="S333">
            <v>202.29999999999998</v>
          </cell>
          <cell r="T333">
            <v>212.42</v>
          </cell>
          <cell r="U333">
            <v>233.66</v>
          </cell>
        </row>
        <row r="334">
          <cell r="H334">
            <v>1598704504</v>
          </cell>
          <cell r="I334">
            <v>1.0768</v>
          </cell>
          <cell r="J334">
            <v>36.85</v>
          </cell>
          <cell r="K334">
            <v>21.622220464786469</v>
          </cell>
          <cell r="L334">
            <v>13.68</v>
          </cell>
          <cell r="M334">
            <v>201.41222046478646</v>
          </cell>
          <cell r="N334">
            <v>129.26</v>
          </cell>
          <cell r="O334">
            <v>129.26</v>
          </cell>
          <cell r="P334">
            <v>36.85</v>
          </cell>
          <cell r="Q334">
            <v>21.62</v>
          </cell>
          <cell r="R334">
            <v>13.68</v>
          </cell>
          <cell r="S334">
            <v>201.41</v>
          </cell>
          <cell r="T334">
            <v>211.48</v>
          </cell>
          <cell r="U334">
            <v>232.63</v>
          </cell>
        </row>
        <row r="335">
          <cell r="H335">
            <v>1669613071</v>
          </cell>
          <cell r="I335">
            <v>1.3577999999999999</v>
          </cell>
          <cell r="J335">
            <v>36.85</v>
          </cell>
          <cell r="K335">
            <v>18.739714423851733</v>
          </cell>
          <cell r="L335">
            <v>13.68</v>
          </cell>
          <cell r="M335">
            <v>219.90417838216916</v>
          </cell>
          <cell r="N335">
            <v>150.63446395831744</v>
          </cell>
          <cell r="O335">
            <v>150.63</v>
          </cell>
          <cell r="P335">
            <v>36.85</v>
          </cell>
          <cell r="Q335">
            <v>18.739999999999998</v>
          </cell>
          <cell r="R335">
            <v>13.68</v>
          </cell>
          <cell r="S335">
            <v>219.9</v>
          </cell>
          <cell r="T335">
            <v>230.9</v>
          </cell>
          <cell r="U335">
            <v>253.99</v>
          </cell>
        </row>
        <row r="336">
          <cell r="H336">
            <v>1881648350</v>
          </cell>
          <cell r="I336">
            <v>1.1131</v>
          </cell>
          <cell r="J336">
            <v>36.85</v>
          </cell>
          <cell r="K336">
            <v>26.830357177571646</v>
          </cell>
          <cell r="L336">
            <v>13.68</v>
          </cell>
          <cell r="M336">
            <v>208.89035717757164</v>
          </cell>
          <cell r="N336">
            <v>131.53</v>
          </cell>
          <cell r="O336">
            <v>131.53</v>
          </cell>
          <cell r="P336">
            <v>36.85</v>
          </cell>
          <cell r="Q336">
            <v>26.83</v>
          </cell>
          <cell r="R336">
            <v>13.68</v>
          </cell>
          <cell r="S336">
            <v>208.89</v>
          </cell>
          <cell r="T336">
            <v>219.33</v>
          </cell>
          <cell r="U336">
            <v>241.26</v>
          </cell>
        </row>
        <row r="337">
          <cell r="H337">
            <v>1669410312</v>
          </cell>
          <cell r="I337">
            <v>1.2485999999999999</v>
          </cell>
          <cell r="J337">
            <v>36.85</v>
          </cell>
          <cell r="K337">
            <v>12.256132880040163</v>
          </cell>
          <cell r="L337">
            <v>13.68</v>
          </cell>
          <cell r="M337">
            <v>205.92613288004014</v>
          </cell>
          <cell r="N337">
            <v>143.13999999999999</v>
          </cell>
          <cell r="O337">
            <v>143.13999999999999</v>
          </cell>
          <cell r="P337">
            <v>36.85</v>
          </cell>
          <cell r="Q337">
            <v>12.26</v>
          </cell>
          <cell r="R337">
            <v>13.68</v>
          </cell>
          <cell r="S337">
            <v>205.92999999999998</v>
          </cell>
          <cell r="T337">
            <v>216.23</v>
          </cell>
          <cell r="U337">
            <v>237.85</v>
          </cell>
        </row>
        <row r="338">
          <cell r="H338">
            <v>1356387153</v>
          </cell>
          <cell r="I338">
            <v>1.3514999999999999</v>
          </cell>
          <cell r="J338">
            <v>36.85</v>
          </cell>
          <cell r="K338">
            <v>13.187871079774407</v>
          </cell>
          <cell r="L338">
            <v>13.68</v>
          </cell>
          <cell r="M338">
            <v>214.07787107977441</v>
          </cell>
          <cell r="N338">
            <v>150.36000000000001</v>
          </cell>
          <cell r="O338">
            <v>150.36000000000001</v>
          </cell>
          <cell r="P338">
            <v>36.85</v>
          </cell>
          <cell r="Q338">
            <v>13.19</v>
          </cell>
          <cell r="R338">
            <v>13.68</v>
          </cell>
          <cell r="S338">
            <v>214.08</v>
          </cell>
          <cell r="T338">
            <v>224.78</v>
          </cell>
          <cell r="U338">
            <v>247.26</v>
          </cell>
        </row>
        <row r="339">
          <cell r="H339">
            <v>1184705048</v>
          </cell>
          <cell r="I339">
            <v>1.0492999999999999</v>
          </cell>
          <cell r="J339">
            <v>36.85</v>
          </cell>
          <cell r="K339">
            <v>9.9074750040290098</v>
          </cell>
          <cell r="L339">
            <v>13.68</v>
          </cell>
          <cell r="M339">
            <v>187.33747500402902</v>
          </cell>
          <cell r="N339">
            <v>126.9</v>
          </cell>
          <cell r="O339">
            <v>126.9</v>
          </cell>
          <cell r="P339">
            <v>36.85</v>
          </cell>
          <cell r="Q339">
            <v>9.91</v>
          </cell>
          <cell r="R339">
            <v>13.68</v>
          </cell>
          <cell r="S339">
            <v>187.34</v>
          </cell>
          <cell r="T339">
            <v>196.71</v>
          </cell>
          <cell r="U339">
            <v>216.38</v>
          </cell>
        </row>
        <row r="340">
          <cell r="H340">
            <v>1386187813</v>
          </cell>
          <cell r="I340">
            <v>1.2310000000000001</v>
          </cell>
          <cell r="J340">
            <v>36.85</v>
          </cell>
          <cell r="K340">
            <v>11.780665749716244</v>
          </cell>
          <cell r="L340">
            <v>13.68</v>
          </cell>
          <cell r="M340">
            <v>203.12066574971624</v>
          </cell>
          <cell r="N340">
            <v>140.81</v>
          </cell>
          <cell r="O340">
            <v>140.81</v>
          </cell>
          <cell r="P340">
            <v>36.85</v>
          </cell>
          <cell r="Q340">
            <v>11.78</v>
          </cell>
          <cell r="R340">
            <v>13.68</v>
          </cell>
          <cell r="S340">
            <v>203.12</v>
          </cell>
          <cell r="T340">
            <v>213.28</v>
          </cell>
          <cell r="U340">
            <v>234.61</v>
          </cell>
        </row>
        <row r="341">
          <cell r="H341">
            <v>1952354565</v>
          </cell>
          <cell r="I341">
            <v>1.266</v>
          </cell>
          <cell r="J341">
            <v>36.85</v>
          </cell>
          <cell r="K341">
            <v>10.710004009957103</v>
          </cell>
          <cell r="L341">
            <v>7.18</v>
          </cell>
          <cell r="M341">
            <v>200.96000400995712</v>
          </cell>
          <cell r="N341">
            <v>146.22</v>
          </cell>
          <cell r="O341">
            <v>146.22</v>
          </cell>
          <cell r="P341">
            <v>36.85</v>
          </cell>
          <cell r="Q341">
            <v>10.71</v>
          </cell>
          <cell r="R341">
            <v>7.18</v>
          </cell>
          <cell r="S341">
            <v>200.96</v>
          </cell>
          <cell r="T341">
            <v>211.01</v>
          </cell>
          <cell r="U341">
            <v>232.11</v>
          </cell>
        </row>
        <row r="342">
          <cell r="H342">
            <v>1912323635</v>
          </cell>
          <cell r="I342">
            <v>1.2566999999999999</v>
          </cell>
          <cell r="J342">
            <v>36.85</v>
          </cell>
          <cell r="K342">
            <v>31.853718609529516</v>
          </cell>
          <cell r="L342">
            <v>0</v>
          </cell>
          <cell r="M342">
            <v>211.78</v>
          </cell>
          <cell r="N342">
            <v>143.08400843686923</v>
          </cell>
          <cell r="O342">
            <v>143.08000000000001</v>
          </cell>
          <cell r="P342">
            <v>36.85</v>
          </cell>
          <cell r="Q342">
            <v>31.85</v>
          </cell>
          <cell r="R342">
            <v>0</v>
          </cell>
          <cell r="S342">
            <v>211.78</v>
          </cell>
          <cell r="T342">
            <v>222.37</v>
          </cell>
          <cell r="U342">
            <v>244.61</v>
          </cell>
        </row>
        <row r="343">
          <cell r="H343">
            <v>1912902230</v>
          </cell>
          <cell r="I343">
            <v>1.1295999999999999</v>
          </cell>
          <cell r="J343">
            <v>36.85</v>
          </cell>
          <cell r="K343">
            <v>27.205883435404626</v>
          </cell>
          <cell r="L343">
            <v>13.68</v>
          </cell>
          <cell r="M343">
            <v>210.4458834354046</v>
          </cell>
          <cell r="N343">
            <v>132.70999999999998</v>
          </cell>
          <cell r="O343">
            <v>132.71</v>
          </cell>
          <cell r="P343">
            <v>36.85</v>
          </cell>
          <cell r="Q343">
            <v>27.21</v>
          </cell>
          <cell r="R343">
            <v>13.68</v>
          </cell>
          <cell r="S343">
            <v>210.45000000000002</v>
          </cell>
          <cell r="T343">
            <v>220.97</v>
          </cell>
          <cell r="U343">
            <v>243.07</v>
          </cell>
        </row>
        <row r="344">
          <cell r="H344">
            <v>1194028118</v>
          </cell>
          <cell r="I344">
            <v>1.1588000000000001</v>
          </cell>
          <cell r="J344">
            <v>36.85</v>
          </cell>
          <cell r="K344">
            <v>28.963481619584389</v>
          </cell>
          <cell r="L344">
            <v>13.68</v>
          </cell>
          <cell r="M344">
            <v>215.26602026862193</v>
          </cell>
          <cell r="N344">
            <v>135.77253864903753</v>
          </cell>
          <cell r="O344">
            <v>135.77000000000001</v>
          </cell>
          <cell r="P344">
            <v>36.85</v>
          </cell>
          <cell r="Q344">
            <v>28.96</v>
          </cell>
          <cell r="R344">
            <v>13.68</v>
          </cell>
          <cell r="S344">
            <v>215.26000000000002</v>
          </cell>
          <cell r="T344">
            <v>226.02</v>
          </cell>
          <cell r="U344">
            <v>248.62</v>
          </cell>
        </row>
        <row r="345">
          <cell r="H345">
            <v>1215931977</v>
          </cell>
          <cell r="I345">
            <v>1.0744</v>
          </cell>
          <cell r="J345">
            <v>36.85</v>
          </cell>
          <cell r="K345">
            <v>27.318395689585309</v>
          </cell>
          <cell r="L345">
            <v>13.68</v>
          </cell>
          <cell r="M345">
            <v>206.95839568958533</v>
          </cell>
          <cell r="N345">
            <v>129.11000000000001</v>
          </cell>
          <cell r="O345">
            <v>129.11000000000001</v>
          </cell>
          <cell r="P345">
            <v>36.85</v>
          </cell>
          <cell r="Q345">
            <v>27.32</v>
          </cell>
          <cell r="R345">
            <v>13.68</v>
          </cell>
          <cell r="S345">
            <v>206.96</v>
          </cell>
          <cell r="T345">
            <v>217.31</v>
          </cell>
          <cell r="U345">
            <v>239.04</v>
          </cell>
        </row>
        <row r="346">
          <cell r="H346">
            <v>1508864323</v>
          </cell>
          <cell r="I346">
            <v>1.1558999999999999</v>
          </cell>
          <cell r="J346">
            <v>36.85</v>
          </cell>
          <cell r="K346">
            <v>30.196641506077672</v>
          </cell>
          <cell r="L346">
            <v>13.68</v>
          </cell>
          <cell r="M346">
            <v>216.78664150607767</v>
          </cell>
          <cell r="N346">
            <v>136.06</v>
          </cell>
          <cell r="O346">
            <v>136.06</v>
          </cell>
          <cell r="P346">
            <v>36.85</v>
          </cell>
          <cell r="Q346">
            <v>30.2</v>
          </cell>
          <cell r="R346">
            <v>13.68</v>
          </cell>
          <cell r="S346">
            <v>216.79</v>
          </cell>
          <cell r="T346">
            <v>227.63</v>
          </cell>
          <cell r="U346">
            <v>250.39</v>
          </cell>
        </row>
        <row r="347">
          <cell r="H347">
            <v>1427052067</v>
          </cell>
          <cell r="I347">
            <v>1.1668000000000001</v>
          </cell>
          <cell r="J347">
            <v>36.85</v>
          </cell>
          <cell r="K347">
            <v>23.38482723957026</v>
          </cell>
          <cell r="L347">
            <v>13.68</v>
          </cell>
          <cell r="M347">
            <v>212.03482723957026</v>
          </cell>
          <cell r="N347">
            <v>138.12</v>
          </cell>
          <cell r="O347">
            <v>138.12</v>
          </cell>
          <cell r="P347">
            <v>36.85</v>
          </cell>
          <cell r="Q347">
            <v>23.38</v>
          </cell>
          <cell r="R347">
            <v>13.68</v>
          </cell>
          <cell r="S347">
            <v>212.03</v>
          </cell>
          <cell r="T347">
            <v>222.63</v>
          </cell>
          <cell r="U347">
            <v>244.89</v>
          </cell>
        </row>
        <row r="348">
          <cell r="H348">
            <v>1669449799</v>
          </cell>
          <cell r="I348">
            <v>0.91149999999999998</v>
          </cell>
          <cell r="J348">
            <v>36.85</v>
          </cell>
          <cell r="K348">
            <v>32.533725635962391</v>
          </cell>
          <cell r="L348">
            <v>0</v>
          </cell>
          <cell r="M348">
            <v>185.26372563596237</v>
          </cell>
          <cell r="N348">
            <v>115.88</v>
          </cell>
          <cell r="O348">
            <v>115.88</v>
          </cell>
          <cell r="P348">
            <v>36.85</v>
          </cell>
          <cell r="Q348">
            <v>32.53</v>
          </cell>
          <cell r="R348">
            <v>0</v>
          </cell>
          <cell r="S348">
            <v>185.26</v>
          </cell>
          <cell r="T348">
            <v>194.52</v>
          </cell>
          <cell r="U348">
            <v>213.97</v>
          </cell>
        </row>
        <row r="349">
          <cell r="H349">
            <v>1932368586</v>
          </cell>
          <cell r="I349">
            <v>0.89500000000000002</v>
          </cell>
          <cell r="J349">
            <v>36.85</v>
          </cell>
          <cell r="K349">
            <v>33.316877243309428</v>
          </cell>
          <cell r="L349">
            <v>0</v>
          </cell>
          <cell r="M349">
            <v>186.23802947733171</v>
          </cell>
          <cell r="N349">
            <v>116.07115223402228</v>
          </cell>
          <cell r="O349">
            <v>116.07</v>
          </cell>
          <cell r="P349">
            <v>36.85</v>
          </cell>
          <cell r="Q349">
            <v>33.32</v>
          </cell>
          <cell r="R349">
            <v>0</v>
          </cell>
          <cell r="S349">
            <v>186.23999999999998</v>
          </cell>
          <cell r="T349">
            <v>195.55</v>
          </cell>
          <cell r="U349">
            <v>215.11</v>
          </cell>
        </row>
        <row r="350">
          <cell r="H350">
            <v>1720088339</v>
          </cell>
          <cell r="I350">
            <v>1.0989</v>
          </cell>
          <cell r="J350">
            <v>36.85</v>
          </cell>
          <cell r="K350">
            <v>11.175376380338408</v>
          </cell>
          <cell r="L350">
            <v>13.68</v>
          </cell>
          <cell r="M350">
            <v>192.35537638033841</v>
          </cell>
          <cell r="N350">
            <v>130.65</v>
          </cell>
          <cell r="O350">
            <v>130.65</v>
          </cell>
          <cell r="P350">
            <v>36.85</v>
          </cell>
          <cell r="Q350">
            <v>11.18</v>
          </cell>
          <cell r="R350">
            <v>13.68</v>
          </cell>
          <cell r="S350">
            <v>192.36</v>
          </cell>
          <cell r="T350">
            <v>201.98</v>
          </cell>
          <cell r="U350">
            <v>222.18</v>
          </cell>
        </row>
        <row r="351">
          <cell r="H351">
            <v>1225279755</v>
          </cell>
          <cell r="I351">
            <v>1.2878000000000001</v>
          </cell>
          <cell r="J351">
            <v>36.85</v>
          </cell>
          <cell r="K351">
            <v>12.160283540290614</v>
          </cell>
          <cell r="L351">
            <v>13.68</v>
          </cell>
          <cell r="M351">
            <v>209.2302835402906</v>
          </cell>
          <cell r="N351">
            <v>146.54</v>
          </cell>
          <cell r="O351">
            <v>146.54</v>
          </cell>
          <cell r="P351">
            <v>36.85</v>
          </cell>
          <cell r="Q351">
            <v>12.16</v>
          </cell>
          <cell r="R351">
            <v>13.68</v>
          </cell>
          <cell r="S351">
            <v>209.23</v>
          </cell>
          <cell r="T351">
            <v>219.69</v>
          </cell>
          <cell r="U351">
            <v>241.66</v>
          </cell>
        </row>
        <row r="352">
          <cell r="H352">
            <v>1235370750</v>
          </cell>
          <cell r="I352">
            <v>1.3735999999999999</v>
          </cell>
          <cell r="J352">
            <v>36.85</v>
          </cell>
          <cell r="K352">
            <v>22.333069408555492</v>
          </cell>
          <cell r="L352">
            <v>13.68</v>
          </cell>
          <cell r="M352">
            <v>223.2130694085555</v>
          </cell>
          <cell r="N352">
            <v>150.35</v>
          </cell>
          <cell r="O352">
            <v>150.35</v>
          </cell>
          <cell r="P352">
            <v>36.85</v>
          </cell>
          <cell r="Q352">
            <v>22.33</v>
          </cell>
          <cell r="R352">
            <v>13.68</v>
          </cell>
          <cell r="S352">
            <v>223.20999999999998</v>
          </cell>
          <cell r="T352">
            <v>234.37</v>
          </cell>
          <cell r="U352">
            <v>257.81</v>
          </cell>
        </row>
        <row r="353">
          <cell r="H353">
            <v>1497996920</v>
          </cell>
          <cell r="I353">
            <v>1.3660000000000001</v>
          </cell>
          <cell r="J353">
            <v>36.85</v>
          </cell>
          <cell r="K353">
            <v>10.825735561643794</v>
          </cell>
          <cell r="L353">
            <v>13.68</v>
          </cell>
          <cell r="M353">
            <v>214.87573556164378</v>
          </cell>
          <cell r="N353">
            <v>153.51999999999998</v>
          </cell>
          <cell r="O353">
            <v>153.52000000000001</v>
          </cell>
          <cell r="P353">
            <v>36.85</v>
          </cell>
          <cell r="Q353">
            <v>10.83</v>
          </cell>
          <cell r="R353">
            <v>13.68</v>
          </cell>
          <cell r="S353">
            <v>214.88000000000002</v>
          </cell>
          <cell r="T353">
            <v>225.62</v>
          </cell>
          <cell r="U353">
            <v>248.18</v>
          </cell>
        </row>
        <row r="354">
          <cell r="H354">
            <v>1295704997</v>
          </cell>
          <cell r="I354">
            <v>1.3029999999999999</v>
          </cell>
          <cell r="J354">
            <v>36.85</v>
          </cell>
          <cell r="K354">
            <v>21.076335294655724</v>
          </cell>
          <cell r="L354">
            <v>13.68</v>
          </cell>
          <cell r="M354">
            <v>218.88633529465571</v>
          </cell>
          <cell r="N354">
            <v>147.27999999999997</v>
          </cell>
          <cell r="O354">
            <v>147.28</v>
          </cell>
          <cell r="P354">
            <v>36.85</v>
          </cell>
          <cell r="Q354">
            <v>21.08</v>
          </cell>
          <cell r="R354">
            <v>13.68</v>
          </cell>
          <cell r="S354">
            <v>218.89</v>
          </cell>
          <cell r="T354">
            <v>229.83</v>
          </cell>
          <cell r="U354">
            <v>252.81</v>
          </cell>
        </row>
        <row r="355">
          <cell r="H355">
            <v>1629047279</v>
          </cell>
          <cell r="I355">
            <v>1.3185</v>
          </cell>
          <cell r="J355">
            <v>36.85</v>
          </cell>
          <cell r="K355">
            <v>11.642742232211617</v>
          </cell>
          <cell r="L355">
            <v>13.68</v>
          </cell>
          <cell r="M355">
            <v>209.91274223221163</v>
          </cell>
          <cell r="N355">
            <v>147.74</v>
          </cell>
          <cell r="O355">
            <v>147.74</v>
          </cell>
          <cell r="P355">
            <v>36.85</v>
          </cell>
          <cell r="Q355">
            <v>11.64</v>
          </cell>
          <cell r="R355">
            <v>13.68</v>
          </cell>
          <cell r="S355">
            <v>209.91000000000003</v>
          </cell>
          <cell r="T355">
            <v>220.41</v>
          </cell>
          <cell r="U355">
            <v>242.45</v>
          </cell>
        </row>
        <row r="356">
          <cell r="H356">
            <v>1144299702</v>
          </cell>
          <cell r="I356">
            <v>1.3297000000000001</v>
          </cell>
          <cell r="J356">
            <v>36.85</v>
          </cell>
          <cell r="K356">
            <v>17.673404108133465</v>
          </cell>
          <cell r="L356">
            <v>13.68</v>
          </cell>
          <cell r="M356">
            <v>218.95340410813347</v>
          </cell>
          <cell r="N356">
            <v>150.75</v>
          </cell>
          <cell r="O356">
            <v>150.75</v>
          </cell>
          <cell r="P356">
            <v>36.85</v>
          </cell>
          <cell r="Q356">
            <v>17.670000000000002</v>
          </cell>
          <cell r="R356">
            <v>13.68</v>
          </cell>
          <cell r="S356">
            <v>218.95</v>
          </cell>
          <cell r="T356">
            <v>229.9</v>
          </cell>
          <cell r="U356">
            <v>252.89</v>
          </cell>
        </row>
        <row r="357">
          <cell r="H357">
            <v>1437484672</v>
          </cell>
          <cell r="I357">
            <v>1.3522000000000001</v>
          </cell>
          <cell r="J357">
            <v>36.85</v>
          </cell>
          <cell r="K357">
            <v>20.209672554904401</v>
          </cell>
          <cell r="L357">
            <v>13.68</v>
          </cell>
          <cell r="M357">
            <v>220.95591147939285</v>
          </cell>
          <cell r="N357">
            <v>150.21623892448847</v>
          </cell>
          <cell r="O357">
            <v>150.22</v>
          </cell>
          <cell r="P357">
            <v>36.85</v>
          </cell>
          <cell r="Q357">
            <v>20.21</v>
          </cell>
          <cell r="R357">
            <v>13.68</v>
          </cell>
          <cell r="S357">
            <v>220.96</v>
          </cell>
          <cell r="T357">
            <v>232.01</v>
          </cell>
          <cell r="U357">
            <v>255.21</v>
          </cell>
        </row>
        <row r="358">
          <cell r="H358">
            <v>1942279609</v>
          </cell>
          <cell r="I358">
            <v>1.2891999999999999</v>
          </cell>
          <cell r="J358">
            <v>36.85</v>
          </cell>
          <cell r="K358">
            <v>8.1186236905721181</v>
          </cell>
          <cell r="L358">
            <v>13.68</v>
          </cell>
          <cell r="M358">
            <v>203.43862369057214</v>
          </cell>
          <cell r="N358">
            <v>144.79000000000002</v>
          </cell>
          <cell r="O358">
            <v>144.79</v>
          </cell>
          <cell r="P358">
            <v>36.85</v>
          </cell>
          <cell r="Q358">
            <v>8.1199999999999992</v>
          </cell>
          <cell r="R358">
            <v>13.68</v>
          </cell>
          <cell r="S358">
            <v>203.44</v>
          </cell>
          <cell r="T358">
            <v>213.61</v>
          </cell>
          <cell r="U358">
            <v>234.97</v>
          </cell>
        </row>
        <row r="359">
          <cell r="H359">
            <v>1114996758</v>
          </cell>
          <cell r="I359">
            <v>1.3140000000000001</v>
          </cell>
          <cell r="J359">
            <v>36.85</v>
          </cell>
          <cell r="K359">
            <v>16.852680718165296</v>
          </cell>
          <cell r="L359">
            <v>13.68</v>
          </cell>
          <cell r="M359">
            <v>214.52268071816528</v>
          </cell>
          <cell r="N359">
            <v>147.13999999999999</v>
          </cell>
          <cell r="O359">
            <v>147.13999999999999</v>
          </cell>
          <cell r="P359">
            <v>36.85</v>
          </cell>
          <cell r="Q359">
            <v>16.850000000000001</v>
          </cell>
          <cell r="R359">
            <v>13.68</v>
          </cell>
          <cell r="S359">
            <v>214.51999999999998</v>
          </cell>
          <cell r="T359">
            <v>225.25</v>
          </cell>
          <cell r="U359">
            <v>247.78</v>
          </cell>
        </row>
        <row r="360">
          <cell r="H360">
            <v>1902875578</v>
          </cell>
          <cell r="I360">
            <v>1.3788</v>
          </cell>
          <cell r="J360">
            <v>36.85</v>
          </cell>
          <cell r="K360">
            <v>15.660763815478584</v>
          </cell>
          <cell r="L360">
            <v>13.68</v>
          </cell>
          <cell r="M360">
            <v>218.8007638154786</v>
          </cell>
          <cell r="N360">
            <v>152.61000000000001</v>
          </cell>
          <cell r="O360">
            <v>152.61000000000001</v>
          </cell>
          <cell r="P360">
            <v>36.85</v>
          </cell>
          <cell r="Q360">
            <v>15.66</v>
          </cell>
          <cell r="R360">
            <v>13.68</v>
          </cell>
          <cell r="S360">
            <v>218.8</v>
          </cell>
          <cell r="T360">
            <v>229.74</v>
          </cell>
          <cell r="U360">
            <v>252.71</v>
          </cell>
        </row>
        <row r="361">
          <cell r="H361">
            <v>1588805014</v>
          </cell>
          <cell r="I361">
            <v>1.3412999999999999</v>
          </cell>
          <cell r="J361">
            <v>36.85</v>
          </cell>
          <cell r="K361">
            <v>26.495611793752101</v>
          </cell>
          <cell r="L361">
            <v>13.68</v>
          </cell>
          <cell r="M361">
            <v>226.42780556310913</v>
          </cell>
          <cell r="N361">
            <v>149.40219376935704</v>
          </cell>
          <cell r="O361">
            <v>149.4</v>
          </cell>
          <cell r="P361">
            <v>36.85</v>
          </cell>
          <cell r="Q361">
            <v>26.5</v>
          </cell>
          <cell r="R361">
            <v>13.68</v>
          </cell>
          <cell r="S361">
            <v>226.43</v>
          </cell>
          <cell r="T361">
            <v>237.75</v>
          </cell>
          <cell r="U361">
            <v>261.52999999999997</v>
          </cell>
        </row>
        <row r="362">
          <cell r="H362">
            <v>1669408969</v>
          </cell>
          <cell r="I362">
            <v>1.0376000000000001</v>
          </cell>
          <cell r="J362">
            <v>36.85</v>
          </cell>
          <cell r="K362">
            <v>18.116479639000808</v>
          </cell>
          <cell r="L362">
            <v>7.18</v>
          </cell>
          <cell r="M362">
            <v>187.9964796390008</v>
          </cell>
          <cell r="N362">
            <v>125.85</v>
          </cell>
          <cell r="O362">
            <v>125.85</v>
          </cell>
          <cell r="P362">
            <v>36.85</v>
          </cell>
          <cell r="Q362">
            <v>18.12</v>
          </cell>
          <cell r="R362">
            <v>7.18</v>
          </cell>
          <cell r="S362">
            <v>188</v>
          </cell>
          <cell r="T362">
            <v>197.4</v>
          </cell>
          <cell r="U362">
            <v>217.14</v>
          </cell>
        </row>
        <row r="363">
          <cell r="H363">
            <v>1689640583</v>
          </cell>
          <cell r="I363">
            <v>1.3891</v>
          </cell>
          <cell r="J363">
            <v>36.85</v>
          </cell>
          <cell r="K363">
            <v>11.546908515554579</v>
          </cell>
          <cell r="L363">
            <v>13.68</v>
          </cell>
          <cell r="M363">
            <v>215.68690851555459</v>
          </cell>
          <cell r="N363">
            <v>153.61000000000001</v>
          </cell>
          <cell r="O363">
            <v>153.61000000000001</v>
          </cell>
          <cell r="P363">
            <v>36.85</v>
          </cell>
          <cell r="Q363">
            <v>11.55</v>
          </cell>
          <cell r="R363">
            <v>13.68</v>
          </cell>
          <cell r="S363">
            <v>215.69000000000003</v>
          </cell>
          <cell r="T363">
            <v>226.47</v>
          </cell>
          <cell r="U363">
            <v>249.12</v>
          </cell>
        </row>
        <row r="364">
          <cell r="H364">
            <v>1831125285</v>
          </cell>
          <cell r="I364">
            <v>1.1405000000000001</v>
          </cell>
          <cell r="J364">
            <v>36.85</v>
          </cell>
          <cell r="K364">
            <v>12.553132670427082</v>
          </cell>
          <cell r="L364">
            <v>13.68</v>
          </cell>
          <cell r="M364">
            <v>197.06313267042711</v>
          </cell>
          <cell r="N364">
            <v>133.98000000000002</v>
          </cell>
          <cell r="O364">
            <v>133.97999999999999</v>
          </cell>
          <cell r="P364">
            <v>36.85</v>
          </cell>
          <cell r="Q364">
            <v>12.55</v>
          </cell>
          <cell r="R364">
            <v>13.68</v>
          </cell>
          <cell r="S364">
            <v>197.06</v>
          </cell>
          <cell r="T364">
            <v>206.91</v>
          </cell>
          <cell r="U364">
            <v>227.6</v>
          </cell>
        </row>
        <row r="365">
          <cell r="H365">
            <v>1871063214</v>
          </cell>
          <cell r="I365">
            <v>1.0232000000000001</v>
          </cell>
          <cell r="J365">
            <v>36.85</v>
          </cell>
          <cell r="K365">
            <v>14.438361736974397</v>
          </cell>
          <cell r="L365">
            <v>13.68</v>
          </cell>
          <cell r="M365">
            <v>189.9083617369744</v>
          </cell>
          <cell r="N365">
            <v>124.94</v>
          </cell>
          <cell r="O365">
            <v>124.94</v>
          </cell>
          <cell r="P365">
            <v>36.85</v>
          </cell>
          <cell r="Q365">
            <v>14.44</v>
          </cell>
          <cell r="R365">
            <v>13.68</v>
          </cell>
          <cell r="S365">
            <v>189.91</v>
          </cell>
          <cell r="T365">
            <v>199.41</v>
          </cell>
          <cell r="U365">
            <v>219.35</v>
          </cell>
        </row>
        <row r="366">
          <cell r="H366">
            <v>1629515499</v>
          </cell>
          <cell r="I366">
            <v>1.1479999999999999</v>
          </cell>
          <cell r="J366">
            <v>36.85</v>
          </cell>
          <cell r="K366">
            <v>15.592575346268069</v>
          </cell>
          <cell r="L366">
            <v>13.68</v>
          </cell>
          <cell r="M366">
            <v>201.02257534626804</v>
          </cell>
          <cell r="N366">
            <v>134.89999999999998</v>
          </cell>
          <cell r="O366">
            <v>134.9</v>
          </cell>
          <cell r="P366">
            <v>36.85</v>
          </cell>
          <cell r="Q366">
            <v>15.59</v>
          </cell>
          <cell r="R366">
            <v>13.68</v>
          </cell>
          <cell r="S366">
            <v>201.02</v>
          </cell>
          <cell r="T366">
            <v>211.07</v>
          </cell>
          <cell r="U366">
            <v>232.18</v>
          </cell>
        </row>
        <row r="367">
          <cell r="H367">
            <v>1134660103</v>
          </cell>
          <cell r="I367">
            <v>1.417</v>
          </cell>
          <cell r="J367">
            <v>36.85</v>
          </cell>
          <cell r="K367">
            <v>21.361075704754203</v>
          </cell>
          <cell r="L367">
            <v>13.68</v>
          </cell>
          <cell r="M367">
            <v>229.84107570475419</v>
          </cell>
          <cell r="N367">
            <v>157.94999999999999</v>
          </cell>
          <cell r="O367">
            <v>157.94999999999999</v>
          </cell>
          <cell r="P367">
            <v>36.85</v>
          </cell>
          <cell r="Q367">
            <v>21.36</v>
          </cell>
          <cell r="R367">
            <v>13.68</v>
          </cell>
          <cell r="S367">
            <v>229.83999999999997</v>
          </cell>
          <cell r="T367">
            <v>241.33</v>
          </cell>
          <cell r="U367">
            <v>265.45999999999998</v>
          </cell>
        </row>
        <row r="368">
          <cell r="H368">
            <v>1447736087</v>
          </cell>
          <cell r="I368">
            <v>1.2645</v>
          </cell>
          <cell r="J368">
            <v>36.85</v>
          </cell>
          <cell r="K368">
            <v>8.527962801777452</v>
          </cell>
          <cell r="L368">
            <v>13.68</v>
          </cell>
          <cell r="M368">
            <v>199.60796280177746</v>
          </cell>
          <cell r="N368">
            <v>140.55000000000001</v>
          </cell>
          <cell r="O368">
            <v>140.55000000000001</v>
          </cell>
          <cell r="P368">
            <v>36.85</v>
          </cell>
          <cell r="Q368">
            <v>8.5299999999999994</v>
          </cell>
          <cell r="R368">
            <v>13.68</v>
          </cell>
          <cell r="S368">
            <v>199.61</v>
          </cell>
          <cell r="T368">
            <v>209.59</v>
          </cell>
          <cell r="U368">
            <v>230.55</v>
          </cell>
        </row>
        <row r="369">
          <cell r="H369">
            <v>1659319366</v>
          </cell>
          <cell r="I369">
            <v>1.2216</v>
          </cell>
          <cell r="J369">
            <v>36.85</v>
          </cell>
          <cell r="K369">
            <v>8.0020206914614977</v>
          </cell>
          <cell r="L369">
            <v>13.68</v>
          </cell>
          <cell r="M369">
            <v>199.6520206914615</v>
          </cell>
          <cell r="N369">
            <v>141.12</v>
          </cell>
          <cell r="O369">
            <v>141.12</v>
          </cell>
          <cell r="P369">
            <v>36.85</v>
          </cell>
          <cell r="Q369">
            <v>8</v>
          </cell>
          <cell r="R369">
            <v>13.68</v>
          </cell>
          <cell r="S369">
            <v>199.65</v>
          </cell>
          <cell r="T369">
            <v>209.63</v>
          </cell>
          <cell r="U369">
            <v>230.59</v>
          </cell>
        </row>
        <row r="370">
          <cell r="H370">
            <v>1972050276</v>
          </cell>
          <cell r="I370">
            <v>1.1307</v>
          </cell>
          <cell r="J370">
            <v>36.85</v>
          </cell>
          <cell r="K370">
            <v>8.2062087026591453</v>
          </cell>
          <cell r="L370">
            <v>13.68</v>
          </cell>
          <cell r="M370">
            <v>192.12620870265914</v>
          </cell>
          <cell r="N370">
            <v>133.38999999999999</v>
          </cell>
          <cell r="O370">
            <v>133.38999999999999</v>
          </cell>
          <cell r="P370">
            <v>36.85</v>
          </cell>
          <cell r="Q370">
            <v>8.2100000000000009</v>
          </cell>
          <cell r="R370">
            <v>13.68</v>
          </cell>
          <cell r="S370">
            <v>192.13</v>
          </cell>
          <cell r="T370">
            <v>201.74</v>
          </cell>
          <cell r="U370">
            <v>221.91</v>
          </cell>
        </row>
        <row r="371">
          <cell r="H371">
            <v>1023386190</v>
          </cell>
          <cell r="I371">
            <v>1.2235</v>
          </cell>
          <cell r="J371">
            <v>36.85</v>
          </cell>
          <cell r="K371">
            <v>11.301883977437514</v>
          </cell>
          <cell r="L371">
            <v>13.68</v>
          </cell>
          <cell r="M371">
            <v>201.55188397743751</v>
          </cell>
          <cell r="N371">
            <v>139.72</v>
          </cell>
          <cell r="O371">
            <v>139.72</v>
          </cell>
          <cell r="P371">
            <v>36.85</v>
          </cell>
          <cell r="Q371">
            <v>11.3</v>
          </cell>
          <cell r="R371">
            <v>13.68</v>
          </cell>
          <cell r="S371">
            <v>201.55</v>
          </cell>
          <cell r="T371">
            <v>211.63</v>
          </cell>
          <cell r="U371">
            <v>232.79</v>
          </cell>
        </row>
        <row r="372">
          <cell r="H372">
            <v>1154369841</v>
          </cell>
          <cell r="I372">
            <v>1.2121</v>
          </cell>
          <cell r="J372">
            <v>36.85</v>
          </cell>
          <cell r="K372">
            <v>13.390304902296904</v>
          </cell>
          <cell r="L372">
            <v>13.68</v>
          </cell>
          <cell r="M372">
            <v>205.27030490229691</v>
          </cell>
          <cell r="N372">
            <v>141.35</v>
          </cell>
          <cell r="O372">
            <v>141.35</v>
          </cell>
          <cell r="P372">
            <v>36.85</v>
          </cell>
          <cell r="Q372">
            <v>13.39</v>
          </cell>
          <cell r="R372">
            <v>13.68</v>
          </cell>
          <cell r="S372">
            <v>205.26999999999998</v>
          </cell>
          <cell r="T372">
            <v>215.53</v>
          </cell>
          <cell r="U372">
            <v>237.08</v>
          </cell>
        </row>
        <row r="373">
          <cell r="H373">
            <v>1639153919</v>
          </cell>
          <cell r="I373">
            <v>1.08</v>
          </cell>
          <cell r="J373">
            <v>36.85</v>
          </cell>
          <cell r="K373">
            <v>20.949505591377065</v>
          </cell>
          <cell r="L373">
            <v>0</v>
          </cell>
          <cell r="M373">
            <v>185.83950559137708</v>
          </cell>
          <cell r="N373">
            <v>128.04</v>
          </cell>
          <cell r="O373">
            <v>128.04</v>
          </cell>
          <cell r="P373">
            <v>36.85</v>
          </cell>
          <cell r="Q373">
            <v>20.95</v>
          </cell>
          <cell r="R373">
            <v>0</v>
          </cell>
          <cell r="S373">
            <v>185.83999999999997</v>
          </cell>
          <cell r="T373">
            <v>195.13</v>
          </cell>
          <cell r="U373">
            <v>214.64</v>
          </cell>
        </row>
        <row r="374">
          <cell r="H374">
            <v>1043314602</v>
          </cell>
          <cell r="I374">
            <v>1.3731</v>
          </cell>
          <cell r="J374">
            <v>36.85</v>
          </cell>
          <cell r="K374">
            <v>22.470124075904941</v>
          </cell>
          <cell r="L374">
            <v>13.68</v>
          </cell>
          <cell r="M374">
            <v>227.35012407590494</v>
          </cell>
          <cell r="N374">
            <v>154.35</v>
          </cell>
          <cell r="O374">
            <v>154.35</v>
          </cell>
          <cell r="P374">
            <v>36.85</v>
          </cell>
          <cell r="Q374">
            <v>22.47</v>
          </cell>
          <cell r="R374">
            <v>13.68</v>
          </cell>
          <cell r="S374">
            <v>227.35</v>
          </cell>
          <cell r="T374">
            <v>238.72</v>
          </cell>
          <cell r="U374">
            <v>262.58999999999997</v>
          </cell>
        </row>
        <row r="375">
          <cell r="H375">
            <v>1891740544</v>
          </cell>
          <cell r="I375">
            <v>1.1485000000000001</v>
          </cell>
          <cell r="J375">
            <v>36.85</v>
          </cell>
          <cell r="K375">
            <v>26.383785369140753</v>
          </cell>
          <cell r="L375">
            <v>13.68</v>
          </cell>
          <cell r="M375">
            <v>210.97378536914076</v>
          </cell>
          <cell r="N375">
            <v>134.06</v>
          </cell>
          <cell r="O375">
            <v>134.06</v>
          </cell>
          <cell r="P375">
            <v>36.85</v>
          </cell>
          <cell r="Q375">
            <v>26.38</v>
          </cell>
          <cell r="R375">
            <v>13.68</v>
          </cell>
          <cell r="S375">
            <v>210.97</v>
          </cell>
          <cell r="T375">
            <v>221.52</v>
          </cell>
          <cell r="U375">
            <v>243.67</v>
          </cell>
        </row>
        <row r="376">
          <cell r="H376">
            <v>1700821865</v>
          </cell>
          <cell r="I376">
            <v>1.2138</v>
          </cell>
          <cell r="J376">
            <v>36.85</v>
          </cell>
          <cell r="K376">
            <v>14.477520925189403</v>
          </cell>
          <cell r="L376">
            <v>13.68</v>
          </cell>
          <cell r="M376">
            <v>205.39752092518938</v>
          </cell>
          <cell r="N376">
            <v>140.38999999999999</v>
          </cell>
          <cell r="O376">
            <v>140.38999999999999</v>
          </cell>
          <cell r="P376">
            <v>36.85</v>
          </cell>
          <cell r="Q376">
            <v>14.48</v>
          </cell>
          <cell r="R376">
            <v>13.68</v>
          </cell>
          <cell r="S376">
            <v>205.39999999999998</v>
          </cell>
          <cell r="T376">
            <v>215.67</v>
          </cell>
          <cell r="U376">
            <v>237.24</v>
          </cell>
        </row>
        <row r="377">
          <cell r="H377">
            <v>1184650541</v>
          </cell>
          <cell r="I377">
            <v>1.2948999999999999</v>
          </cell>
          <cell r="J377">
            <v>36.85</v>
          </cell>
          <cell r="K377">
            <v>10.61251677485901</v>
          </cell>
          <cell r="L377">
            <v>7.18</v>
          </cell>
          <cell r="M377">
            <v>199.23251677485902</v>
          </cell>
          <cell r="N377">
            <v>144.59</v>
          </cell>
          <cell r="O377">
            <v>144.59</v>
          </cell>
          <cell r="P377">
            <v>36.85</v>
          </cell>
          <cell r="Q377">
            <v>10.61</v>
          </cell>
          <cell r="R377">
            <v>7.18</v>
          </cell>
          <cell r="S377">
            <v>199.23000000000002</v>
          </cell>
          <cell r="T377">
            <v>209.19</v>
          </cell>
          <cell r="U377">
            <v>230.11</v>
          </cell>
        </row>
        <row r="378">
          <cell r="H378">
            <v>1902853781</v>
          </cell>
          <cell r="I378">
            <v>1.3415999999999999</v>
          </cell>
          <cell r="J378">
            <v>36.85</v>
          </cell>
          <cell r="K378">
            <v>27.920232538075133</v>
          </cell>
          <cell r="L378">
            <v>13.68</v>
          </cell>
          <cell r="M378">
            <v>228.14023253807514</v>
          </cell>
          <cell r="N378">
            <v>149.69</v>
          </cell>
          <cell r="O378">
            <v>149.69</v>
          </cell>
          <cell r="P378">
            <v>36.85</v>
          </cell>
          <cell r="Q378">
            <v>27.92</v>
          </cell>
          <cell r="R378">
            <v>13.68</v>
          </cell>
          <cell r="S378">
            <v>228.14</v>
          </cell>
          <cell r="T378">
            <v>239.55</v>
          </cell>
          <cell r="U378">
            <v>263.51</v>
          </cell>
        </row>
        <row r="379">
          <cell r="H379">
            <v>1235264219</v>
          </cell>
          <cell r="I379">
            <v>1.2919</v>
          </cell>
          <cell r="J379">
            <v>36.85</v>
          </cell>
          <cell r="K379">
            <v>15.66864301692183</v>
          </cell>
          <cell r="L379">
            <v>0</v>
          </cell>
          <cell r="M379">
            <v>201.65864301692181</v>
          </cell>
          <cell r="N379">
            <v>149.13999999999999</v>
          </cell>
          <cell r="O379">
            <v>149.13999999999999</v>
          </cell>
          <cell r="P379">
            <v>36.85</v>
          </cell>
          <cell r="Q379">
            <v>15.67</v>
          </cell>
          <cell r="R379">
            <v>0</v>
          </cell>
          <cell r="S379">
            <v>201.65999999999997</v>
          </cell>
          <cell r="T379">
            <v>211.74</v>
          </cell>
          <cell r="U379">
            <v>232.91</v>
          </cell>
        </row>
        <row r="380">
          <cell r="H380">
            <v>1366577355</v>
          </cell>
          <cell r="I380">
            <v>1.0739000000000001</v>
          </cell>
          <cell r="J380">
            <v>36.85</v>
          </cell>
          <cell r="K380">
            <v>16.455886955680928</v>
          </cell>
          <cell r="L380">
            <v>0</v>
          </cell>
          <cell r="M380">
            <v>182.68588695568093</v>
          </cell>
          <cell r="N380">
            <v>129.38</v>
          </cell>
          <cell r="O380">
            <v>129.38</v>
          </cell>
          <cell r="P380">
            <v>36.85</v>
          </cell>
          <cell r="Q380">
            <v>16.46</v>
          </cell>
          <cell r="R380">
            <v>0</v>
          </cell>
          <cell r="S380">
            <v>182.69</v>
          </cell>
          <cell r="T380">
            <v>191.82</v>
          </cell>
          <cell r="U380">
            <v>211</v>
          </cell>
        </row>
        <row r="381">
          <cell r="H381">
            <v>1033244090</v>
          </cell>
          <cell r="I381">
            <v>1.1488</v>
          </cell>
          <cell r="J381">
            <v>36.85</v>
          </cell>
          <cell r="K381">
            <v>13.307241495568055</v>
          </cell>
          <cell r="L381">
            <v>13.68</v>
          </cell>
          <cell r="M381">
            <v>199.60724149556808</v>
          </cell>
          <cell r="N381">
            <v>135.77000000000001</v>
          </cell>
          <cell r="O381">
            <v>135.77000000000001</v>
          </cell>
          <cell r="P381">
            <v>36.85</v>
          </cell>
          <cell r="Q381">
            <v>13.31</v>
          </cell>
          <cell r="R381">
            <v>13.68</v>
          </cell>
          <cell r="S381">
            <v>199.61</v>
          </cell>
          <cell r="T381">
            <v>209.59</v>
          </cell>
          <cell r="U381">
            <v>230.55</v>
          </cell>
        </row>
        <row r="382">
          <cell r="H382">
            <v>1770618720</v>
          </cell>
          <cell r="I382">
            <v>1.2421</v>
          </cell>
          <cell r="J382">
            <v>36.85</v>
          </cell>
          <cell r="K382">
            <v>23.017221543916222</v>
          </cell>
          <cell r="L382">
            <v>13.68</v>
          </cell>
          <cell r="M382">
            <v>217.72722154391619</v>
          </cell>
          <cell r="N382">
            <v>144.17999999999998</v>
          </cell>
          <cell r="O382">
            <v>144.18</v>
          </cell>
          <cell r="P382">
            <v>36.85</v>
          </cell>
          <cell r="Q382">
            <v>23.02</v>
          </cell>
          <cell r="R382">
            <v>13.68</v>
          </cell>
          <cell r="S382">
            <v>217.73000000000002</v>
          </cell>
          <cell r="T382">
            <v>228.62</v>
          </cell>
          <cell r="U382">
            <v>251.48</v>
          </cell>
        </row>
        <row r="383">
          <cell r="H383">
            <v>1356476311</v>
          </cell>
          <cell r="I383">
            <v>1.1318999999999999</v>
          </cell>
          <cell r="J383">
            <v>36.85</v>
          </cell>
          <cell r="K383">
            <v>22.719440854832428</v>
          </cell>
          <cell r="L383">
            <v>0</v>
          </cell>
          <cell r="M383">
            <v>192.96944085483241</v>
          </cell>
          <cell r="N383">
            <v>133.39999999999998</v>
          </cell>
          <cell r="O383">
            <v>133.4</v>
          </cell>
          <cell r="P383">
            <v>36.85</v>
          </cell>
          <cell r="Q383">
            <v>22.72</v>
          </cell>
          <cell r="R383">
            <v>0</v>
          </cell>
          <cell r="S383">
            <v>192.97</v>
          </cell>
          <cell r="T383">
            <v>202.62</v>
          </cell>
          <cell r="U383">
            <v>222.88</v>
          </cell>
        </row>
        <row r="384">
          <cell r="H384">
            <v>1124342241</v>
          </cell>
          <cell r="I384">
            <v>1.2277</v>
          </cell>
          <cell r="J384">
            <v>36.85</v>
          </cell>
          <cell r="K384">
            <v>28.501327327635938</v>
          </cell>
          <cell r="L384">
            <v>13.68</v>
          </cell>
          <cell r="M384">
            <v>219.94952755360509</v>
          </cell>
          <cell r="N384">
            <v>140.91820022596914</v>
          </cell>
          <cell r="O384">
            <v>140.91999999999999</v>
          </cell>
          <cell r="P384">
            <v>36.85</v>
          </cell>
          <cell r="Q384">
            <v>28.5</v>
          </cell>
          <cell r="R384">
            <v>13.68</v>
          </cell>
          <cell r="S384">
            <v>219.95</v>
          </cell>
          <cell r="T384">
            <v>230.95</v>
          </cell>
          <cell r="U384">
            <v>254.05</v>
          </cell>
        </row>
        <row r="385">
          <cell r="H385">
            <v>1548230188</v>
          </cell>
          <cell r="I385">
            <v>0.91749999999999998</v>
          </cell>
          <cell r="J385">
            <v>36.85</v>
          </cell>
          <cell r="K385">
            <v>12.383676163249209</v>
          </cell>
          <cell r="L385">
            <v>0</v>
          </cell>
          <cell r="M385">
            <v>164.75367616324922</v>
          </cell>
          <cell r="N385">
            <v>115.52</v>
          </cell>
          <cell r="O385">
            <v>115.52</v>
          </cell>
          <cell r="P385">
            <v>36.85</v>
          </cell>
          <cell r="Q385">
            <v>12.38</v>
          </cell>
          <cell r="R385">
            <v>0</v>
          </cell>
          <cell r="S385">
            <v>164.75</v>
          </cell>
          <cell r="T385">
            <v>172.99</v>
          </cell>
          <cell r="U385">
            <v>190.29</v>
          </cell>
        </row>
        <row r="386">
          <cell r="H386">
            <v>1285656272</v>
          </cell>
          <cell r="I386">
            <v>1.208170159822515</v>
          </cell>
          <cell r="J386">
            <v>36.85</v>
          </cell>
          <cell r="K386">
            <v>15.659883155552578</v>
          </cell>
          <cell r="L386">
            <v>0</v>
          </cell>
          <cell r="M386">
            <v>191.96953551207469</v>
          </cell>
          <cell r="N386">
            <v>139.4596523565221</v>
          </cell>
          <cell r="O386">
            <v>139.46</v>
          </cell>
          <cell r="P386">
            <v>36.85</v>
          </cell>
          <cell r="Q386">
            <v>15.66</v>
          </cell>
          <cell r="R386">
            <v>0</v>
          </cell>
          <cell r="S386">
            <v>191.97</v>
          </cell>
          <cell r="T386">
            <v>201.57</v>
          </cell>
          <cell r="U386">
            <v>221.73</v>
          </cell>
        </row>
        <row r="387">
          <cell r="H387">
            <v>1528606225</v>
          </cell>
          <cell r="I387">
            <v>1.3906000000000001</v>
          </cell>
          <cell r="J387">
            <v>36.85</v>
          </cell>
          <cell r="K387">
            <v>23.73847472191709</v>
          </cell>
          <cell r="L387">
            <v>13.68</v>
          </cell>
          <cell r="M387">
            <v>224.3984747219171</v>
          </cell>
          <cell r="N387">
            <v>150.13</v>
          </cell>
          <cell r="O387">
            <v>150.13</v>
          </cell>
          <cell r="P387">
            <v>36.85</v>
          </cell>
          <cell r="Q387">
            <v>23.74</v>
          </cell>
          <cell r="R387">
            <v>13.68</v>
          </cell>
          <cell r="S387">
            <v>224.4</v>
          </cell>
          <cell r="T387">
            <v>235.62</v>
          </cell>
          <cell r="U387">
            <v>259.18</v>
          </cell>
        </row>
        <row r="388">
          <cell r="H388">
            <v>1508802497</v>
          </cell>
          <cell r="I388">
            <v>1.2439</v>
          </cell>
          <cell r="J388">
            <v>36.85</v>
          </cell>
          <cell r="K388">
            <v>10.202937853344107</v>
          </cell>
          <cell r="L388">
            <v>7.18</v>
          </cell>
          <cell r="M388">
            <v>195.3729378533441</v>
          </cell>
          <cell r="N388">
            <v>141.13999999999999</v>
          </cell>
          <cell r="O388">
            <v>141.13999999999999</v>
          </cell>
          <cell r="P388">
            <v>36.85</v>
          </cell>
          <cell r="Q388">
            <v>10.199999999999999</v>
          </cell>
          <cell r="R388">
            <v>7.18</v>
          </cell>
          <cell r="S388">
            <v>195.36999999999998</v>
          </cell>
          <cell r="T388">
            <v>205.14</v>
          </cell>
          <cell r="U388">
            <v>225.65</v>
          </cell>
        </row>
        <row r="389">
          <cell r="H389">
            <v>1629425491</v>
          </cell>
          <cell r="I389">
            <v>1.2927</v>
          </cell>
          <cell r="J389">
            <v>36.85</v>
          </cell>
          <cell r="K389">
            <v>8.3836859178082115</v>
          </cell>
          <cell r="L389">
            <v>13.68</v>
          </cell>
          <cell r="M389">
            <v>208.09368591780822</v>
          </cell>
          <cell r="N389">
            <v>149.18</v>
          </cell>
          <cell r="O389">
            <v>149.18</v>
          </cell>
          <cell r="P389">
            <v>36.85</v>
          </cell>
          <cell r="Q389">
            <v>8.3800000000000008</v>
          </cell>
          <cell r="R389">
            <v>13.68</v>
          </cell>
          <cell r="S389">
            <v>208.09</v>
          </cell>
          <cell r="T389">
            <v>218.49</v>
          </cell>
          <cell r="U389">
            <v>240.34</v>
          </cell>
        </row>
        <row r="390">
          <cell r="H390">
            <v>1629016340</v>
          </cell>
          <cell r="I390">
            <v>1.2571000000000001</v>
          </cell>
          <cell r="J390">
            <v>36.85</v>
          </cell>
          <cell r="K390">
            <v>11.819504114494434</v>
          </cell>
          <cell r="L390">
            <v>13.68</v>
          </cell>
          <cell r="M390">
            <v>206.89950411449445</v>
          </cell>
          <cell r="N390">
            <v>144.55000000000001</v>
          </cell>
          <cell r="O390">
            <v>144.55000000000001</v>
          </cell>
          <cell r="P390">
            <v>36.85</v>
          </cell>
          <cell r="Q390">
            <v>11.82</v>
          </cell>
          <cell r="R390">
            <v>13.68</v>
          </cell>
          <cell r="S390">
            <v>206.9</v>
          </cell>
          <cell r="T390">
            <v>217.25</v>
          </cell>
          <cell r="U390">
            <v>238.98</v>
          </cell>
        </row>
        <row r="391">
          <cell r="H391">
            <v>1215979059</v>
          </cell>
          <cell r="I391">
            <v>1.1919999999999999</v>
          </cell>
          <cell r="J391">
            <v>36.85</v>
          </cell>
          <cell r="K391">
            <v>21.666994478089286</v>
          </cell>
          <cell r="L391">
            <v>13.68</v>
          </cell>
          <cell r="M391">
            <v>209.7569944780893</v>
          </cell>
          <cell r="N391">
            <v>137.56</v>
          </cell>
          <cell r="O391">
            <v>137.56</v>
          </cell>
          <cell r="P391">
            <v>36.85</v>
          </cell>
          <cell r="Q391">
            <v>21.67</v>
          </cell>
          <cell r="R391">
            <v>13.68</v>
          </cell>
          <cell r="S391">
            <v>209.76</v>
          </cell>
          <cell r="T391">
            <v>220.25</v>
          </cell>
          <cell r="U391">
            <v>242.28</v>
          </cell>
        </row>
        <row r="392">
          <cell r="H392">
            <v>1700812146</v>
          </cell>
          <cell r="I392">
            <v>1.2822</v>
          </cell>
          <cell r="J392">
            <v>36.85</v>
          </cell>
          <cell r="K392">
            <v>16.39201096845154</v>
          </cell>
          <cell r="L392">
            <v>13.68</v>
          </cell>
          <cell r="M392">
            <v>211.39201096845153</v>
          </cell>
          <cell r="N392">
            <v>144.47</v>
          </cell>
          <cell r="O392">
            <v>144.47</v>
          </cell>
          <cell r="P392">
            <v>36.85</v>
          </cell>
          <cell r="Q392">
            <v>16.39</v>
          </cell>
          <cell r="R392">
            <v>13.68</v>
          </cell>
          <cell r="S392">
            <v>211.39</v>
          </cell>
          <cell r="T392">
            <v>221.96</v>
          </cell>
          <cell r="U392">
            <v>244.16</v>
          </cell>
        </row>
        <row r="393">
          <cell r="H393">
            <v>1750703278</v>
          </cell>
          <cell r="I393">
            <v>1.0532999999999999</v>
          </cell>
          <cell r="J393">
            <v>36.85</v>
          </cell>
          <cell r="K393">
            <v>16.871739879452093</v>
          </cell>
          <cell r="L393">
            <v>13.68</v>
          </cell>
          <cell r="M393">
            <v>194.50173987945209</v>
          </cell>
          <cell r="N393">
            <v>127.1</v>
          </cell>
          <cell r="O393">
            <v>127.1</v>
          </cell>
          <cell r="P393">
            <v>36.85</v>
          </cell>
          <cell r="Q393">
            <v>16.87</v>
          </cell>
          <cell r="R393">
            <v>13.68</v>
          </cell>
          <cell r="S393">
            <v>194.5</v>
          </cell>
          <cell r="T393">
            <v>204.23</v>
          </cell>
          <cell r="U393">
            <v>224.65</v>
          </cell>
        </row>
        <row r="394">
          <cell r="H394">
            <v>1992793962</v>
          </cell>
          <cell r="I394">
            <v>1.3919999999999999</v>
          </cell>
          <cell r="J394">
            <v>36.85</v>
          </cell>
          <cell r="K394">
            <v>17.940549605963021</v>
          </cell>
          <cell r="L394">
            <v>13.68</v>
          </cell>
          <cell r="M394">
            <v>221.270549605963</v>
          </cell>
          <cell r="N394">
            <v>152.79999999999998</v>
          </cell>
          <cell r="O394">
            <v>152.80000000000001</v>
          </cell>
          <cell r="P394">
            <v>36.85</v>
          </cell>
          <cell r="Q394">
            <v>17.940000000000001</v>
          </cell>
          <cell r="R394">
            <v>13.68</v>
          </cell>
          <cell r="S394">
            <v>221.27</v>
          </cell>
          <cell r="T394">
            <v>232.33</v>
          </cell>
          <cell r="U394">
            <v>255.56</v>
          </cell>
        </row>
        <row r="395">
          <cell r="H395">
            <v>1528040888</v>
          </cell>
          <cell r="I395">
            <v>1.0488</v>
          </cell>
          <cell r="J395">
            <v>36.85</v>
          </cell>
          <cell r="K395">
            <v>19.416340991249996</v>
          </cell>
          <cell r="L395">
            <v>13.68</v>
          </cell>
          <cell r="M395">
            <v>195.33634099124998</v>
          </cell>
          <cell r="N395">
            <v>125.39</v>
          </cell>
          <cell r="O395">
            <v>125.39</v>
          </cell>
          <cell r="P395">
            <v>36.85</v>
          </cell>
          <cell r="Q395">
            <v>19.420000000000002</v>
          </cell>
          <cell r="R395">
            <v>13.68</v>
          </cell>
          <cell r="S395">
            <v>195.34000000000003</v>
          </cell>
          <cell r="T395">
            <v>205.11</v>
          </cell>
          <cell r="U395">
            <v>225.62</v>
          </cell>
        </row>
        <row r="396">
          <cell r="H396">
            <v>1467016105</v>
          </cell>
          <cell r="I396">
            <v>1.1094999999999999</v>
          </cell>
          <cell r="J396">
            <v>36.85</v>
          </cell>
          <cell r="K396">
            <v>15.632694941314222</v>
          </cell>
          <cell r="L396">
            <v>13.68</v>
          </cell>
          <cell r="M396">
            <v>197.62269494131419</v>
          </cell>
          <cell r="N396">
            <v>131.45999999999998</v>
          </cell>
          <cell r="O396">
            <v>131.46</v>
          </cell>
          <cell r="P396">
            <v>36.85</v>
          </cell>
          <cell r="Q396">
            <v>15.63</v>
          </cell>
          <cell r="R396">
            <v>13.68</v>
          </cell>
          <cell r="S396">
            <v>197.62</v>
          </cell>
          <cell r="T396">
            <v>207.5</v>
          </cell>
          <cell r="U396">
            <v>228.25</v>
          </cell>
        </row>
        <row r="397">
          <cell r="H397">
            <v>1023481520</v>
          </cell>
          <cell r="I397">
            <v>1.1902999999999999</v>
          </cell>
          <cell r="J397">
            <v>36.85</v>
          </cell>
          <cell r="K397">
            <v>36.747469444641389</v>
          </cell>
          <cell r="L397">
            <v>13.68</v>
          </cell>
          <cell r="M397">
            <v>224.87746944464138</v>
          </cell>
          <cell r="N397">
            <v>137.6</v>
          </cell>
          <cell r="O397">
            <v>137.6</v>
          </cell>
          <cell r="P397">
            <v>36.85</v>
          </cell>
          <cell r="Q397">
            <v>36.75</v>
          </cell>
          <cell r="R397">
            <v>13.68</v>
          </cell>
          <cell r="S397">
            <v>224.88</v>
          </cell>
          <cell r="T397">
            <v>236.12</v>
          </cell>
          <cell r="U397">
            <v>259.73</v>
          </cell>
        </row>
        <row r="398">
          <cell r="H398">
            <v>1174178313</v>
          </cell>
          <cell r="I398">
            <v>1.2726999999999999</v>
          </cell>
          <cell r="J398">
            <v>36.85</v>
          </cell>
          <cell r="K398">
            <v>8.7143888853209841</v>
          </cell>
          <cell r="L398">
            <v>13.68</v>
          </cell>
          <cell r="M398">
            <v>202.99438888532097</v>
          </cell>
          <cell r="N398">
            <v>143.75</v>
          </cell>
          <cell r="O398">
            <v>143.75</v>
          </cell>
          <cell r="P398">
            <v>36.85</v>
          </cell>
          <cell r="Q398">
            <v>8.7100000000000009</v>
          </cell>
          <cell r="R398">
            <v>13.68</v>
          </cell>
          <cell r="S398">
            <v>202.99</v>
          </cell>
          <cell r="T398">
            <v>213.14</v>
          </cell>
          <cell r="U398">
            <v>234.45</v>
          </cell>
        </row>
        <row r="399">
          <cell r="H399">
            <v>1164848503</v>
          </cell>
          <cell r="I399">
            <v>1.2741</v>
          </cell>
          <cell r="J399">
            <v>36.85</v>
          </cell>
          <cell r="K399">
            <v>16.406526084040284</v>
          </cell>
          <cell r="L399">
            <v>13.68</v>
          </cell>
          <cell r="M399">
            <v>207.62652608404028</v>
          </cell>
          <cell r="N399">
            <v>140.69</v>
          </cell>
          <cell r="O399">
            <v>140.69</v>
          </cell>
          <cell r="P399">
            <v>36.85</v>
          </cell>
          <cell r="Q399">
            <v>16.41</v>
          </cell>
          <cell r="R399">
            <v>13.68</v>
          </cell>
          <cell r="S399">
            <v>207.63</v>
          </cell>
          <cell r="T399">
            <v>218.01</v>
          </cell>
          <cell r="U399">
            <v>239.81</v>
          </cell>
        </row>
      </sheetData>
      <sheetData sheetId="1"/>
      <sheetData sheetId="2">
        <row r="23">
          <cell r="A23" t="str">
            <v>NPI</v>
          </cell>
          <cell r="B23" t="str">
            <v>Facility Name</v>
          </cell>
          <cell r="C23" t="str">
            <v xml:space="preserve">7/1/2021  Final Rate
</v>
          </cell>
          <cell r="D23" t="str">
            <v>10/1/2021 CMI</v>
          </cell>
          <cell r="E23" t="str">
            <v>10/1/2021 Direct</v>
          </cell>
          <cell r="F23" t="str">
            <v>10/1/2021 Indirect</v>
          </cell>
          <cell r="G23" t="str">
            <v>10/1/2021
FRV</v>
          </cell>
          <cell r="H23" t="str">
            <v>10/1/2021 Assessment</v>
          </cell>
          <cell r="I23"/>
          <cell r="J23" t="str">
            <v>10/1/2021 Rate
w/5% &amp; 10% Increases</v>
          </cell>
          <cell r="K23" t="str">
            <v xml:space="preserve"> RATE
10/1/2021</v>
          </cell>
          <cell r="L23"/>
          <cell r="M23" t="str">
            <v>COVID
 Rate</v>
          </cell>
          <cell r="N23" t="str">
            <v>COVID-19 Final Rate</v>
          </cell>
        </row>
        <row r="24">
          <cell r="A24">
            <v>1285687962</v>
          </cell>
          <cell r="B24" t="str">
            <v>Abbotts Creek Care and Rehabilition Center</v>
          </cell>
          <cell r="C24">
            <v>223.02</v>
          </cell>
          <cell r="D24">
            <v>1.0799000000000001</v>
          </cell>
          <cell r="E24">
            <v>129.29</v>
          </cell>
          <cell r="F24">
            <v>36.85</v>
          </cell>
          <cell r="G24">
            <v>17.170000000000002</v>
          </cell>
          <cell r="H24">
            <v>13.68</v>
          </cell>
          <cell r="I24"/>
          <cell r="J24">
            <v>227.52</v>
          </cell>
          <cell r="K24">
            <v>227.52</v>
          </cell>
          <cell r="L24"/>
          <cell r="M24">
            <v>95</v>
          </cell>
          <cell r="N24">
            <v>322.52</v>
          </cell>
        </row>
        <row r="25">
          <cell r="A25">
            <v>1245227578</v>
          </cell>
          <cell r="B25" t="str">
            <v>Abernethy Laurels</v>
          </cell>
          <cell r="C25">
            <v>211.92</v>
          </cell>
          <cell r="D25">
            <v>1.1188</v>
          </cell>
          <cell r="E25">
            <v>132.94</v>
          </cell>
          <cell r="F25">
            <v>36.85</v>
          </cell>
          <cell r="G25">
            <v>33.86</v>
          </cell>
          <cell r="H25">
            <v>0</v>
          </cell>
          <cell r="I25"/>
          <cell r="J25">
            <v>235.21</v>
          </cell>
          <cell r="K25">
            <v>235.21</v>
          </cell>
          <cell r="L25"/>
          <cell r="M25">
            <v>95</v>
          </cell>
          <cell r="N25">
            <v>330.21000000000004</v>
          </cell>
        </row>
        <row r="26">
          <cell r="A26">
            <v>1427608959</v>
          </cell>
          <cell r="B26" t="str">
            <v>Accordius Health at Aberdeen</v>
          </cell>
          <cell r="C26">
            <v>226.8</v>
          </cell>
          <cell r="D26">
            <v>1.1536</v>
          </cell>
          <cell r="E26">
            <v>136.5</v>
          </cell>
          <cell r="F26">
            <v>36.85</v>
          </cell>
          <cell r="G26">
            <v>15.63</v>
          </cell>
          <cell r="H26">
            <v>13.68</v>
          </cell>
          <cell r="I26"/>
          <cell r="J26">
            <v>234.07</v>
          </cell>
          <cell r="K26">
            <v>234.07</v>
          </cell>
          <cell r="L26"/>
          <cell r="M26">
            <v>95</v>
          </cell>
          <cell r="N26">
            <v>329.07</v>
          </cell>
        </row>
        <row r="27">
          <cell r="A27">
            <v>1063919652</v>
          </cell>
          <cell r="B27" t="str">
            <v>Accordius Health at Brevard</v>
          </cell>
          <cell r="C27">
            <v>238.85</v>
          </cell>
          <cell r="D27">
            <v>1.2643</v>
          </cell>
          <cell r="E27">
            <v>143.81</v>
          </cell>
          <cell r="F27">
            <v>36.85</v>
          </cell>
          <cell r="G27">
            <v>16.010000000000002</v>
          </cell>
          <cell r="H27">
            <v>13.68</v>
          </cell>
          <cell r="I27"/>
          <cell r="J27">
            <v>242.96</v>
          </cell>
          <cell r="K27">
            <v>242.96</v>
          </cell>
          <cell r="L27"/>
          <cell r="M27">
            <v>95</v>
          </cell>
          <cell r="N27">
            <v>337.96000000000004</v>
          </cell>
        </row>
        <row r="28">
          <cell r="A28">
            <v>1518435650</v>
          </cell>
          <cell r="B28" t="str">
            <v>Accordius Health at Charlotte</v>
          </cell>
          <cell r="C28">
            <v>239.79</v>
          </cell>
          <cell r="D28">
            <v>1.1872</v>
          </cell>
          <cell r="E28">
            <v>139.03</v>
          </cell>
          <cell r="F28">
            <v>36.85</v>
          </cell>
          <cell r="G28">
            <v>29.47</v>
          </cell>
          <cell r="H28">
            <v>13.68</v>
          </cell>
          <cell r="I28"/>
          <cell r="J28">
            <v>252.98</v>
          </cell>
          <cell r="K28">
            <v>252.98</v>
          </cell>
          <cell r="L28"/>
          <cell r="M28">
            <v>95</v>
          </cell>
          <cell r="N28">
            <v>347.98</v>
          </cell>
        </row>
        <row r="29">
          <cell r="A29">
            <v>1669991865</v>
          </cell>
          <cell r="B29" t="str">
            <v>Accordius Health at Clemmons</v>
          </cell>
          <cell r="C29">
            <v>238.29</v>
          </cell>
          <cell r="D29">
            <v>1.1678999999999999</v>
          </cell>
          <cell r="E29">
            <v>136.47</v>
          </cell>
          <cell r="F29">
            <v>36.85</v>
          </cell>
          <cell r="G29">
            <v>8.85</v>
          </cell>
          <cell r="H29">
            <v>13.68</v>
          </cell>
          <cell r="I29"/>
          <cell r="J29">
            <v>226.2</v>
          </cell>
          <cell r="K29">
            <v>238.29</v>
          </cell>
          <cell r="L29"/>
          <cell r="M29">
            <v>95</v>
          </cell>
          <cell r="N29">
            <v>333.28999999999996</v>
          </cell>
        </row>
        <row r="30">
          <cell r="A30">
            <v>1871143305</v>
          </cell>
          <cell r="B30" t="str">
            <v>Accordius Health At Concord</v>
          </cell>
          <cell r="C30">
            <v>221.54</v>
          </cell>
          <cell r="D30">
            <v>1.2915000000000001</v>
          </cell>
          <cell r="E30">
            <v>144.85</v>
          </cell>
          <cell r="F30">
            <v>36.85</v>
          </cell>
          <cell r="G30">
            <v>6.55</v>
          </cell>
          <cell r="H30">
            <v>13.68</v>
          </cell>
          <cell r="I30"/>
          <cell r="J30">
            <v>233.23</v>
          </cell>
          <cell r="K30">
            <v>233.23</v>
          </cell>
          <cell r="L30"/>
          <cell r="M30">
            <v>95</v>
          </cell>
          <cell r="N30">
            <v>328.23</v>
          </cell>
        </row>
        <row r="31">
          <cell r="A31">
            <v>1992242119</v>
          </cell>
          <cell r="B31" t="str">
            <v>Accordius Health at Creekside</v>
          </cell>
          <cell r="C31">
            <v>222.46</v>
          </cell>
          <cell r="D31">
            <v>1.2458</v>
          </cell>
          <cell r="E31">
            <v>141.54</v>
          </cell>
          <cell r="F31">
            <v>36.85</v>
          </cell>
          <cell r="G31">
            <v>11.11</v>
          </cell>
          <cell r="H31">
            <v>7.18</v>
          </cell>
          <cell r="I31"/>
          <cell r="J31">
            <v>227.16</v>
          </cell>
          <cell r="K31">
            <v>227.16</v>
          </cell>
          <cell r="L31"/>
          <cell r="M31">
            <v>95</v>
          </cell>
          <cell r="N31">
            <v>322.15999999999997</v>
          </cell>
        </row>
        <row r="32">
          <cell r="A32">
            <v>1043703945</v>
          </cell>
          <cell r="B32" t="str">
            <v>Accordius Health at Gastonia</v>
          </cell>
          <cell r="C32">
            <v>241.56</v>
          </cell>
          <cell r="D32">
            <v>1.1587000000000001</v>
          </cell>
          <cell r="E32">
            <v>134.97999999999999</v>
          </cell>
          <cell r="F32">
            <v>36.85</v>
          </cell>
          <cell r="G32">
            <v>22.34</v>
          </cell>
          <cell r="H32">
            <v>13.68</v>
          </cell>
          <cell r="I32"/>
          <cell r="J32">
            <v>240.06</v>
          </cell>
          <cell r="K32">
            <v>241.56</v>
          </cell>
          <cell r="L32"/>
          <cell r="M32">
            <v>95</v>
          </cell>
          <cell r="N32">
            <v>336.56</v>
          </cell>
        </row>
        <row r="33">
          <cell r="A33">
            <v>1831649268</v>
          </cell>
          <cell r="B33" t="str">
            <v>Accordius Health at Gatesville</v>
          </cell>
          <cell r="C33">
            <v>232.03</v>
          </cell>
          <cell r="D33">
            <v>1.3026</v>
          </cell>
          <cell r="E33">
            <v>145.07</v>
          </cell>
          <cell r="F33">
            <v>36.85</v>
          </cell>
          <cell r="G33">
            <v>16.559999999999999</v>
          </cell>
          <cell r="H33">
            <v>13.68</v>
          </cell>
          <cell r="I33"/>
          <cell r="J33">
            <v>245.05</v>
          </cell>
          <cell r="K33">
            <v>245.05</v>
          </cell>
          <cell r="L33"/>
          <cell r="M33">
            <v>95</v>
          </cell>
          <cell r="N33">
            <v>340.05</v>
          </cell>
        </row>
        <row r="34">
          <cell r="A34">
            <v>1689147035</v>
          </cell>
          <cell r="B34" t="str">
            <v>Accordius Health at Greensboro</v>
          </cell>
          <cell r="C34">
            <v>235.01</v>
          </cell>
          <cell r="D34">
            <v>1.2302999999999999</v>
          </cell>
          <cell r="E34">
            <v>141.71</v>
          </cell>
          <cell r="F34">
            <v>36.85</v>
          </cell>
          <cell r="G34">
            <v>10.25</v>
          </cell>
          <cell r="H34">
            <v>13.68</v>
          </cell>
          <cell r="I34"/>
          <cell r="J34">
            <v>233.87</v>
          </cell>
          <cell r="K34">
            <v>235.01</v>
          </cell>
          <cell r="L34"/>
          <cell r="M34">
            <v>95</v>
          </cell>
          <cell r="N34">
            <v>330.01</v>
          </cell>
        </row>
        <row r="35">
          <cell r="A35">
            <v>1295391795</v>
          </cell>
          <cell r="B35" t="str">
            <v>Accordius Health at Hendersonville</v>
          </cell>
          <cell r="C35">
            <v>225.95</v>
          </cell>
          <cell r="D35">
            <v>1.1818</v>
          </cell>
          <cell r="E35">
            <v>137.1</v>
          </cell>
          <cell r="F35">
            <v>36.85</v>
          </cell>
          <cell r="G35">
            <v>8.1199999999999992</v>
          </cell>
          <cell r="H35">
            <v>13.68</v>
          </cell>
          <cell r="I35"/>
          <cell r="J35">
            <v>226.09</v>
          </cell>
          <cell r="K35">
            <v>226.09</v>
          </cell>
          <cell r="L35"/>
          <cell r="M35">
            <v>95</v>
          </cell>
          <cell r="N35">
            <v>321.09000000000003</v>
          </cell>
        </row>
        <row r="36">
          <cell r="A36">
            <v>1598262198</v>
          </cell>
          <cell r="B36" t="str">
            <v>Accordius Health at Lexington</v>
          </cell>
          <cell r="C36">
            <v>238.82</v>
          </cell>
          <cell r="D36">
            <v>1.4107000000000001</v>
          </cell>
          <cell r="E36">
            <v>157.54</v>
          </cell>
          <cell r="F36">
            <v>36.85</v>
          </cell>
          <cell r="G36">
            <v>20.100000000000001</v>
          </cell>
          <cell r="H36">
            <v>13.68</v>
          </cell>
          <cell r="I36"/>
          <cell r="J36">
            <v>263.54000000000002</v>
          </cell>
          <cell r="K36">
            <v>263.54000000000002</v>
          </cell>
          <cell r="L36"/>
          <cell r="M36">
            <v>95</v>
          </cell>
          <cell r="N36">
            <v>358.54</v>
          </cell>
        </row>
        <row r="37">
          <cell r="A37">
            <v>1437627593</v>
          </cell>
          <cell r="B37" t="str">
            <v>Accordius Health at Midwood</v>
          </cell>
          <cell r="C37">
            <v>244.77</v>
          </cell>
          <cell r="D37">
            <v>1.1115999999999999</v>
          </cell>
          <cell r="E37">
            <v>132.03</v>
          </cell>
          <cell r="F37">
            <v>36.85</v>
          </cell>
          <cell r="G37">
            <v>16.809999999999999</v>
          </cell>
          <cell r="H37">
            <v>13.68</v>
          </cell>
          <cell r="I37"/>
          <cell r="J37">
            <v>230.27</v>
          </cell>
          <cell r="K37">
            <v>244.77</v>
          </cell>
          <cell r="L37"/>
          <cell r="M37">
            <v>95</v>
          </cell>
          <cell r="N37">
            <v>339.77</v>
          </cell>
        </row>
        <row r="38">
          <cell r="A38">
            <v>1598233645</v>
          </cell>
          <cell r="B38" t="str">
            <v>Accordius Health at Monroe</v>
          </cell>
          <cell r="C38">
            <v>237.04</v>
          </cell>
          <cell r="D38">
            <v>1.2234</v>
          </cell>
          <cell r="E38">
            <v>140.86000000000001</v>
          </cell>
          <cell r="F38">
            <v>36.85</v>
          </cell>
          <cell r="G38">
            <v>24.46</v>
          </cell>
          <cell r="H38">
            <v>13.68</v>
          </cell>
          <cell r="I38"/>
          <cell r="J38">
            <v>249.3</v>
          </cell>
          <cell r="K38">
            <v>249.3</v>
          </cell>
          <cell r="L38"/>
          <cell r="M38">
            <v>95</v>
          </cell>
          <cell r="N38">
            <v>344.3</v>
          </cell>
        </row>
        <row r="39">
          <cell r="A39">
            <v>1659849701</v>
          </cell>
          <cell r="B39" t="str">
            <v>Accordius Health at Mooresville</v>
          </cell>
          <cell r="C39">
            <v>246.84</v>
          </cell>
          <cell r="D39">
            <v>1.327</v>
          </cell>
          <cell r="E39">
            <v>151.47999999999999</v>
          </cell>
          <cell r="F39">
            <v>36.85</v>
          </cell>
          <cell r="G39">
            <v>13.65</v>
          </cell>
          <cell r="H39">
            <v>13.68</v>
          </cell>
          <cell r="I39"/>
          <cell r="J39">
            <v>249.08</v>
          </cell>
          <cell r="K39">
            <v>249.08</v>
          </cell>
          <cell r="L39"/>
          <cell r="M39">
            <v>95</v>
          </cell>
          <cell r="N39">
            <v>344.08000000000004</v>
          </cell>
        </row>
        <row r="40">
          <cell r="A40">
            <v>1770149270</v>
          </cell>
          <cell r="B40" t="str">
            <v>Accordius Health at Rose Manor</v>
          </cell>
          <cell r="C40">
            <v>243.9</v>
          </cell>
          <cell r="D40">
            <v>1.3157000000000001</v>
          </cell>
          <cell r="E40">
            <v>146.66</v>
          </cell>
          <cell r="F40">
            <v>36.85</v>
          </cell>
          <cell r="G40">
            <v>20.329999999999998</v>
          </cell>
          <cell r="H40">
            <v>13.68</v>
          </cell>
          <cell r="I40"/>
          <cell r="J40">
            <v>251.24</v>
          </cell>
          <cell r="K40">
            <v>251.24</v>
          </cell>
          <cell r="L40"/>
          <cell r="M40">
            <v>95</v>
          </cell>
          <cell r="N40">
            <v>346.24</v>
          </cell>
        </row>
        <row r="41">
          <cell r="A41">
            <v>1699310839</v>
          </cell>
          <cell r="B41" t="str">
            <v>Accordius Health at Rutherfordton</v>
          </cell>
          <cell r="C41">
            <v>245.61</v>
          </cell>
          <cell r="D41">
            <v>1.2963</v>
          </cell>
          <cell r="E41">
            <v>147.84</v>
          </cell>
          <cell r="F41">
            <v>36.85</v>
          </cell>
          <cell r="G41">
            <v>17.760000000000002</v>
          </cell>
          <cell r="H41">
            <v>13.68</v>
          </cell>
          <cell r="I41"/>
          <cell r="J41">
            <v>249.63</v>
          </cell>
          <cell r="K41">
            <v>249.63</v>
          </cell>
          <cell r="L41"/>
          <cell r="M41">
            <v>95</v>
          </cell>
          <cell r="N41">
            <v>344.63</v>
          </cell>
        </row>
        <row r="42">
          <cell r="A42">
            <v>1932606530</v>
          </cell>
          <cell r="B42" t="str">
            <v>ACCORDIUS HEALTH AT SALISBURY</v>
          </cell>
          <cell r="C42">
            <v>221.27</v>
          </cell>
          <cell r="D42">
            <v>1.0490999999999999</v>
          </cell>
          <cell r="E42">
            <v>127.07</v>
          </cell>
          <cell r="F42">
            <v>36.85</v>
          </cell>
          <cell r="G42">
            <v>9.6999999999999993</v>
          </cell>
          <cell r="H42">
            <v>7.18</v>
          </cell>
          <cell r="I42"/>
          <cell r="J42">
            <v>208.82</v>
          </cell>
          <cell r="K42">
            <v>221.27</v>
          </cell>
          <cell r="L42"/>
          <cell r="M42">
            <v>95</v>
          </cell>
          <cell r="N42">
            <v>316.27</v>
          </cell>
        </row>
        <row r="43">
          <cell r="A43">
            <v>1528505757</v>
          </cell>
          <cell r="B43" t="str">
            <v>Accordius Health at Scotland Manor</v>
          </cell>
          <cell r="C43">
            <v>235.11</v>
          </cell>
          <cell r="D43">
            <v>1.2663</v>
          </cell>
          <cell r="E43">
            <v>142.85</v>
          </cell>
          <cell r="F43">
            <v>36.85</v>
          </cell>
          <cell r="G43">
            <v>16.329999999999998</v>
          </cell>
          <cell r="H43">
            <v>13.68</v>
          </cell>
          <cell r="I43"/>
          <cell r="J43">
            <v>242.22</v>
          </cell>
          <cell r="K43">
            <v>242.22</v>
          </cell>
          <cell r="L43"/>
          <cell r="M43">
            <v>95</v>
          </cell>
          <cell r="N43">
            <v>337.22</v>
          </cell>
        </row>
        <row r="44">
          <cell r="A44">
            <v>1972071033</v>
          </cell>
          <cell r="B44" t="str">
            <v>Accordius Health at Statesville</v>
          </cell>
          <cell r="C44">
            <v>239.2</v>
          </cell>
          <cell r="D44">
            <v>1.1955</v>
          </cell>
          <cell r="E44">
            <v>138.97</v>
          </cell>
          <cell r="F44">
            <v>36.85</v>
          </cell>
          <cell r="G44">
            <v>10.32</v>
          </cell>
          <cell r="H44">
            <v>13.68</v>
          </cell>
          <cell r="I44"/>
          <cell r="J44">
            <v>230.79</v>
          </cell>
          <cell r="K44">
            <v>239.2</v>
          </cell>
          <cell r="L44"/>
          <cell r="M44">
            <v>95</v>
          </cell>
          <cell r="N44">
            <v>334.2</v>
          </cell>
        </row>
        <row r="45">
          <cell r="A45">
            <v>1841840378</v>
          </cell>
          <cell r="B45" t="str">
            <v>ACCORDIUS HEALTH AT WILKESBORO</v>
          </cell>
          <cell r="C45">
            <v>216.76</v>
          </cell>
          <cell r="D45">
            <v>1.2383999999999999</v>
          </cell>
          <cell r="E45">
            <v>140.53</v>
          </cell>
          <cell r="F45">
            <v>36.85</v>
          </cell>
          <cell r="G45">
            <v>7.12</v>
          </cell>
          <cell r="H45">
            <v>13.68</v>
          </cell>
          <cell r="I45"/>
          <cell r="J45">
            <v>228.9</v>
          </cell>
          <cell r="K45">
            <v>228.9</v>
          </cell>
          <cell r="L45"/>
          <cell r="M45">
            <v>95</v>
          </cell>
          <cell r="N45">
            <v>323.89999999999998</v>
          </cell>
        </row>
        <row r="46">
          <cell r="A46">
            <v>1245737840</v>
          </cell>
          <cell r="B46" t="str">
            <v>Accordius Health at Wilmington</v>
          </cell>
          <cell r="C46">
            <v>245.45</v>
          </cell>
          <cell r="D46">
            <v>1.3065</v>
          </cell>
          <cell r="E46">
            <v>146.44999999999999</v>
          </cell>
          <cell r="F46">
            <v>36.85</v>
          </cell>
          <cell r="G46">
            <v>23.81</v>
          </cell>
          <cell r="H46">
            <v>13.68</v>
          </cell>
          <cell r="I46"/>
          <cell r="J46">
            <v>255.01</v>
          </cell>
          <cell r="K46">
            <v>255.01</v>
          </cell>
          <cell r="L46"/>
          <cell r="M46">
            <v>95</v>
          </cell>
          <cell r="N46">
            <v>350.01</v>
          </cell>
        </row>
        <row r="47">
          <cell r="A47">
            <v>1760032296</v>
          </cell>
          <cell r="B47" t="str">
            <v>ACCORDIUS HEALTH AT WILSON</v>
          </cell>
          <cell r="C47">
            <v>225.52</v>
          </cell>
          <cell r="D47">
            <v>1.3697999999999999</v>
          </cell>
          <cell r="E47">
            <v>147.79</v>
          </cell>
          <cell r="F47">
            <v>36.85</v>
          </cell>
          <cell r="G47">
            <v>6.31</v>
          </cell>
          <cell r="H47">
            <v>13.68</v>
          </cell>
          <cell r="I47"/>
          <cell r="J47">
            <v>236.35</v>
          </cell>
          <cell r="K47">
            <v>236.35</v>
          </cell>
          <cell r="L47"/>
          <cell r="M47">
            <v>95</v>
          </cell>
          <cell r="N47">
            <v>331.35</v>
          </cell>
        </row>
        <row r="48">
          <cell r="A48">
            <v>1205357878</v>
          </cell>
          <cell r="B48" t="str">
            <v>Accordius Health at Winston-Salem</v>
          </cell>
          <cell r="C48">
            <v>238.93</v>
          </cell>
          <cell r="D48">
            <v>1.3604000000000001</v>
          </cell>
          <cell r="E48">
            <v>146.09</v>
          </cell>
          <cell r="F48">
            <v>36.85</v>
          </cell>
          <cell r="G48">
            <v>23.04</v>
          </cell>
          <cell r="H48">
            <v>13.68</v>
          </cell>
          <cell r="I48"/>
          <cell r="J48">
            <v>253.7</v>
          </cell>
          <cell r="K48">
            <v>253.7</v>
          </cell>
          <cell r="L48"/>
          <cell r="M48">
            <v>95</v>
          </cell>
          <cell r="N48">
            <v>348.7</v>
          </cell>
        </row>
        <row r="49">
          <cell r="A49">
            <v>1578059085</v>
          </cell>
          <cell r="B49" t="str">
            <v>Accordius Heath at Asheville</v>
          </cell>
          <cell r="C49">
            <v>226.28</v>
          </cell>
          <cell r="D49">
            <v>1.1780999999999999</v>
          </cell>
          <cell r="E49">
            <v>136.47</v>
          </cell>
          <cell r="F49">
            <v>36.85</v>
          </cell>
          <cell r="G49">
            <v>12.39</v>
          </cell>
          <cell r="H49">
            <v>13.68</v>
          </cell>
          <cell r="I49"/>
          <cell r="J49">
            <v>230.3</v>
          </cell>
          <cell r="K49">
            <v>230.3</v>
          </cell>
          <cell r="L49"/>
          <cell r="M49">
            <v>95</v>
          </cell>
          <cell r="N49">
            <v>325.3</v>
          </cell>
        </row>
        <row r="50">
          <cell r="A50">
            <v>1366552739</v>
          </cell>
          <cell r="B50" t="str">
            <v>Adams Farm and Living Rehab</v>
          </cell>
          <cell r="C50">
            <v>241.86</v>
          </cell>
          <cell r="D50">
            <v>1.2369000000000001</v>
          </cell>
          <cell r="E50">
            <v>141.61000000000001</v>
          </cell>
          <cell r="F50">
            <v>36.85</v>
          </cell>
          <cell r="G50">
            <v>14.23</v>
          </cell>
          <cell r="H50">
            <v>13.68</v>
          </cell>
          <cell r="I50"/>
          <cell r="J50">
            <v>238.36</v>
          </cell>
          <cell r="K50">
            <v>241.86</v>
          </cell>
          <cell r="L50"/>
          <cell r="M50">
            <v>95</v>
          </cell>
          <cell r="N50">
            <v>336.86</v>
          </cell>
        </row>
        <row r="51">
          <cell r="A51">
            <v>1689767410</v>
          </cell>
          <cell r="B51" t="str">
            <v>Alamance Health Care Center</v>
          </cell>
          <cell r="C51">
            <v>208.1</v>
          </cell>
          <cell r="D51">
            <v>1.0087999999999999</v>
          </cell>
          <cell r="E51">
            <v>123.76</v>
          </cell>
          <cell r="F51">
            <v>36.85</v>
          </cell>
          <cell r="G51">
            <v>15.92</v>
          </cell>
          <cell r="H51">
            <v>7.18</v>
          </cell>
          <cell r="I51"/>
          <cell r="J51">
            <v>212.19</v>
          </cell>
          <cell r="K51">
            <v>212.19</v>
          </cell>
          <cell r="L51"/>
          <cell r="M51">
            <v>95</v>
          </cell>
          <cell r="N51">
            <v>307.19</v>
          </cell>
        </row>
        <row r="52">
          <cell r="A52">
            <v>1245337880</v>
          </cell>
          <cell r="B52" t="str">
            <v>Alexandria Place</v>
          </cell>
          <cell r="C52">
            <v>240.46</v>
          </cell>
          <cell r="D52">
            <v>1.3368</v>
          </cell>
          <cell r="E52">
            <v>150.33000000000001</v>
          </cell>
          <cell r="F52">
            <v>36.85</v>
          </cell>
          <cell r="G52">
            <v>12.24</v>
          </cell>
          <cell r="H52">
            <v>13.68</v>
          </cell>
          <cell r="I52"/>
          <cell r="J52">
            <v>246.14</v>
          </cell>
          <cell r="K52">
            <v>246.14</v>
          </cell>
          <cell r="L52"/>
          <cell r="M52">
            <v>95</v>
          </cell>
          <cell r="N52">
            <v>341.14</v>
          </cell>
        </row>
        <row r="53">
          <cell r="A53">
            <v>1639122328</v>
          </cell>
          <cell r="B53" t="str">
            <v>Alleghany Care and Rehabilitation Center</v>
          </cell>
          <cell r="C53">
            <v>210.83</v>
          </cell>
          <cell r="D53">
            <v>0.96140000000000003</v>
          </cell>
          <cell r="E53">
            <v>120.34</v>
          </cell>
          <cell r="F53">
            <v>36.85</v>
          </cell>
          <cell r="G53">
            <v>8.32</v>
          </cell>
          <cell r="H53">
            <v>13.68</v>
          </cell>
          <cell r="I53"/>
          <cell r="J53">
            <v>206.97</v>
          </cell>
          <cell r="K53">
            <v>210.83</v>
          </cell>
          <cell r="L53"/>
          <cell r="M53">
            <v>95</v>
          </cell>
          <cell r="N53">
            <v>305.83000000000004</v>
          </cell>
        </row>
        <row r="54">
          <cell r="A54">
            <v>1023671765</v>
          </cell>
          <cell r="B54" t="str">
            <v>Alpine Health and Rehab</v>
          </cell>
          <cell r="C54">
            <v>224.44</v>
          </cell>
          <cell r="D54">
            <v>1.33</v>
          </cell>
          <cell r="E54">
            <v>149.25</v>
          </cell>
          <cell r="F54">
            <v>36.85</v>
          </cell>
          <cell r="G54">
            <v>8.2100000000000009</v>
          </cell>
          <cell r="H54">
            <v>13.68</v>
          </cell>
          <cell r="I54"/>
          <cell r="J54">
            <v>240.23</v>
          </cell>
          <cell r="K54">
            <v>240.23</v>
          </cell>
          <cell r="L54"/>
          <cell r="M54">
            <v>95</v>
          </cell>
          <cell r="N54">
            <v>335.23</v>
          </cell>
        </row>
        <row r="55">
          <cell r="A55">
            <v>1962509505</v>
          </cell>
          <cell r="B55" t="str">
            <v>Alston Brook</v>
          </cell>
          <cell r="C55">
            <v>239.13</v>
          </cell>
          <cell r="D55">
            <v>1.2524</v>
          </cell>
          <cell r="E55">
            <v>142.27000000000001</v>
          </cell>
          <cell r="F55">
            <v>36.85</v>
          </cell>
          <cell r="G55">
            <v>20.75</v>
          </cell>
          <cell r="H55">
            <v>13.68</v>
          </cell>
          <cell r="I55"/>
          <cell r="J55">
            <v>246.65</v>
          </cell>
          <cell r="K55">
            <v>246.65</v>
          </cell>
          <cell r="L55"/>
          <cell r="M55">
            <v>95</v>
          </cell>
          <cell r="N55">
            <v>341.65</v>
          </cell>
        </row>
        <row r="56">
          <cell r="A56">
            <v>1487060893</v>
          </cell>
          <cell r="B56" t="str">
            <v>Anson Health and Rehabilitation, LLC</v>
          </cell>
          <cell r="C56">
            <v>256.98</v>
          </cell>
          <cell r="D56">
            <v>1.3509</v>
          </cell>
          <cell r="E56">
            <v>157.88999999999999</v>
          </cell>
          <cell r="F56">
            <v>36.85</v>
          </cell>
          <cell r="G56">
            <v>13.94</v>
          </cell>
          <cell r="H56">
            <v>13.68</v>
          </cell>
          <cell r="I56"/>
          <cell r="J56">
            <v>256.83</v>
          </cell>
          <cell r="K56">
            <v>256.98</v>
          </cell>
          <cell r="L56"/>
          <cell r="M56">
            <v>95</v>
          </cell>
          <cell r="N56">
            <v>351.98</v>
          </cell>
        </row>
        <row r="57">
          <cell r="A57">
            <v>1992998504</v>
          </cell>
          <cell r="B57" t="str">
            <v>Asbury Health and Rehabilitation Center</v>
          </cell>
          <cell r="C57">
            <v>205.21</v>
          </cell>
          <cell r="D57">
            <v>1.036</v>
          </cell>
          <cell r="E57">
            <v>126.6</v>
          </cell>
          <cell r="F57">
            <v>36.85</v>
          </cell>
          <cell r="G57">
            <v>20.05</v>
          </cell>
          <cell r="H57">
            <v>0</v>
          </cell>
          <cell r="I57"/>
          <cell r="J57">
            <v>211.95</v>
          </cell>
          <cell r="K57">
            <v>211.95</v>
          </cell>
          <cell r="L57"/>
          <cell r="M57">
            <v>95</v>
          </cell>
          <cell r="N57">
            <v>306.95</v>
          </cell>
        </row>
        <row r="58">
          <cell r="A58">
            <v>1982130811</v>
          </cell>
          <cell r="B58" t="str">
            <v>Ashton Health and Rehabilitation</v>
          </cell>
          <cell r="C58">
            <v>247.64</v>
          </cell>
          <cell r="D58">
            <v>1.4502999999999999</v>
          </cell>
          <cell r="E58">
            <v>157.54</v>
          </cell>
          <cell r="F58">
            <v>36.85</v>
          </cell>
          <cell r="G58">
            <v>20.45</v>
          </cell>
          <cell r="H58">
            <v>13.68</v>
          </cell>
          <cell r="I58"/>
          <cell r="J58">
            <v>263.95</v>
          </cell>
          <cell r="K58">
            <v>263.95</v>
          </cell>
          <cell r="L58"/>
          <cell r="M58">
            <v>95</v>
          </cell>
          <cell r="N58">
            <v>358.95</v>
          </cell>
        </row>
        <row r="59">
          <cell r="A59">
            <v>1194722629</v>
          </cell>
          <cell r="B59" t="str">
            <v>Aston Park Health Care, Inc.</v>
          </cell>
          <cell r="C59">
            <v>252.03</v>
          </cell>
          <cell r="D59">
            <v>1.2101999999999999</v>
          </cell>
          <cell r="E59">
            <v>141.38</v>
          </cell>
          <cell r="F59">
            <v>36.85</v>
          </cell>
          <cell r="G59">
            <v>29.17</v>
          </cell>
          <cell r="H59">
            <v>13.68</v>
          </cell>
          <cell r="I59"/>
          <cell r="J59">
            <v>255.34</v>
          </cell>
          <cell r="K59">
            <v>255.34</v>
          </cell>
          <cell r="L59"/>
          <cell r="M59">
            <v>95</v>
          </cell>
          <cell r="N59">
            <v>350.34000000000003</v>
          </cell>
        </row>
        <row r="60">
          <cell r="A60">
            <v>1255878245</v>
          </cell>
          <cell r="B60" t="str">
            <v>Autumn Care Of Biscoe</v>
          </cell>
          <cell r="C60">
            <v>229.6</v>
          </cell>
          <cell r="D60">
            <v>1.1692</v>
          </cell>
          <cell r="E60">
            <v>136.29</v>
          </cell>
          <cell r="F60">
            <v>36.85</v>
          </cell>
          <cell r="G60">
            <v>10.99</v>
          </cell>
          <cell r="H60">
            <v>13.68</v>
          </cell>
          <cell r="I60"/>
          <cell r="J60">
            <v>228.47</v>
          </cell>
          <cell r="K60">
            <v>229.6</v>
          </cell>
          <cell r="L60"/>
          <cell r="M60">
            <v>95</v>
          </cell>
          <cell r="N60">
            <v>324.60000000000002</v>
          </cell>
        </row>
        <row r="61">
          <cell r="A61">
            <v>1376932889</v>
          </cell>
          <cell r="B61" t="str">
            <v>Autumn Care of Cornelius</v>
          </cell>
          <cell r="C61">
            <v>233.52</v>
          </cell>
          <cell r="D61">
            <v>1.1133999999999999</v>
          </cell>
          <cell r="E61">
            <v>132.38</v>
          </cell>
          <cell r="F61">
            <v>36.85</v>
          </cell>
          <cell r="G61">
            <v>33.07</v>
          </cell>
          <cell r="H61">
            <v>13.68</v>
          </cell>
          <cell r="I61"/>
          <cell r="J61">
            <v>249.46</v>
          </cell>
          <cell r="K61">
            <v>249.46</v>
          </cell>
          <cell r="L61"/>
          <cell r="M61">
            <v>95</v>
          </cell>
          <cell r="N61">
            <v>344.46000000000004</v>
          </cell>
        </row>
        <row r="62">
          <cell r="A62">
            <v>1275519506</v>
          </cell>
          <cell r="B62" t="str">
            <v>Autumn Care Of Drexel</v>
          </cell>
          <cell r="C62">
            <v>234.48</v>
          </cell>
          <cell r="D62">
            <v>1.298</v>
          </cell>
          <cell r="E62">
            <v>145.86000000000001</v>
          </cell>
          <cell r="F62">
            <v>36.85</v>
          </cell>
          <cell r="G62">
            <v>9.69</v>
          </cell>
          <cell r="H62">
            <v>13.68</v>
          </cell>
          <cell r="I62"/>
          <cell r="J62">
            <v>238.02</v>
          </cell>
          <cell r="K62">
            <v>238.02</v>
          </cell>
          <cell r="L62"/>
          <cell r="M62">
            <v>95</v>
          </cell>
          <cell r="N62">
            <v>333.02</v>
          </cell>
        </row>
        <row r="63">
          <cell r="A63">
            <v>1114463932</v>
          </cell>
          <cell r="B63" t="str">
            <v>Autumn Care of Fayetteville</v>
          </cell>
          <cell r="C63">
            <v>235.13</v>
          </cell>
          <cell r="D63">
            <v>1.1186</v>
          </cell>
          <cell r="E63">
            <v>132.77000000000001</v>
          </cell>
          <cell r="F63">
            <v>36.85</v>
          </cell>
          <cell r="G63">
            <v>30.61</v>
          </cell>
          <cell r="H63">
            <v>13.68</v>
          </cell>
          <cell r="I63"/>
          <cell r="J63">
            <v>247.07</v>
          </cell>
          <cell r="K63">
            <v>247.07</v>
          </cell>
          <cell r="L63"/>
          <cell r="M63">
            <v>95</v>
          </cell>
          <cell r="N63">
            <v>342.07</v>
          </cell>
        </row>
        <row r="64">
          <cell r="A64">
            <v>1609852375</v>
          </cell>
          <cell r="B64" t="str">
            <v>Autumn Care Of Marion</v>
          </cell>
          <cell r="C64">
            <v>233.63</v>
          </cell>
          <cell r="D64">
            <v>1.1604000000000001</v>
          </cell>
          <cell r="E64">
            <v>135.4</v>
          </cell>
          <cell r="F64">
            <v>36.85</v>
          </cell>
          <cell r="G64">
            <v>8.0500000000000007</v>
          </cell>
          <cell r="H64">
            <v>13.68</v>
          </cell>
          <cell r="I64"/>
          <cell r="J64">
            <v>224.05</v>
          </cell>
          <cell r="K64">
            <v>233.63</v>
          </cell>
          <cell r="L64"/>
          <cell r="M64">
            <v>95</v>
          </cell>
          <cell r="N64">
            <v>328.63</v>
          </cell>
        </row>
        <row r="65">
          <cell r="A65">
            <v>1093791337</v>
          </cell>
          <cell r="B65" t="str">
            <v>Autumn Care Of Marshville</v>
          </cell>
          <cell r="C65">
            <v>234.15</v>
          </cell>
          <cell r="D65">
            <v>1.1044</v>
          </cell>
          <cell r="E65">
            <v>131.38</v>
          </cell>
          <cell r="F65">
            <v>36.85</v>
          </cell>
          <cell r="G65">
            <v>20.92</v>
          </cell>
          <cell r="H65">
            <v>13.68</v>
          </cell>
          <cell r="I65"/>
          <cell r="J65">
            <v>234.27</v>
          </cell>
          <cell r="K65">
            <v>234.27</v>
          </cell>
          <cell r="L65"/>
          <cell r="M65">
            <v>95</v>
          </cell>
          <cell r="N65">
            <v>329.27</v>
          </cell>
        </row>
        <row r="66">
          <cell r="A66">
            <v>1073599635</v>
          </cell>
          <cell r="B66" t="str">
            <v>Autumn Care Of Myrtle Grove</v>
          </cell>
          <cell r="C66">
            <v>218.99</v>
          </cell>
          <cell r="D66">
            <v>1.0008999999999999</v>
          </cell>
          <cell r="E66">
            <v>123.09</v>
          </cell>
          <cell r="F66">
            <v>36.85</v>
          </cell>
          <cell r="G66">
            <v>24.68</v>
          </cell>
          <cell r="H66">
            <v>13.68</v>
          </cell>
          <cell r="I66"/>
          <cell r="J66">
            <v>229.04</v>
          </cell>
          <cell r="K66">
            <v>229.04</v>
          </cell>
          <cell r="L66"/>
          <cell r="M66">
            <v>95</v>
          </cell>
          <cell r="N66">
            <v>324.03999999999996</v>
          </cell>
        </row>
        <row r="67">
          <cell r="A67">
            <v>1053396788</v>
          </cell>
          <cell r="B67" t="str">
            <v>Autumn Care Of Nash</v>
          </cell>
          <cell r="C67">
            <v>240.79</v>
          </cell>
          <cell r="D67">
            <v>1.1194</v>
          </cell>
          <cell r="E67">
            <v>132.69</v>
          </cell>
          <cell r="F67">
            <v>36.85</v>
          </cell>
          <cell r="G67">
            <v>28.29</v>
          </cell>
          <cell r="H67">
            <v>13.68</v>
          </cell>
          <cell r="I67"/>
          <cell r="J67">
            <v>244.3</v>
          </cell>
          <cell r="K67">
            <v>244.3</v>
          </cell>
          <cell r="L67"/>
          <cell r="M67">
            <v>95</v>
          </cell>
          <cell r="N67">
            <v>339.3</v>
          </cell>
        </row>
        <row r="68">
          <cell r="A68">
            <v>1851377543</v>
          </cell>
          <cell r="B68" t="str">
            <v>Autumn Care Of Raeford</v>
          </cell>
          <cell r="C68">
            <v>233.18</v>
          </cell>
          <cell r="D68">
            <v>1.2107000000000001</v>
          </cell>
          <cell r="E68">
            <v>139.5</v>
          </cell>
          <cell r="F68">
            <v>36.85</v>
          </cell>
          <cell r="G68">
            <v>15.67</v>
          </cell>
          <cell r="H68">
            <v>13.68</v>
          </cell>
          <cell r="I68"/>
          <cell r="J68">
            <v>237.59</v>
          </cell>
          <cell r="K68">
            <v>237.59</v>
          </cell>
          <cell r="L68"/>
          <cell r="M68">
            <v>95</v>
          </cell>
          <cell r="N68">
            <v>332.59000000000003</v>
          </cell>
        </row>
        <row r="69">
          <cell r="A69">
            <v>1508842295</v>
          </cell>
          <cell r="B69" t="str">
            <v>Autumn Care Of Salisbury</v>
          </cell>
          <cell r="C69">
            <v>229.51</v>
          </cell>
          <cell r="D69">
            <v>1.0858000000000001</v>
          </cell>
          <cell r="E69">
            <v>129.5</v>
          </cell>
          <cell r="F69">
            <v>36.85</v>
          </cell>
          <cell r="G69">
            <v>24.79</v>
          </cell>
          <cell r="H69">
            <v>13.68</v>
          </cell>
          <cell r="I69"/>
          <cell r="J69">
            <v>236.57</v>
          </cell>
          <cell r="K69">
            <v>236.57</v>
          </cell>
          <cell r="L69"/>
          <cell r="M69">
            <v>95</v>
          </cell>
          <cell r="N69">
            <v>331.57</v>
          </cell>
        </row>
        <row r="70">
          <cell r="A70">
            <v>1639155302</v>
          </cell>
          <cell r="B70" t="str">
            <v>Autumn Care Of Saluda</v>
          </cell>
          <cell r="C70">
            <v>245.67</v>
          </cell>
          <cell r="D70">
            <v>1.4604999999999999</v>
          </cell>
          <cell r="E70">
            <v>159.34</v>
          </cell>
          <cell r="F70">
            <v>36.85</v>
          </cell>
          <cell r="G70">
            <v>9.64</v>
          </cell>
          <cell r="H70">
            <v>13.68</v>
          </cell>
          <cell r="I70"/>
          <cell r="J70">
            <v>253.54</v>
          </cell>
          <cell r="K70">
            <v>253.54</v>
          </cell>
          <cell r="L70"/>
          <cell r="M70">
            <v>95</v>
          </cell>
          <cell r="N70">
            <v>348.53999999999996</v>
          </cell>
        </row>
        <row r="71">
          <cell r="A71">
            <v>1346226040</v>
          </cell>
          <cell r="B71" t="str">
            <v>Autumn Care Of Shallotte</v>
          </cell>
          <cell r="C71">
            <v>232.1</v>
          </cell>
          <cell r="D71">
            <v>1.2642</v>
          </cell>
          <cell r="E71">
            <v>144.28</v>
          </cell>
          <cell r="F71">
            <v>36.85</v>
          </cell>
          <cell r="G71">
            <v>11.61</v>
          </cell>
          <cell r="H71">
            <v>13.68</v>
          </cell>
          <cell r="I71"/>
          <cell r="J71">
            <v>238.41</v>
          </cell>
          <cell r="K71">
            <v>238.41</v>
          </cell>
          <cell r="L71"/>
          <cell r="M71">
            <v>95</v>
          </cell>
          <cell r="N71">
            <v>333.40999999999997</v>
          </cell>
        </row>
        <row r="72">
          <cell r="A72">
            <v>1730722240</v>
          </cell>
          <cell r="B72" t="str">
            <v>Autumn Care Of Statesville</v>
          </cell>
          <cell r="C72">
            <v>242.19</v>
          </cell>
          <cell r="D72">
            <v>1.2802</v>
          </cell>
          <cell r="E72">
            <v>144.47</v>
          </cell>
          <cell r="F72">
            <v>36.85</v>
          </cell>
          <cell r="G72">
            <v>24.84</v>
          </cell>
          <cell r="H72">
            <v>13.68</v>
          </cell>
          <cell r="I72"/>
          <cell r="J72">
            <v>253.91</v>
          </cell>
          <cell r="K72">
            <v>253.91</v>
          </cell>
          <cell r="L72"/>
          <cell r="M72">
            <v>95</v>
          </cell>
          <cell r="N72">
            <v>348.90999999999997</v>
          </cell>
        </row>
        <row r="73">
          <cell r="A73">
            <v>1528044294</v>
          </cell>
          <cell r="B73" t="str">
            <v>Autumn Care Of Waynesville</v>
          </cell>
          <cell r="C73">
            <v>241.59</v>
          </cell>
          <cell r="D73">
            <v>1.3056000000000001</v>
          </cell>
          <cell r="E73">
            <v>148.34</v>
          </cell>
          <cell r="F73">
            <v>36.85</v>
          </cell>
          <cell r="G73">
            <v>17.04</v>
          </cell>
          <cell r="H73">
            <v>13.68</v>
          </cell>
          <cell r="I73"/>
          <cell r="J73">
            <v>249.38</v>
          </cell>
          <cell r="K73">
            <v>249.38</v>
          </cell>
          <cell r="L73"/>
          <cell r="M73">
            <v>95</v>
          </cell>
          <cell r="N73">
            <v>344.38</v>
          </cell>
        </row>
        <row r="74">
          <cell r="A74">
            <v>1356372650</v>
          </cell>
          <cell r="B74" t="str">
            <v>Ayden Court Nursing and Rehabilitation Center</v>
          </cell>
          <cell r="C74">
            <v>238.99</v>
          </cell>
          <cell r="D74">
            <v>1.3479000000000001</v>
          </cell>
          <cell r="E74">
            <v>147.03</v>
          </cell>
          <cell r="F74">
            <v>36.85</v>
          </cell>
          <cell r="G74">
            <v>16.989999999999998</v>
          </cell>
          <cell r="H74">
            <v>13.68</v>
          </cell>
          <cell r="I74"/>
          <cell r="J74">
            <v>247.81</v>
          </cell>
          <cell r="K74">
            <v>247.81</v>
          </cell>
          <cell r="L74"/>
          <cell r="M74">
            <v>95</v>
          </cell>
          <cell r="N74">
            <v>342.81</v>
          </cell>
        </row>
        <row r="75">
          <cell r="A75">
            <v>1255682522</v>
          </cell>
          <cell r="B75" t="str">
            <v>Azalea Health and Rehab Center</v>
          </cell>
          <cell r="C75">
            <v>229.57</v>
          </cell>
          <cell r="D75">
            <v>1.2464</v>
          </cell>
          <cell r="E75">
            <v>142.31</v>
          </cell>
          <cell r="F75">
            <v>36.85</v>
          </cell>
          <cell r="G75">
            <v>24.22</v>
          </cell>
          <cell r="H75">
            <v>13.68</v>
          </cell>
          <cell r="I75"/>
          <cell r="J75">
            <v>250.7</v>
          </cell>
          <cell r="K75">
            <v>250.7</v>
          </cell>
          <cell r="L75"/>
          <cell r="M75">
            <v>95</v>
          </cell>
          <cell r="N75">
            <v>345.7</v>
          </cell>
        </row>
        <row r="76">
          <cell r="A76">
            <v>1225064777</v>
          </cell>
          <cell r="B76" t="str">
            <v>Barbour Court Nursing and Rehabilitation Center</v>
          </cell>
          <cell r="C76">
            <v>223.08</v>
          </cell>
          <cell r="D76">
            <v>1.2186999999999999</v>
          </cell>
          <cell r="E76">
            <v>139.63</v>
          </cell>
          <cell r="F76">
            <v>36.85</v>
          </cell>
          <cell r="G76">
            <v>8.7799999999999994</v>
          </cell>
          <cell r="H76">
            <v>7.18</v>
          </cell>
          <cell r="I76"/>
          <cell r="J76">
            <v>222.27</v>
          </cell>
          <cell r="K76">
            <v>223.08</v>
          </cell>
          <cell r="L76"/>
          <cell r="M76">
            <v>95</v>
          </cell>
          <cell r="N76">
            <v>318.08000000000004</v>
          </cell>
        </row>
        <row r="77">
          <cell r="A77">
            <v>1649254582</v>
          </cell>
          <cell r="B77" t="str">
            <v>Bayview Nursing &amp; Rehabilitation Center</v>
          </cell>
          <cell r="C77">
            <v>253.61</v>
          </cell>
          <cell r="D77">
            <v>1.3</v>
          </cell>
          <cell r="E77">
            <v>147.78</v>
          </cell>
          <cell r="F77">
            <v>36.85</v>
          </cell>
          <cell r="G77">
            <v>31.44</v>
          </cell>
          <cell r="H77">
            <v>13.68</v>
          </cell>
          <cell r="I77"/>
          <cell r="J77">
            <v>265.36</v>
          </cell>
          <cell r="K77">
            <v>265.36</v>
          </cell>
          <cell r="L77"/>
          <cell r="M77">
            <v>95</v>
          </cell>
          <cell r="N77">
            <v>360.36</v>
          </cell>
        </row>
        <row r="78">
          <cell r="A78">
            <v>1326132507</v>
          </cell>
          <cell r="B78" t="str">
            <v>Belaire Health Care Center</v>
          </cell>
          <cell r="C78">
            <v>224.67</v>
          </cell>
          <cell r="D78">
            <v>1.1556999999999999</v>
          </cell>
          <cell r="E78">
            <v>135.02000000000001</v>
          </cell>
          <cell r="F78">
            <v>36.85</v>
          </cell>
          <cell r="G78">
            <v>19.95</v>
          </cell>
          <cell r="H78">
            <v>13.68</v>
          </cell>
          <cell r="I78"/>
          <cell r="J78">
            <v>237.36</v>
          </cell>
          <cell r="K78">
            <v>237.36</v>
          </cell>
          <cell r="L78"/>
          <cell r="M78">
            <v>95</v>
          </cell>
          <cell r="N78">
            <v>332.36</v>
          </cell>
        </row>
        <row r="79">
          <cell r="A79">
            <v>1093228397</v>
          </cell>
          <cell r="B79" t="str">
            <v>Bellarose Nursing and Rehabilitation Center</v>
          </cell>
          <cell r="C79">
            <v>242.3</v>
          </cell>
          <cell r="D79">
            <v>1.2655000000000001</v>
          </cell>
          <cell r="E79">
            <v>143.74</v>
          </cell>
          <cell r="F79">
            <v>36.85</v>
          </cell>
          <cell r="G79">
            <v>22.84</v>
          </cell>
          <cell r="H79">
            <v>13.68</v>
          </cell>
          <cell r="I79"/>
          <cell r="J79">
            <v>250.77</v>
          </cell>
          <cell r="K79">
            <v>250.77</v>
          </cell>
          <cell r="L79"/>
          <cell r="M79">
            <v>95</v>
          </cell>
          <cell r="N79">
            <v>345.77</v>
          </cell>
        </row>
        <row r="80">
          <cell r="A80">
            <v>1891908687</v>
          </cell>
          <cell r="B80" t="str">
            <v>Bermuda Commons</v>
          </cell>
          <cell r="C80">
            <v>238.33</v>
          </cell>
          <cell r="D80">
            <v>1.2712000000000001</v>
          </cell>
          <cell r="E80">
            <v>144.16999999999999</v>
          </cell>
          <cell r="F80">
            <v>36.85</v>
          </cell>
          <cell r="G80">
            <v>15.61</v>
          </cell>
          <cell r="H80">
            <v>13.68</v>
          </cell>
          <cell r="I80"/>
          <cell r="J80">
            <v>242.91</v>
          </cell>
          <cell r="K80">
            <v>242.91</v>
          </cell>
          <cell r="L80"/>
          <cell r="M80">
            <v>95</v>
          </cell>
          <cell r="N80">
            <v>337.90999999999997</v>
          </cell>
        </row>
        <row r="81">
          <cell r="A81">
            <v>1235175175</v>
          </cell>
          <cell r="B81" t="str">
            <v>Bethany Woods Nursing and Rehabilitation Center</v>
          </cell>
          <cell r="C81">
            <v>220.21</v>
          </cell>
          <cell r="D81">
            <v>1.2092000000000001</v>
          </cell>
          <cell r="E81">
            <v>138.47999999999999</v>
          </cell>
          <cell r="F81">
            <v>36.85</v>
          </cell>
          <cell r="G81">
            <v>8.1199999999999992</v>
          </cell>
          <cell r="H81">
            <v>7.18</v>
          </cell>
          <cell r="I81"/>
          <cell r="J81">
            <v>220.18</v>
          </cell>
          <cell r="K81">
            <v>220.21</v>
          </cell>
          <cell r="L81"/>
          <cell r="M81">
            <v>95</v>
          </cell>
          <cell r="N81">
            <v>315.21000000000004</v>
          </cell>
        </row>
        <row r="82">
          <cell r="A82">
            <v>1992724157</v>
          </cell>
          <cell r="B82" t="str">
            <v>Bethesda Health Care Facility</v>
          </cell>
          <cell r="C82">
            <v>234.04</v>
          </cell>
          <cell r="D82">
            <v>1.3222</v>
          </cell>
          <cell r="E82">
            <v>149.28</v>
          </cell>
          <cell r="F82">
            <v>36.85</v>
          </cell>
          <cell r="G82">
            <v>10.199999999999999</v>
          </cell>
          <cell r="H82">
            <v>13.68</v>
          </cell>
          <cell r="I82"/>
          <cell r="J82">
            <v>242.56</v>
          </cell>
          <cell r="K82">
            <v>242.56</v>
          </cell>
          <cell r="L82"/>
          <cell r="M82">
            <v>95</v>
          </cell>
          <cell r="N82">
            <v>337.56</v>
          </cell>
        </row>
        <row r="83">
          <cell r="A83">
            <v>1174608350</v>
          </cell>
          <cell r="B83" t="str">
            <v>Big Elm Retirement And Nursing Ctr, Inc</v>
          </cell>
          <cell r="C83">
            <v>239.7</v>
          </cell>
          <cell r="D83">
            <v>1.2765</v>
          </cell>
          <cell r="E83">
            <v>144.57</v>
          </cell>
          <cell r="F83">
            <v>36.85</v>
          </cell>
          <cell r="G83">
            <v>12.08</v>
          </cell>
          <cell r="H83">
            <v>13.68</v>
          </cell>
          <cell r="I83"/>
          <cell r="J83">
            <v>239.29</v>
          </cell>
          <cell r="K83">
            <v>239.7</v>
          </cell>
          <cell r="L83"/>
          <cell r="M83">
            <v>95</v>
          </cell>
          <cell r="N83">
            <v>334.7</v>
          </cell>
        </row>
        <row r="84">
          <cell r="A84">
            <v>1497283899</v>
          </cell>
          <cell r="B84" t="str">
            <v>Bladen East Health and Rehabilitation Center</v>
          </cell>
          <cell r="C84">
            <v>218.81</v>
          </cell>
          <cell r="D84">
            <v>1.1537999999999999</v>
          </cell>
          <cell r="E84">
            <v>135.25</v>
          </cell>
          <cell r="F84">
            <v>36.85</v>
          </cell>
          <cell r="G84">
            <v>10.3</v>
          </cell>
          <cell r="H84">
            <v>13.68</v>
          </cell>
          <cell r="I84"/>
          <cell r="J84">
            <v>226.47</v>
          </cell>
          <cell r="K84">
            <v>226.47</v>
          </cell>
          <cell r="L84"/>
          <cell r="M84">
            <v>95</v>
          </cell>
          <cell r="N84">
            <v>321.47000000000003</v>
          </cell>
        </row>
        <row r="85">
          <cell r="A85">
            <v>1578013876</v>
          </cell>
          <cell r="B85" t="str">
            <v xml:space="preserve">Blue Ridge Health and Rehabilitation Center </v>
          </cell>
          <cell r="C85">
            <v>223.57</v>
          </cell>
          <cell r="D85">
            <v>1.2169000000000001</v>
          </cell>
          <cell r="E85">
            <v>139.56</v>
          </cell>
          <cell r="F85">
            <v>36.85</v>
          </cell>
          <cell r="G85">
            <v>8.1199999999999992</v>
          </cell>
          <cell r="H85">
            <v>13.68</v>
          </cell>
          <cell r="I85"/>
          <cell r="J85">
            <v>228.93</v>
          </cell>
          <cell r="K85">
            <v>228.93</v>
          </cell>
          <cell r="L85"/>
          <cell r="M85">
            <v>95</v>
          </cell>
          <cell r="N85">
            <v>323.93</v>
          </cell>
        </row>
        <row r="86">
          <cell r="A86">
            <v>1265441208</v>
          </cell>
          <cell r="B86" t="str">
            <v>Brantwood Nursing &amp; Retirement Center</v>
          </cell>
          <cell r="C86">
            <v>220.29</v>
          </cell>
          <cell r="D86">
            <v>1.0492999999999999</v>
          </cell>
          <cell r="E86">
            <v>126.72</v>
          </cell>
          <cell r="F86">
            <v>36.85</v>
          </cell>
          <cell r="G86">
            <v>13.32</v>
          </cell>
          <cell r="H86">
            <v>13.68</v>
          </cell>
          <cell r="I86"/>
          <cell r="J86">
            <v>220.11</v>
          </cell>
          <cell r="K86">
            <v>220.29</v>
          </cell>
          <cell r="L86"/>
          <cell r="M86">
            <v>95</v>
          </cell>
          <cell r="N86">
            <v>315.28999999999996</v>
          </cell>
        </row>
        <row r="87">
          <cell r="A87">
            <v>1619099520</v>
          </cell>
          <cell r="B87" t="str">
            <v>Brian Center Health &amp; Rehab / Hickory Viewmo</v>
          </cell>
          <cell r="C87">
            <v>238.39</v>
          </cell>
          <cell r="D87">
            <v>1.3053999999999999</v>
          </cell>
          <cell r="E87">
            <v>147.21</v>
          </cell>
          <cell r="F87">
            <v>36.85</v>
          </cell>
          <cell r="G87">
            <v>16.989999999999998</v>
          </cell>
          <cell r="H87">
            <v>13.68</v>
          </cell>
          <cell r="I87"/>
          <cell r="J87">
            <v>248.02</v>
          </cell>
          <cell r="K87">
            <v>248.02</v>
          </cell>
          <cell r="L87"/>
          <cell r="M87">
            <v>95</v>
          </cell>
          <cell r="N87">
            <v>343.02</v>
          </cell>
        </row>
        <row r="88">
          <cell r="A88">
            <v>1245350289</v>
          </cell>
          <cell r="B88" t="str">
            <v>Brian Center Health &amp; Rehab/Eden</v>
          </cell>
          <cell r="C88">
            <v>228.23</v>
          </cell>
          <cell r="D88">
            <v>1.1823999999999999</v>
          </cell>
          <cell r="E88">
            <v>136.61000000000001</v>
          </cell>
          <cell r="F88">
            <v>36.85</v>
          </cell>
          <cell r="G88">
            <v>14.71</v>
          </cell>
          <cell r="H88">
            <v>13.68</v>
          </cell>
          <cell r="I88"/>
          <cell r="J88">
            <v>233.13</v>
          </cell>
          <cell r="K88">
            <v>233.13</v>
          </cell>
          <cell r="L88"/>
          <cell r="M88">
            <v>95</v>
          </cell>
          <cell r="N88">
            <v>328.13</v>
          </cell>
        </row>
        <row r="89">
          <cell r="A89">
            <v>1346360328</v>
          </cell>
          <cell r="B89" t="str">
            <v>Brian Center Health &amp; Rehab/Gastonia</v>
          </cell>
          <cell r="C89">
            <v>230.7</v>
          </cell>
          <cell r="D89">
            <v>1.262</v>
          </cell>
          <cell r="E89">
            <v>145</v>
          </cell>
          <cell r="F89">
            <v>36.85</v>
          </cell>
          <cell r="G89">
            <v>12.63</v>
          </cell>
          <cell r="H89">
            <v>7.18</v>
          </cell>
          <cell r="I89"/>
          <cell r="J89">
            <v>232.91</v>
          </cell>
          <cell r="K89">
            <v>232.91</v>
          </cell>
          <cell r="L89"/>
          <cell r="M89">
            <v>95</v>
          </cell>
          <cell r="N89">
            <v>327.90999999999997</v>
          </cell>
        </row>
        <row r="90">
          <cell r="A90">
            <v>1104946060</v>
          </cell>
          <cell r="B90" t="str">
            <v>Brian Center Health &amp; Rehab/Goldsboro</v>
          </cell>
          <cell r="C90">
            <v>250.81</v>
          </cell>
          <cell r="D90">
            <v>1.3759999999999999</v>
          </cell>
          <cell r="E90">
            <v>156.41999999999999</v>
          </cell>
          <cell r="F90">
            <v>36.85</v>
          </cell>
          <cell r="G90">
            <v>18.2</v>
          </cell>
          <cell r="H90">
            <v>13.68</v>
          </cell>
          <cell r="I90"/>
          <cell r="J90">
            <v>260.05</v>
          </cell>
          <cell r="K90">
            <v>260.05</v>
          </cell>
          <cell r="L90"/>
          <cell r="M90">
            <v>95</v>
          </cell>
          <cell r="N90">
            <v>355.05</v>
          </cell>
        </row>
        <row r="91">
          <cell r="A91">
            <v>1861513715</v>
          </cell>
          <cell r="B91" t="str">
            <v>Brian Center Health &amp; Rehab/Hertford</v>
          </cell>
          <cell r="C91">
            <v>231.07</v>
          </cell>
          <cell r="D91">
            <v>1.3021</v>
          </cell>
          <cell r="E91">
            <v>143.77000000000001</v>
          </cell>
          <cell r="F91">
            <v>36.85</v>
          </cell>
          <cell r="G91">
            <v>15.83</v>
          </cell>
          <cell r="H91">
            <v>13.68</v>
          </cell>
          <cell r="I91"/>
          <cell r="J91">
            <v>242.7</v>
          </cell>
          <cell r="K91">
            <v>242.7</v>
          </cell>
          <cell r="L91"/>
          <cell r="M91">
            <v>95</v>
          </cell>
          <cell r="N91">
            <v>337.7</v>
          </cell>
        </row>
        <row r="92">
          <cell r="A92">
            <v>1710008669</v>
          </cell>
          <cell r="B92" t="str">
            <v>Brian Center Health &amp; Rehab/Spruce Pine</v>
          </cell>
          <cell r="C92">
            <v>229.44</v>
          </cell>
          <cell r="D92">
            <v>1.204</v>
          </cell>
          <cell r="E92">
            <v>139.44999999999999</v>
          </cell>
          <cell r="F92">
            <v>36.85</v>
          </cell>
          <cell r="G92">
            <v>9.6</v>
          </cell>
          <cell r="H92">
            <v>13.68</v>
          </cell>
          <cell r="I92"/>
          <cell r="J92">
            <v>230.52</v>
          </cell>
          <cell r="K92">
            <v>230.52</v>
          </cell>
          <cell r="L92"/>
          <cell r="M92">
            <v>95</v>
          </cell>
          <cell r="N92">
            <v>325.52</v>
          </cell>
        </row>
        <row r="93">
          <cell r="A93">
            <v>1609996552</v>
          </cell>
          <cell r="B93" t="str">
            <v>Brian Center Health &amp; Rehab/Wallace</v>
          </cell>
          <cell r="C93">
            <v>246.21</v>
          </cell>
          <cell r="D93">
            <v>1.4355</v>
          </cell>
          <cell r="E93">
            <v>151.82</v>
          </cell>
          <cell r="F93">
            <v>36.85</v>
          </cell>
          <cell r="G93">
            <v>23.62</v>
          </cell>
          <cell r="H93">
            <v>13.68</v>
          </cell>
          <cell r="I93"/>
          <cell r="J93">
            <v>261</v>
          </cell>
          <cell r="K93">
            <v>261</v>
          </cell>
          <cell r="L93"/>
          <cell r="M93">
            <v>95</v>
          </cell>
          <cell r="N93">
            <v>356</v>
          </cell>
        </row>
        <row r="94">
          <cell r="A94">
            <v>1629198577</v>
          </cell>
          <cell r="B94" t="str">
            <v>Brian Center Health &amp; Rehab/Weaverville</v>
          </cell>
          <cell r="C94">
            <v>242.56</v>
          </cell>
          <cell r="D94">
            <v>1.2923</v>
          </cell>
          <cell r="E94">
            <v>147.47</v>
          </cell>
          <cell r="F94">
            <v>36.85</v>
          </cell>
          <cell r="G94">
            <v>14.77</v>
          </cell>
          <cell r="H94">
            <v>13.68</v>
          </cell>
          <cell r="I94"/>
          <cell r="J94">
            <v>245.75</v>
          </cell>
          <cell r="K94">
            <v>245.75</v>
          </cell>
          <cell r="L94"/>
          <cell r="M94">
            <v>95</v>
          </cell>
          <cell r="N94">
            <v>340.75</v>
          </cell>
        </row>
        <row r="95">
          <cell r="A95">
            <v>1639299571</v>
          </cell>
          <cell r="B95" t="str">
            <v>Brian Center Health &amp; Rehab/Wilson</v>
          </cell>
          <cell r="C95">
            <v>231.71</v>
          </cell>
          <cell r="D95">
            <v>1.1775</v>
          </cell>
          <cell r="E95">
            <v>136.91999999999999</v>
          </cell>
          <cell r="F95">
            <v>36.85</v>
          </cell>
          <cell r="G95">
            <v>14.03</v>
          </cell>
          <cell r="H95">
            <v>13.68</v>
          </cell>
          <cell r="I95"/>
          <cell r="J95">
            <v>232.71</v>
          </cell>
          <cell r="K95">
            <v>232.71</v>
          </cell>
          <cell r="L95"/>
          <cell r="M95">
            <v>95</v>
          </cell>
          <cell r="N95">
            <v>327.71000000000004</v>
          </cell>
        </row>
        <row r="96">
          <cell r="A96">
            <v>1831219781</v>
          </cell>
          <cell r="B96" t="str">
            <v>Brian Center Health &amp; Rehab/Windsor</v>
          </cell>
          <cell r="C96">
            <v>233.97</v>
          </cell>
          <cell r="D96">
            <v>1.2315</v>
          </cell>
          <cell r="E96">
            <v>140.35</v>
          </cell>
          <cell r="F96">
            <v>36.85</v>
          </cell>
          <cell r="G96">
            <v>13.05</v>
          </cell>
          <cell r="H96">
            <v>13.68</v>
          </cell>
          <cell r="I96"/>
          <cell r="J96">
            <v>235.54</v>
          </cell>
          <cell r="K96">
            <v>235.54</v>
          </cell>
          <cell r="L96"/>
          <cell r="M96">
            <v>95</v>
          </cell>
          <cell r="N96">
            <v>330.53999999999996</v>
          </cell>
        </row>
        <row r="97">
          <cell r="A97">
            <v>1518088830</v>
          </cell>
          <cell r="B97" t="str">
            <v>Brian Center Health &amp; Rehab/Yanceyville</v>
          </cell>
          <cell r="C97">
            <v>232.54</v>
          </cell>
          <cell r="D97">
            <v>1.1968000000000001</v>
          </cell>
          <cell r="E97">
            <v>139.69999999999999</v>
          </cell>
          <cell r="F97">
            <v>36.85</v>
          </cell>
          <cell r="G97">
            <v>13.52</v>
          </cell>
          <cell r="H97">
            <v>13.68</v>
          </cell>
          <cell r="I97"/>
          <cell r="J97">
            <v>235.33</v>
          </cell>
          <cell r="K97">
            <v>235.33</v>
          </cell>
          <cell r="L97"/>
          <cell r="M97">
            <v>95</v>
          </cell>
          <cell r="N97">
            <v>330.33000000000004</v>
          </cell>
        </row>
        <row r="98">
          <cell r="A98">
            <v>1740300607</v>
          </cell>
          <cell r="B98" t="str">
            <v>Brian Center Health &amp; Retire/Cabarrus</v>
          </cell>
          <cell r="C98">
            <v>258.64999999999998</v>
          </cell>
          <cell r="D98">
            <v>1.4120999999999999</v>
          </cell>
          <cell r="E98">
            <v>156.62</v>
          </cell>
          <cell r="F98">
            <v>36.85</v>
          </cell>
          <cell r="G98">
            <v>14.25</v>
          </cell>
          <cell r="H98">
            <v>13.68</v>
          </cell>
          <cell r="I98"/>
          <cell r="J98">
            <v>255.72</v>
          </cell>
          <cell r="K98">
            <v>258.64999999999998</v>
          </cell>
          <cell r="L98"/>
          <cell r="M98">
            <v>95</v>
          </cell>
          <cell r="N98">
            <v>353.65</v>
          </cell>
        </row>
        <row r="99">
          <cell r="A99">
            <v>1134249006</v>
          </cell>
          <cell r="B99" t="str">
            <v>Brian Center Health &amp; Retire/Clayton</v>
          </cell>
          <cell r="C99">
            <v>242.09</v>
          </cell>
          <cell r="D99">
            <v>1.361</v>
          </cell>
          <cell r="E99">
            <v>151.9</v>
          </cell>
          <cell r="F99">
            <v>36.85</v>
          </cell>
          <cell r="G99">
            <v>13.93</v>
          </cell>
          <cell r="H99">
            <v>13.68</v>
          </cell>
          <cell r="I99"/>
          <cell r="J99">
            <v>249.9</v>
          </cell>
          <cell r="K99">
            <v>249.9</v>
          </cell>
          <cell r="L99"/>
          <cell r="M99">
            <v>95</v>
          </cell>
          <cell r="N99">
            <v>344.9</v>
          </cell>
        </row>
        <row r="100">
          <cell r="A100">
            <v>1740301050</v>
          </cell>
          <cell r="B100" t="str">
            <v>Brian Center Health &amp; Retire/Lincolnton</v>
          </cell>
          <cell r="C100">
            <v>244.42</v>
          </cell>
          <cell r="D100">
            <v>1.3501000000000001</v>
          </cell>
          <cell r="E100">
            <v>152.04</v>
          </cell>
          <cell r="F100">
            <v>36.85</v>
          </cell>
          <cell r="G100">
            <v>15</v>
          </cell>
          <cell r="H100">
            <v>13.68</v>
          </cell>
          <cell r="I100"/>
          <cell r="J100">
            <v>251.3</v>
          </cell>
          <cell r="K100">
            <v>251.3</v>
          </cell>
          <cell r="L100"/>
          <cell r="M100">
            <v>95</v>
          </cell>
          <cell r="N100">
            <v>346.3</v>
          </cell>
        </row>
        <row r="101">
          <cell r="A101">
            <v>1578683439</v>
          </cell>
          <cell r="B101" t="str">
            <v>Brian Center Southpoint</v>
          </cell>
          <cell r="C101">
            <v>256.19</v>
          </cell>
          <cell r="D101">
            <v>1.3210999999999999</v>
          </cell>
          <cell r="E101">
            <v>149.27000000000001</v>
          </cell>
          <cell r="F101">
            <v>36.85</v>
          </cell>
          <cell r="G101">
            <v>22.15</v>
          </cell>
          <cell r="H101">
            <v>13.68</v>
          </cell>
          <cell r="I101"/>
          <cell r="J101">
            <v>256.36</v>
          </cell>
          <cell r="K101">
            <v>256.36</v>
          </cell>
          <cell r="L101"/>
          <cell r="M101">
            <v>95</v>
          </cell>
          <cell r="N101">
            <v>351.36</v>
          </cell>
        </row>
        <row r="102">
          <cell r="A102">
            <v>1235236878</v>
          </cell>
          <cell r="B102" t="str">
            <v>Brightmoor Nursing Center</v>
          </cell>
          <cell r="C102">
            <v>234.51</v>
          </cell>
          <cell r="D102">
            <v>1.357</v>
          </cell>
          <cell r="E102">
            <v>151.59</v>
          </cell>
          <cell r="F102">
            <v>36.85</v>
          </cell>
          <cell r="G102">
            <v>8.81</v>
          </cell>
          <cell r="H102">
            <v>13.68</v>
          </cell>
          <cell r="I102"/>
          <cell r="J102">
            <v>243.63</v>
          </cell>
          <cell r="K102">
            <v>243.63</v>
          </cell>
          <cell r="L102"/>
          <cell r="M102">
            <v>95</v>
          </cell>
          <cell r="N102">
            <v>338.63</v>
          </cell>
        </row>
        <row r="103">
          <cell r="A103">
            <v>1295723377</v>
          </cell>
          <cell r="B103" t="str">
            <v>Brookridge Retirement Community</v>
          </cell>
          <cell r="C103">
            <v>209.48</v>
          </cell>
          <cell r="D103">
            <v>0.98140000000000005</v>
          </cell>
          <cell r="E103">
            <v>121.81</v>
          </cell>
          <cell r="F103">
            <v>36.85</v>
          </cell>
          <cell r="G103">
            <v>21.54</v>
          </cell>
          <cell r="H103">
            <v>0</v>
          </cell>
          <cell r="I103"/>
          <cell r="J103">
            <v>208.13</v>
          </cell>
          <cell r="K103">
            <v>209.48</v>
          </cell>
          <cell r="L103"/>
          <cell r="M103">
            <v>95</v>
          </cell>
          <cell r="N103">
            <v>304.48</v>
          </cell>
        </row>
        <row r="104">
          <cell r="A104">
            <v>1952446510</v>
          </cell>
          <cell r="B104" t="str">
            <v>Brunswick Cove Nursing Center</v>
          </cell>
          <cell r="C104">
            <v>222.45</v>
          </cell>
          <cell r="D104">
            <v>1.077</v>
          </cell>
          <cell r="E104">
            <v>129.33000000000001</v>
          </cell>
          <cell r="F104">
            <v>36.85</v>
          </cell>
          <cell r="G104">
            <v>13.13</v>
          </cell>
          <cell r="H104">
            <v>13.68</v>
          </cell>
          <cell r="I104"/>
          <cell r="J104">
            <v>222.9</v>
          </cell>
          <cell r="K104">
            <v>222.9</v>
          </cell>
          <cell r="L104"/>
          <cell r="M104">
            <v>95</v>
          </cell>
          <cell r="N104">
            <v>317.89999999999998</v>
          </cell>
        </row>
        <row r="105">
          <cell r="A105">
            <v>1558872333</v>
          </cell>
          <cell r="B105" t="str">
            <v>Brunswick Health and Rehabilitation Center</v>
          </cell>
          <cell r="C105">
            <v>234.81</v>
          </cell>
          <cell r="D105">
            <v>1.1249</v>
          </cell>
          <cell r="E105">
            <v>133.24</v>
          </cell>
          <cell r="F105">
            <v>36.85</v>
          </cell>
          <cell r="G105">
            <v>33.83</v>
          </cell>
          <cell r="H105">
            <v>13.68</v>
          </cell>
          <cell r="I105"/>
          <cell r="J105">
            <v>251.33</v>
          </cell>
          <cell r="K105">
            <v>251.33</v>
          </cell>
          <cell r="L105"/>
          <cell r="M105">
            <v>95</v>
          </cell>
          <cell r="N105">
            <v>346.33000000000004</v>
          </cell>
        </row>
        <row r="106">
          <cell r="A106">
            <v>1306372230</v>
          </cell>
          <cell r="B106" t="str">
            <v>Camden Health and Rehabilitation</v>
          </cell>
          <cell r="C106">
            <v>240.91</v>
          </cell>
          <cell r="D106">
            <v>1.3251999999999999</v>
          </cell>
          <cell r="E106">
            <v>148.19999999999999</v>
          </cell>
          <cell r="F106">
            <v>36.85</v>
          </cell>
          <cell r="G106">
            <v>19.95</v>
          </cell>
          <cell r="H106">
            <v>13.68</v>
          </cell>
          <cell r="I106"/>
          <cell r="J106">
            <v>252.57</v>
          </cell>
          <cell r="K106">
            <v>252.57</v>
          </cell>
          <cell r="L106"/>
          <cell r="M106">
            <v>95</v>
          </cell>
          <cell r="N106">
            <v>347.57</v>
          </cell>
        </row>
        <row r="107">
          <cell r="A107">
            <v>1255385720</v>
          </cell>
          <cell r="B107" t="str">
            <v xml:space="preserve">Capital Nursing and Rehabilitation </v>
          </cell>
          <cell r="C107">
            <v>232.17</v>
          </cell>
          <cell r="D107">
            <v>1.1136999999999999</v>
          </cell>
          <cell r="E107">
            <v>132.21</v>
          </cell>
          <cell r="F107">
            <v>36.85</v>
          </cell>
          <cell r="G107">
            <v>15.69</v>
          </cell>
          <cell r="H107">
            <v>13.68</v>
          </cell>
          <cell r="I107"/>
          <cell r="J107">
            <v>229.19</v>
          </cell>
          <cell r="K107">
            <v>232.17</v>
          </cell>
          <cell r="L107"/>
          <cell r="M107">
            <v>95</v>
          </cell>
          <cell r="N107">
            <v>327.16999999999996</v>
          </cell>
        </row>
        <row r="108">
          <cell r="A108">
            <v>1336196526</v>
          </cell>
          <cell r="B108" t="str">
            <v>Cardinal Healthcare &amp; Rehab Center</v>
          </cell>
          <cell r="C108">
            <v>233.26</v>
          </cell>
          <cell r="D108">
            <v>1.167</v>
          </cell>
          <cell r="E108">
            <v>135.41999999999999</v>
          </cell>
          <cell r="F108">
            <v>36.85</v>
          </cell>
          <cell r="G108">
            <v>12.94</v>
          </cell>
          <cell r="H108">
            <v>13.68</v>
          </cell>
          <cell r="I108"/>
          <cell r="J108">
            <v>229.71</v>
          </cell>
          <cell r="K108">
            <v>233.26</v>
          </cell>
          <cell r="L108"/>
          <cell r="M108">
            <v>95</v>
          </cell>
          <cell r="N108">
            <v>328.26</v>
          </cell>
        </row>
        <row r="109">
          <cell r="A109">
            <v>1295279594</v>
          </cell>
          <cell r="B109" t="str">
            <v>Carolina Care Health and Rehabilitation</v>
          </cell>
          <cell r="C109">
            <v>253.86</v>
          </cell>
          <cell r="D109">
            <v>1.4012</v>
          </cell>
          <cell r="E109">
            <v>157.68</v>
          </cell>
          <cell r="F109">
            <v>36.85</v>
          </cell>
          <cell r="G109">
            <v>25.98</v>
          </cell>
          <cell r="H109">
            <v>13.68</v>
          </cell>
          <cell r="I109"/>
          <cell r="J109">
            <v>270.49</v>
          </cell>
          <cell r="K109">
            <v>270.49</v>
          </cell>
          <cell r="L109"/>
          <cell r="M109">
            <v>95</v>
          </cell>
          <cell r="N109">
            <v>365.49</v>
          </cell>
        </row>
        <row r="110">
          <cell r="A110">
            <v>1902990153</v>
          </cell>
          <cell r="B110" t="str">
            <v>Carolina Health Care Ctr. Of Cumberland</v>
          </cell>
          <cell r="C110">
            <v>226.1</v>
          </cell>
          <cell r="D110">
            <v>1.0510999999999999</v>
          </cell>
          <cell r="E110">
            <v>127.27</v>
          </cell>
          <cell r="F110">
            <v>36.85</v>
          </cell>
          <cell r="G110">
            <v>21.26</v>
          </cell>
          <cell r="H110">
            <v>13.68</v>
          </cell>
          <cell r="I110"/>
          <cell r="J110">
            <v>229.91</v>
          </cell>
          <cell r="K110">
            <v>229.91</v>
          </cell>
          <cell r="L110"/>
          <cell r="M110">
            <v>95</v>
          </cell>
          <cell r="N110">
            <v>324.90999999999997</v>
          </cell>
        </row>
        <row r="111">
          <cell r="A111">
            <v>1225524747</v>
          </cell>
          <cell r="B111" t="str">
            <v>Carolina Pines at Asheville</v>
          </cell>
          <cell r="C111">
            <v>235.16</v>
          </cell>
          <cell r="D111">
            <v>1.2930999999999999</v>
          </cell>
          <cell r="E111">
            <v>144.41999999999999</v>
          </cell>
          <cell r="F111">
            <v>36.85</v>
          </cell>
          <cell r="G111">
            <v>17.399999999999999</v>
          </cell>
          <cell r="H111">
            <v>13.68</v>
          </cell>
          <cell r="I111"/>
          <cell r="J111">
            <v>245.27</v>
          </cell>
          <cell r="K111">
            <v>245.27</v>
          </cell>
          <cell r="L111"/>
          <cell r="M111">
            <v>95</v>
          </cell>
          <cell r="N111">
            <v>340.27</v>
          </cell>
        </row>
        <row r="112">
          <cell r="A112">
            <v>1215400668</v>
          </cell>
          <cell r="B112" t="str">
            <v>Carolina Pines at Greensboro</v>
          </cell>
          <cell r="C112">
            <v>235.65</v>
          </cell>
          <cell r="D112">
            <v>1.3163</v>
          </cell>
          <cell r="E112">
            <v>147.99</v>
          </cell>
          <cell r="F112">
            <v>36.85</v>
          </cell>
          <cell r="G112">
            <v>11.15</v>
          </cell>
          <cell r="H112">
            <v>13.68</v>
          </cell>
          <cell r="I112"/>
          <cell r="J112">
            <v>242.17</v>
          </cell>
          <cell r="K112">
            <v>242.17</v>
          </cell>
          <cell r="L112"/>
          <cell r="M112">
            <v>95</v>
          </cell>
          <cell r="N112">
            <v>337.16999999999996</v>
          </cell>
        </row>
        <row r="113">
          <cell r="A113">
            <v>1255425427</v>
          </cell>
          <cell r="B113" t="str">
            <v>Carolina Rehab Center Of Burke</v>
          </cell>
          <cell r="C113">
            <v>231.76</v>
          </cell>
          <cell r="D113">
            <v>1.1980999999999999</v>
          </cell>
          <cell r="E113">
            <v>138.52000000000001</v>
          </cell>
          <cell r="F113">
            <v>36.85</v>
          </cell>
          <cell r="G113">
            <v>21.85</v>
          </cell>
          <cell r="H113">
            <v>13.68</v>
          </cell>
          <cell r="I113"/>
          <cell r="J113">
            <v>243.6</v>
          </cell>
          <cell r="K113">
            <v>243.6</v>
          </cell>
          <cell r="L113"/>
          <cell r="M113">
            <v>95</v>
          </cell>
          <cell r="N113">
            <v>338.6</v>
          </cell>
        </row>
        <row r="114">
          <cell r="A114">
            <v>1558393835</v>
          </cell>
          <cell r="B114" t="str">
            <v>Carolina Rivers Nursing and Rehabilitation Center</v>
          </cell>
          <cell r="C114">
            <v>226.62</v>
          </cell>
          <cell r="D114">
            <v>1.0860000000000001</v>
          </cell>
          <cell r="E114">
            <v>129.33000000000001</v>
          </cell>
          <cell r="F114">
            <v>36.85</v>
          </cell>
          <cell r="G114">
            <v>11.52</v>
          </cell>
          <cell r="H114">
            <v>13.68</v>
          </cell>
          <cell r="I114"/>
          <cell r="J114">
            <v>221.05</v>
          </cell>
          <cell r="K114">
            <v>226.62</v>
          </cell>
          <cell r="L114"/>
          <cell r="M114">
            <v>95</v>
          </cell>
          <cell r="N114">
            <v>321.62</v>
          </cell>
        </row>
        <row r="115">
          <cell r="A115">
            <v>1083711626</v>
          </cell>
          <cell r="B115" t="str">
            <v>Carrington Place</v>
          </cell>
          <cell r="C115">
            <v>239.64</v>
          </cell>
          <cell r="D115">
            <v>1.3413999999999999</v>
          </cell>
          <cell r="E115">
            <v>151.91999999999999</v>
          </cell>
          <cell r="F115">
            <v>36.85</v>
          </cell>
          <cell r="G115">
            <v>12.76</v>
          </cell>
          <cell r="H115">
            <v>7.18</v>
          </cell>
          <cell r="I115"/>
          <cell r="J115">
            <v>241.07</v>
          </cell>
          <cell r="K115">
            <v>241.07</v>
          </cell>
          <cell r="L115"/>
          <cell r="M115">
            <v>95</v>
          </cell>
          <cell r="N115">
            <v>336.07</v>
          </cell>
        </row>
        <row r="116">
          <cell r="A116">
            <v>1669821336</v>
          </cell>
          <cell r="B116" t="str">
            <v>Carver Living Center</v>
          </cell>
          <cell r="C116">
            <v>229.2</v>
          </cell>
          <cell r="D116">
            <v>1.3036000000000001</v>
          </cell>
          <cell r="E116">
            <v>148.62</v>
          </cell>
          <cell r="F116">
            <v>36.85</v>
          </cell>
          <cell r="G116">
            <v>12.89</v>
          </cell>
          <cell r="H116">
            <v>7.18</v>
          </cell>
          <cell r="I116"/>
          <cell r="J116">
            <v>237.4</v>
          </cell>
          <cell r="K116">
            <v>237.4</v>
          </cell>
          <cell r="L116"/>
          <cell r="M116">
            <v>95</v>
          </cell>
          <cell r="N116">
            <v>332.4</v>
          </cell>
        </row>
        <row r="117">
          <cell r="A117">
            <v>1083661193</v>
          </cell>
          <cell r="B117" t="str">
            <v>Cary Health &amp; Rehab Center</v>
          </cell>
          <cell r="C117">
            <v>222.97</v>
          </cell>
          <cell r="D117">
            <v>1.1795</v>
          </cell>
          <cell r="E117">
            <v>138.09</v>
          </cell>
          <cell r="F117">
            <v>36.85</v>
          </cell>
          <cell r="G117">
            <v>15.44</v>
          </cell>
          <cell r="H117">
            <v>13.68</v>
          </cell>
          <cell r="I117"/>
          <cell r="J117">
            <v>235.69</v>
          </cell>
          <cell r="K117">
            <v>235.69</v>
          </cell>
          <cell r="L117"/>
          <cell r="M117">
            <v>95</v>
          </cell>
          <cell r="N117">
            <v>330.69</v>
          </cell>
        </row>
        <row r="118">
          <cell r="A118">
            <v>1336118298</v>
          </cell>
          <cell r="B118" t="str">
            <v>Central Continuing Care</v>
          </cell>
          <cell r="C118">
            <v>248.23</v>
          </cell>
          <cell r="D118">
            <v>1.4294</v>
          </cell>
          <cell r="E118">
            <v>157.03</v>
          </cell>
          <cell r="F118">
            <v>36.85</v>
          </cell>
          <cell r="G118">
            <v>11.03</v>
          </cell>
          <cell r="H118">
            <v>13.68</v>
          </cell>
          <cell r="I118"/>
          <cell r="J118">
            <v>252.47</v>
          </cell>
          <cell r="K118">
            <v>252.47</v>
          </cell>
          <cell r="L118"/>
          <cell r="M118">
            <v>95</v>
          </cell>
          <cell r="N118">
            <v>347.47</v>
          </cell>
        </row>
        <row r="119">
          <cell r="A119">
            <v>1124111943</v>
          </cell>
          <cell r="B119" t="str">
            <v>Charlotte Health Care Center</v>
          </cell>
          <cell r="C119">
            <v>224.34</v>
          </cell>
          <cell r="D119">
            <v>1.1034999999999999</v>
          </cell>
          <cell r="E119">
            <v>131.53</v>
          </cell>
          <cell r="F119">
            <v>36.85</v>
          </cell>
          <cell r="G119">
            <v>21.63</v>
          </cell>
          <cell r="H119">
            <v>13.68</v>
          </cell>
          <cell r="I119"/>
          <cell r="J119">
            <v>235.26</v>
          </cell>
          <cell r="K119">
            <v>235.26</v>
          </cell>
          <cell r="L119"/>
          <cell r="M119">
            <v>95</v>
          </cell>
          <cell r="N119">
            <v>330.26</v>
          </cell>
        </row>
        <row r="120">
          <cell r="A120">
            <v>1699710293</v>
          </cell>
          <cell r="B120" t="str">
            <v>Cherry Point Bay Nursing and Rehabilitation Center</v>
          </cell>
          <cell r="C120">
            <v>225.38</v>
          </cell>
          <cell r="D120">
            <v>1.2565999999999999</v>
          </cell>
          <cell r="E120">
            <v>139.65</v>
          </cell>
          <cell r="F120">
            <v>36.85</v>
          </cell>
          <cell r="G120">
            <v>18.34</v>
          </cell>
          <cell r="H120">
            <v>13.68</v>
          </cell>
          <cell r="I120"/>
          <cell r="J120">
            <v>240.85</v>
          </cell>
          <cell r="K120">
            <v>240.85</v>
          </cell>
          <cell r="L120"/>
          <cell r="M120">
            <v>95</v>
          </cell>
          <cell r="N120">
            <v>335.85</v>
          </cell>
        </row>
        <row r="121">
          <cell r="A121">
            <v>1083659692</v>
          </cell>
          <cell r="B121" t="str">
            <v>Chowan River Nursing and Rehabilitation Center</v>
          </cell>
          <cell r="C121">
            <v>217.99</v>
          </cell>
          <cell r="D121">
            <v>1.1385000000000001</v>
          </cell>
          <cell r="E121">
            <v>132.94</v>
          </cell>
          <cell r="F121">
            <v>36.85</v>
          </cell>
          <cell r="G121">
            <v>8.61</v>
          </cell>
          <cell r="H121">
            <v>13.68</v>
          </cell>
          <cell r="I121"/>
          <cell r="J121">
            <v>221.85</v>
          </cell>
          <cell r="K121">
            <v>221.85</v>
          </cell>
          <cell r="L121"/>
          <cell r="M121">
            <v>95</v>
          </cell>
          <cell r="N121">
            <v>316.85000000000002</v>
          </cell>
        </row>
        <row r="122">
          <cell r="A122">
            <v>1740249382</v>
          </cell>
          <cell r="B122" t="str">
            <v>Clapp's Convalescent Nursing Home, Inc.</v>
          </cell>
          <cell r="C122">
            <v>231.99</v>
          </cell>
          <cell r="D122">
            <v>1.0427999999999999</v>
          </cell>
          <cell r="E122">
            <v>126.06</v>
          </cell>
          <cell r="F122">
            <v>36.85</v>
          </cell>
          <cell r="G122">
            <v>31.41</v>
          </cell>
          <cell r="H122">
            <v>13.68</v>
          </cell>
          <cell r="I122"/>
          <cell r="J122">
            <v>240.24</v>
          </cell>
          <cell r="K122">
            <v>240.24</v>
          </cell>
          <cell r="L122"/>
          <cell r="M122">
            <v>95</v>
          </cell>
          <cell r="N122">
            <v>335.24</v>
          </cell>
        </row>
        <row r="123">
          <cell r="A123">
            <v>1225000888</v>
          </cell>
          <cell r="B123" t="str">
            <v>CLAPP'S NURSING CENTER, INC.</v>
          </cell>
          <cell r="C123">
            <v>249.87</v>
          </cell>
          <cell r="D123">
            <v>1.0468999999999999</v>
          </cell>
          <cell r="E123">
            <v>126.8</v>
          </cell>
          <cell r="F123">
            <v>36.85</v>
          </cell>
          <cell r="G123">
            <v>21.79</v>
          </cell>
          <cell r="H123">
            <v>13.68</v>
          </cell>
          <cell r="I123"/>
          <cell r="J123">
            <v>229.99</v>
          </cell>
          <cell r="K123">
            <v>249.87</v>
          </cell>
          <cell r="L123"/>
          <cell r="M123">
            <v>95</v>
          </cell>
          <cell r="N123">
            <v>344.87</v>
          </cell>
        </row>
        <row r="124">
          <cell r="A124">
            <v>1407803679</v>
          </cell>
          <cell r="B124" t="str">
            <v>Clay County Care Center</v>
          </cell>
          <cell r="C124">
            <v>225.4</v>
          </cell>
          <cell r="D124">
            <v>1.1252</v>
          </cell>
          <cell r="E124">
            <v>132.88</v>
          </cell>
          <cell r="F124">
            <v>36.85</v>
          </cell>
          <cell r="G124">
            <v>13.12</v>
          </cell>
          <cell r="H124">
            <v>13.68</v>
          </cell>
          <cell r="I124"/>
          <cell r="J124">
            <v>227</v>
          </cell>
          <cell r="K124">
            <v>227</v>
          </cell>
          <cell r="L124"/>
          <cell r="M124">
            <v>95</v>
          </cell>
          <cell r="N124">
            <v>322</v>
          </cell>
        </row>
        <row r="125">
          <cell r="A125">
            <v>1710312079</v>
          </cell>
          <cell r="B125" t="str">
            <v>Clear Creek Nursing &amp; Rehabilitation Center</v>
          </cell>
          <cell r="C125">
            <v>236.89</v>
          </cell>
          <cell r="D125">
            <v>1.2113</v>
          </cell>
          <cell r="E125">
            <v>139.69</v>
          </cell>
          <cell r="F125">
            <v>36.85</v>
          </cell>
          <cell r="G125">
            <v>27.36</v>
          </cell>
          <cell r="H125">
            <v>13.68</v>
          </cell>
          <cell r="I125"/>
          <cell r="J125">
            <v>251.31</v>
          </cell>
          <cell r="K125">
            <v>251.31</v>
          </cell>
          <cell r="L125"/>
          <cell r="M125">
            <v>95</v>
          </cell>
          <cell r="N125">
            <v>346.31</v>
          </cell>
        </row>
        <row r="126">
          <cell r="A126">
            <v>1710537998</v>
          </cell>
          <cell r="B126" t="str">
            <v>Cleveland Pines</v>
          </cell>
          <cell r="C126">
            <v>230.83</v>
          </cell>
          <cell r="D126">
            <v>1.1267</v>
          </cell>
          <cell r="E126">
            <v>134.15</v>
          </cell>
          <cell r="F126">
            <v>36.85</v>
          </cell>
          <cell r="G126">
            <v>22.38</v>
          </cell>
          <cell r="H126">
            <v>13.68</v>
          </cell>
          <cell r="I126"/>
          <cell r="J126">
            <v>239.15</v>
          </cell>
          <cell r="K126">
            <v>239.15</v>
          </cell>
          <cell r="L126"/>
          <cell r="M126">
            <v>95</v>
          </cell>
          <cell r="N126">
            <v>334.15</v>
          </cell>
        </row>
        <row r="127">
          <cell r="A127">
            <v>1841854361</v>
          </cell>
          <cell r="B127" t="str">
            <v>College Pines Rehabilitation and Skilled Nursing Facility</v>
          </cell>
          <cell r="C127">
            <v>245.86</v>
          </cell>
          <cell r="D127">
            <v>1.397</v>
          </cell>
          <cell r="E127">
            <v>156.5</v>
          </cell>
          <cell r="F127">
            <v>36.85</v>
          </cell>
          <cell r="G127">
            <v>12.54</v>
          </cell>
          <cell r="H127">
            <v>13.68</v>
          </cell>
          <cell r="I127"/>
          <cell r="J127">
            <v>253.61</v>
          </cell>
          <cell r="K127">
            <v>253.61</v>
          </cell>
          <cell r="L127"/>
          <cell r="M127">
            <v>95</v>
          </cell>
          <cell r="N127">
            <v>348.61</v>
          </cell>
        </row>
        <row r="128">
          <cell r="A128">
            <v>1346806015</v>
          </cell>
          <cell r="B128" t="str">
            <v xml:space="preserve">Compass Healthcare and Rehab Guilford </v>
          </cell>
          <cell r="C128">
            <v>232.84</v>
          </cell>
          <cell r="D128">
            <v>1.2294</v>
          </cell>
          <cell r="E128">
            <v>139.34</v>
          </cell>
          <cell r="F128">
            <v>36.85</v>
          </cell>
          <cell r="G128">
            <v>26.82</v>
          </cell>
          <cell r="H128">
            <v>13.68</v>
          </cell>
          <cell r="I128"/>
          <cell r="J128">
            <v>250.27</v>
          </cell>
          <cell r="K128">
            <v>250.27</v>
          </cell>
          <cell r="L128"/>
          <cell r="M128">
            <v>95</v>
          </cell>
          <cell r="N128">
            <v>345.27</v>
          </cell>
        </row>
        <row r="129">
          <cell r="A129">
            <v>1801428768</v>
          </cell>
          <cell r="B129" t="str">
            <v>COMPASS HEALTHCARE AND REHAB HAWFIE</v>
          </cell>
          <cell r="C129">
            <v>228.39</v>
          </cell>
          <cell r="D129">
            <v>1.1766000000000001</v>
          </cell>
          <cell r="E129">
            <v>137.74</v>
          </cell>
          <cell r="F129">
            <v>36.85</v>
          </cell>
          <cell r="G129">
            <v>17.649999999999999</v>
          </cell>
          <cell r="H129">
            <v>13.68</v>
          </cell>
          <cell r="I129"/>
          <cell r="J129">
            <v>237.84</v>
          </cell>
          <cell r="K129">
            <v>237.84</v>
          </cell>
          <cell r="L129"/>
          <cell r="M129">
            <v>95</v>
          </cell>
          <cell r="N129">
            <v>332.84000000000003</v>
          </cell>
        </row>
        <row r="130">
          <cell r="A130">
            <v>1407325103</v>
          </cell>
          <cell r="B130" t="str">
            <v>Compass Healthcare and Rehab Rowan</v>
          </cell>
          <cell r="C130">
            <v>240.12</v>
          </cell>
          <cell r="D130">
            <v>1.3880999999999999</v>
          </cell>
          <cell r="E130">
            <v>155.13999999999999</v>
          </cell>
          <cell r="F130">
            <v>36.85</v>
          </cell>
          <cell r="G130">
            <v>12.75</v>
          </cell>
          <cell r="H130">
            <v>13.68</v>
          </cell>
          <cell r="I130"/>
          <cell r="J130">
            <v>252.27</v>
          </cell>
          <cell r="K130">
            <v>252.27</v>
          </cell>
          <cell r="L130"/>
          <cell r="M130">
            <v>95</v>
          </cell>
          <cell r="N130">
            <v>347.27</v>
          </cell>
        </row>
        <row r="131">
          <cell r="A131">
            <v>1891722187</v>
          </cell>
          <cell r="B131" t="str">
            <v>Conover Nursing &amp; Rehab Center</v>
          </cell>
          <cell r="C131">
            <v>235.26</v>
          </cell>
          <cell r="D131">
            <v>1.1559999999999999</v>
          </cell>
          <cell r="E131">
            <v>137.31</v>
          </cell>
          <cell r="F131">
            <v>36.85</v>
          </cell>
          <cell r="G131">
            <v>20.07</v>
          </cell>
          <cell r="H131">
            <v>13.68</v>
          </cell>
          <cell r="I131"/>
          <cell r="J131">
            <v>240.14</v>
          </cell>
          <cell r="K131">
            <v>240.14</v>
          </cell>
          <cell r="L131"/>
          <cell r="M131">
            <v>95</v>
          </cell>
          <cell r="N131">
            <v>335.14</v>
          </cell>
        </row>
        <row r="132">
          <cell r="A132">
            <v>1073599510</v>
          </cell>
          <cell r="B132" t="str">
            <v>Courtland Terrace</v>
          </cell>
          <cell r="C132">
            <v>238.95</v>
          </cell>
          <cell r="D132">
            <v>1.1352</v>
          </cell>
          <cell r="E132">
            <v>136.34</v>
          </cell>
          <cell r="F132">
            <v>36.85</v>
          </cell>
          <cell r="G132">
            <v>14.27</v>
          </cell>
          <cell r="H132">
            <v>13.68</v>
          </cell>
          <cell r="I132"/>
          <cell r="J132">
            <v>232.32</v>
          </cell>
          <cell r="K132">
            <v>238.95</v>
          </cell>
          <cell r="L132"/>
          <cell r="M132">
            <v>95</v>
          </cell>
          <cell r="N132">
            <v>333.95</v>
          </cell>
        </row>
        <row r="133">
          <cell r="A133">
            <v>1972587376</v>
          </cell>
          <cell r="B133" t="str">
            <v>Croasdaile Village</v>
          </cell>
          <cell r="C133">
            <v>228.22</v>
          </cell>
          <cell r="D133">
            <v>1.1399999999999999</v>
          </cell>
          <cell r="E133">
            <v>134.61000000000001</v>
          </cell>
          <cell r="F133">
            <v>36.85</v>
          </cell>
          <cell r="G133">
            <v>24.39</v>
          </cell>
          <cell r="H133">
            <v>0</v>
          </cell>
          <cell r="I133"/>
          <cell r="J133">
            <v>226.2</v>
          </cell>
          <cell r="K133">
            <v>228.22</v>
          </cell>
          <cell r="L133"/>
          <cell r="M133">
            <v>95</v>
          </cell>
          <cell r="N133">
            <v>323.22000000000003</v>
          </cell>
        </row>
        <row r="134">
          <cell r="A134">
            <v>1942236161</v>
          </cell>
          <cell r="B134" t="str">
            <v>Croatan Ridge Nursing and Rehabilitation Center</v>
          </cell>
          <cell r="C134">
            <v>237.32</v>
          </cell>
          <cell r="D134">
            <v>1.3877999999999999</v>
          </cell>
          <cell r="E134">
            <v>149.85</v>
          </cell>
          <cell r="F134">
            <v>36.85</v>
          </cell>
          <cell r="G134">
            <v>19.91</v>
          </cell>
          <cell r="H134">
            <v>13.68</v>
          </cell>
          <cell r="I134"/>
          <cell r="J134">
            <v>254.43</v>
          </cell>
          <cell r="K134">
            <v>254.43</v>
          </cell>
          <cell r="L134"/>
          <cell r="M134">
            <v>95</v>
          </cell>
          <cell r="N134">
            <v>349.43</v>
          </cell>
        </row>
        <row r="135">
          <cell r="A135">
            <v>1437103850</v>
          </cell>
          <cell r="B135" t="str">
            <v>Cross Creek Health Care</v>
          </cell>
          <cell r="C135">
            <v>225.09</v>
          </cell>
          <cell r="D135">
            <v>1.198774878075707</v>
          </cell>
          <cell r="E135">
            <v>139.1</v>
          </cell>
          <cell r="F135">
            <v>36.85</v>
          </cell>
          <cell r="G135">
            <v>10.46</v>
          </cell>
          <cell r="H135">
            <v>13.68</v>
          </cell>
          <cell r="I135"/>
          <cell r="J135">
            <v>231.1</v>
          </cell>
          <cell r="K135">
            <v>231.1</v>
          </cell>
          <cell r="L135"/>
          <cell r="M135">
            <v>95</v>
          </cell>
          <cell r="N135">
            <v>326.10000000000002</v>
          </cell>
        </row>
        <row r="136">
          <cell r="A136">
            <v>1851375703</v>
          </cell>
          <cell r="B136" t="str">
            <v>Crystal Bluffs Rehabilitation &amp; Health Care Center</v>
          </cell>
          <cell r="C136">
            <v>238.95</v>
          </cell>
          <cell r="D136">
            <v>1.2267999999999999</v>
          </cell>
          <cell r="E136">
            <v>139.36000000000001</v>
          </cell>
          <cell r="F136">
            <v>36.85</v>
          </cell>
          <cell r="G136">
            <v>22.45</v>
          </cell>
          <cell r="H136">
            <v>13.68</v>
          </cell>
          <cell r="I136"/>
          <cell r="J136">
            <v>245.26</v>
          </cell>
          <cell r="K136">
            <v>245.26</v>
          </cell>
          <cell r="L136"/>
          <cell r="M136">
            <v>95</v>
          </cell>
          <cell r="N136">
            <v>340.26</v>
          </cell>
        </row>
        <row r="137">
          <cell r="A137">
            <v>1225654098</v>
          </cell>
          <cell r="B137" t="str">
            <v>Cumberland Nursing and Rehabilitation Center</v>
          </cell>
          <cell r="C137">
            <v>224.43</v>
          </cell>
          <cell r="D137">
            <v>1.198774878075707</v>
          </cell>
          <cell r="E137">
            <v>138.05000000000001</v>
          </cell>
          <cell r="F137">
            <v>36.85</v>
          </cell>
          <cell r="G137">
            <v>11.03</v>
          </cell>
          <cell r="H137">
            <v>13.68</v>
          </cell>
          <cell r="I137"/>
          <cell r="J137">
            <v>230.55</v>
          </cell>
          <cell r="K137">
            <v>230.55</v>
          </cell>
          <cell r="L137"/>
          <cell r="M137">
            <v>95</v>
          </cell>
          <cell r="N137">
            <v>325.55</v>
          </cell>
        </row>
        <row r="138">
          <cell r="A138">
            <v>1639630452</v>
          </cell>
          <cell r="B138" t="str">
            <v>Currituck Health &amp; Rehab Center</v>
          </cell>
          <cell r="C138">
            <v>247.84</v>
          </cell>
          <cell r="D138">
            <v>1.2479</v>
          </cell>
          <cell r="E138">
            <v>142.99</v>
          </cell>
          <cell r="F138">
            <v>36.85</v>
          </cell>
          <cell r="G138">
            <v>23.7</v>
          </cell>
          <cell r="H138">
            <v>13.68</v>
          </cell>
          <cell r="I138"/>
          <cell r="J138">
            <v>250.89</v>
          </cell>
          <cell r="K138">
            <v>250.89</v>
          </cell>
          <cell r="L138"/>
          <cell r="M138">
            <v>95</v>
          </cell>
          <cell r="N138">
            <v>345.89</v>
          </cell>
        </row>
        <row r="139">
          <cell r="A139">
            <v>1093131310</v>
          </cell>
          <cell r="B139" t="str">
            <v>Cypress Pointe Rehabilitation Center</v>
          </cell>
          <cell r="C139">
            <v>236.11</v>
          </cell>
          <cell r="D139">
            <v>1.1352</v>
          </cell>
          <cell r="E139">
            <v>131.12</v>
          </cell>
          <cell r="F139">
            <v>36.85</v>
          </cell>
          <cell r="G139">
            <v>19.190000000000001</v>
          </cell>
          <cell r="H139">
            <v>13.68</v>
          </cell>
          <cell r="I139"/>
          <cell r="J139">
            <v>231.97</v>
          </cell>
          <cell r="K139">
            <v>236.11</v>
          </cell>
          <cell r="L139"/>
          <cell r="M139">
            <v>95</v>
          </cell>
          <cell r="N139">
            <v>331.11</v>
          </cell>
        </row>
        <row r="140">
          <cell r="A140">
            <v>1912485517</v>
          </cell>
          <cell r="B140" t="str">
            <v>Davie Nursing &amp; Rehabilitation Center</v>
          </cell>
          <cell r="C140">
            <v>239.2</v>
          </cell>
          <cell r="D140">
            <v>1.2124999999999999</v>
          </cell>
          <cell r="E140">
            <v>139.76</v>
          </cell>
          <cell r="F140">
            <v>36.85</v>
          </cell>
          <cell r="G140">
            <v>31.31</v>
          </cell>
          <cell r="H140">
            <v>13.68</v>
          </cell>
          <cell r="I140"/>
          <cell r="J140">
            <v>255.95</v>
          </cell>
          <cell r="K140">
            <v>255.95</v>
          </cell>
          <cell r="L140"/>
          <cell r="M140">
            <v>95</v>
          </cell>
          <cell r="N140">
            <v>350.95</v>
          </cell>
        </row>
        <row r="141">
          <cell r="A141">
            <v>1841697422</v>
          </cell>
          <cell r="B141" t="str">
            <v>Davis Health and Wellness Center at Cambridge Village</v>
          </cell>
          <cell r="C141">
            <v>211.46</v>
          </cell>
          <cell r="D141">
            <v>1.0549999999999999</v>
          </cell>
          <cell r="E141">
            <v>128.02000000000001</v>
          </cell>
          <cell r="F141">
            <v>36.85</v>
          </cell>
          <cell r="G141">
            <v>20.53</v>
          </cell>
          <cell r="H141">
            <v>13.68</v>
          </cell>
          <cell r="I141"/>
          <cell r="J141">
            <v>229.93</v>
          </cell>
          <cell r="K141">
            <v>229.93</v>
          </cell>
          <cell r="L141"/>
          <cell r="M141">
            <v>95</v>
          </cell>
          <cell r="N141">
            <v>324.93</v>
          </cell>
        </row>
        <row r="142">
          <cell r="A142">
            <v>1356346191</v>
          </cell>
          <cell r="B142" t="str">
            <v>Davis Health Care Center</v>
          </cell>
          <cell r="C142">
            <v>205.67</v>
          </cell>
          <cell r="D142">
            <v>0.89929999999999999</v>
          </cell>
          <cell r="E142">
            <v>114.13</v>
          </cell>
          <cell r="F142">
            <v>36.85</v>
          </cell>
          <cell r="G142">
            <v>20.72</v>
          </cell>
          <cell r="H142">
            <v>7.18</v>
          </cell>
          <cell r="I142"/>
          <cell r="J142">
            <v>206.6</v>
          </cell>
          <cell r="K142">
            <v>206.6</v>
          </cell>
          <cell r="L142"/>
          <cell r="M142">
            <v>95</v>
          </cell>
          <cell r="N142">
            <v>301.60000000000002</v>
          </cell>
        </row>
        <row r="143">
          <cell r="A143">
            <v>1477537199</v>
          </cell>
          <cell r="B143" t="str">
            <v>Deer Park Health &amp; Rehabilitation</v>
          </cell>
          <cell r="C143">
            <v>227.49</v>
          </cell>
          <cell r="D143">
            <v>1.1264000000000001</v>
          </cell>
          <cell r="E143">
            <v>133.87</v>
          </cell>
          <cell r="F143">
            <v>36.85</v>
          </cell>
          <cell r="G143">
            <v>8.1199999999999992</v>
          </cell>
          <cell r="H143">
            <v>13.68</v>
          </cell>
          <cell r="I143"/>
          <cell r="J143">
            <v>222.37</v>
          </cell>
          <cell r="K143">
            <v>227.49</v>
          </cell>
          <cell r="L143"/>
          <cell r="M143">
            <v>95</v>
          </cell>
          <cell r="N143">
            <v>322.49</v>
          </cell>
        </row>
        <row r="144">
          <cell r="A144">
            <v>1831551514</v>
          </cell>
          <cell r="B144" t="str">
            <v>Durham Nursing and Rehabilitation Center</v>
          </cell>
          <cell r="C144">
            <v>232.78</v>
          </cell>
          <cell r="D144">
            <v>1.2826</v>
          </cell>
          <cell r="E144">
            <v>144.91999999999999</v>
          </cell>
          <cell r="F144">
            <v>36.85</v>
          </cell>
          <cell r="G144">
            <v>15.42</v>
          </cell>
          <cell r="H144">
            <v>13.68</v>
          </cell>
          <cell r="I144"/>
          <cell r="J144">
            <v>243.55</v>
          </cell>
          <cell r="K144">
            <v>243.55</v>
          </cell>
          <cell r="L144"/>
          <cell r="M144">
            <v>95</v>
          </cell>
          <cell r="N144">
            <v>338.55</v>
          </cell>
        </row>
        <row r="145">
          <cell r="A145">
            <v>1154792000</v>
          </cell>
          <cell r="B145" t="str">
            <v>East Carolina Rehab and Wellness</v>
          </cell>
          <cell r="C145">
            <v>218.8</v>
          </cell>
          <cell r="D145">
            <v>1.0321</v>
          </cell>
          <cell r="E145">
            <v>125.49</v>
          </cell>
          <cell r="F145">
            <v>36.85</v>
          </cell>
          <cell r="G145">
            <v>8.9499999999999993</v>
          </cell>
          <cell r="H145">
            <v>13.68</v>
          </cell>
          <cell r="I145"/>
          <cell r="J145">
            <v>213.64</v>
          </cell>
          <cell r="K145">
            <v>218.8</v>
          </cell>
          <cell r="L145"/>
          <cell r="M145">
            <v>95</v>
          </cell>
          <cell r="N145">
            <v>313.8</v>
          </cell>
        </row>
        <row r="146">
          <cell r="A146">
            <v>1184196206</v>
          </cell>
          <cell r="B146" t="str">
            <v xml:space="preserve">Eckerd Living Center </v>
          </cell>
          <cell r="C146">
            <v>245.19</v>
          </cell>
          <cell r="D146">
            <v>0.99929999999999997</v>
          </cell>
          <cell r="E146">
            <v>122.96</v>
          </cell>
          <cell r="F146">
            <v>36.85</v>
          </cell>
          <cell r="G146">
            <v>15.86</v>
          </cell>
          <cell r="H146">
            <v>13.68</v>
          </cell>
          <cell r="I146"/>
          <cell r="J146">
            <v>218.7</v>
          </cell>
          <cell r="K146">
            <v>245.19</v>
          </cell>
          <cell r="L146"/>
          <cell r="M146">
            <v>95</v>
          </cell>
          <cell r="N146">
            <v>340.19</v>
          </cell>
        </row>
        <row r="147">
          <cell r="A147">
            <v>1003366311</v>
          </cell>
          <cell r="B147" t="str">
            <v>Edgecombe Health and Rehabilitation Center</v>
          </cell>
          <cell r="C147">
            <v>231.97</v>
          </cell>
          <cell r="D147">
            <v>1.2771999999999999</v>
          </cell>
          <cell r="E147">
            <v>145.30000000000001</v>
          </cell>
          <cell r="F147">
            <v>36.85</v>
          </cell>
          <cell r="G147">
            <v>16.100000000000001</v>
          </cell>
          <cell r="H147">
            <v>7.18</v>
          </cell>
          <cell r="I147"/>
          <cell r="J147">
            <v>237.27</v>
          </cell>
          <cell r="K147">
            <v>237.27</v>
          </cell>
          <cell r="L147"/>
          <cell r="M147">
            <v>95</v>
          </cell>
          <cell r="N147">
            <v>332.27</v>
          </cell>
        </row>
        <row r="148">
          <cell r="A148">
            <v>1750418802</v>
          </cell>
          <cell r="B148" t="str">
            <v>Edgewood Place At The Village-Brookwood</v>
          </cell>
          <cell r="C148">
            <v>212.17</v>
          </cell>
          <cell r="D148">
            <v>1.198774878075707</v>
          </cell>
          <cell r="E148">
            <v>138.94999999999999</v>
          </cell>
          <cell r="F148">
            <v>36.85</v>
          </cell>
          <cell r="G148">
            <v>15.05</v>
          </cell>
          <cell r="H148">
            <v>0</v>
          </cell>
          <cell r="I148"/>
          <cell r="J148">
            <v>220.43</v>
          </cell>
          <cell r="K148">
            <v>220.43</v>
          </cell>
          <cell r="L148"/>
          <cell r="M148">
            <v>95</v>
          </cell>
          <cell r="N148">
            <v>315.43</v>
          </cell>
        </row>
        <row r="149">
          <cell r="A149">
            <v>1265556294</v>
          </cell>
          <cell r="B149" t="str">
            <v>Elderberry Health Care</v>
          </cell>
          <cell r="C149">
            <v>247.27</v>
          </cell>
          <cell r="D149">
            <v>1.4844999999999999</v>
          </cell>
          <cell r="E149">
            <v>160.97999999999999</v>
          </cell>
          <cell r="F149">
            <v>36.85</v>
          </cell>
          <cell r="G149">
            <v>10.83</v>
          </cell>
          <cell r="H149">
            <v>13.68</v>
          </cell>
          <cell r="I149"/>
          <cell r="J149">
            <v>256.81</v>
          </cell>
          <cell r="K149">
            <v>256.81</v>
          </cell>
          <cell r="L149"/>
          <cell r="M149">
            <v>95</v>
          </cell>
          <cell r="N149">
            <v>351.81</v>
          </cell>
        </row>
        <row r="150">
          <cell r="A150">
            <v>1952766271</v>
          </cell>
          <cell r="B150" t="str">
            <v>Elizabeth City Health and Rehabilitation Center</v>
          </cell>
          <cell r="C150">
            <v>246.82</v>
          </cell>
          <cell r="D150">
            <v>1.4041999999999999</v>
          </cell>
          <cell r="E150">
            <v>156.52000000000001</v>
          </cell>
          <cell r="F150">
            <v>36.85</v>
          </cell>
          <cell r="G150">
            <v>18.98</v>
          </cell>
          <cell r="H150">
            <v>7.18</v>
          </cell>
          <cell r="I150"/>
          <cell r="J150">
            <v>253.56</v>
          </cell>
          <cell r="K150">
            <v>253.56</v>
          </cell>
          <cell r="L150"/>
          <cell r="M150">
            <v>95</v>
          </cell>
          <cell r="N150">
            <v>348.56</v>
          </cell>
        </row>
        <row r="151">
          <cell r="A151">
            <v>1609124155</v>
          </cell>
          <cell r="B151" t="str">
            <v>Emerald Health &amp; Rehab Center</v>
          </cell>
          <cell r="C151">
            <v>234.89</v>
          </cell>
          <cell r="D151">
            <v>1.1344000000000001</v>
          </cell>
          <cell r="E151">
            <v>132.59</v>
          </cell>
          <cell r="F151">
            <v>36.85</v>
          </cell>
          <cell r="G151">
            <v>25.6</v>
          </cell>
          <cell r="H151">
            <v>13.68</v>
          </cell>
          <cell r="I151"/>
          <cell r="J151">
            <v>241.08</v>
          </cell>
          <cell r="K151">
            <v>241.08</v>
          </cell>
          <cell r="L151"/>
          <cell r="M151">
            <v>95</v>
          </cell>
          <cell r="N151">
            <v>336.08000000000004</v>
          </cell>
        </row>
        <row r="152">
          <cell r="A152">
            <v>1407803828</v>
          </cell>
          <cell r="B152" t="str">
            <v>Emerald Ridge Rehab &amp; Care Center</v>
          </cell>
          <cell r="C152">
            <v>237.83</v>
          </cell>
          <cell r="D152">
            <v>1.2568999999999999</v>
          </cell>
          <cell r="E152">
            <v>145.04</v>
          </cell>
          <cell r="F152">
            <v>36.85</v>
          </cell>
          <cell r="G152">
            <v>11.48</v>
          </cell>
          <cell r="H152">
            <v>13.68</v>
          </cell>
          <cell r="I152"/>
          <cell r="J152">
            <v>239.14</v>
          </cell>
          <cell r="K152">
            <v>239.14</v>
          </cell>
          <cell r="L152"/>
          <cell r="M152">
            <v>95</v>
          </cell>
          <cell r="N152">
            <v>334.14</v>
          </cell>
        </row>
        <row r="153">
          <cell r="A153">
            <v>1821024274</v>
          </cell>
          <cell r="B153" t="str">
            <v>Enfield Oaks Nursing and Rehabilitation Center</v>
          </cell>
          <cell r="C153">
            <v>219.63</v>
          </cell>
          <cell r="D153">
            <v>1.198774878075707</v>
          </cell>
          <cell r="E153">
            <v>135.97999999999999</v>
          </cell>
          <cell r="F153">
            <v>36.85</v>
          </cell>
          <cell r="G153">
            <v>8.1199999999999992</v>
          </cell>
          <cell r="H153">
            <v>13.68</v>
          </cell>
          <cell r="I153"/>
          <cell r="J153">
            <v>224.8</v>
          </cell>
          <cell r="K153">
            <v>224.8</v>
          </cell>
          <cell r="L153"/>
          <cell r="M153">
            <v>95</v>
          </cell>
          <cell r="N153">
            <v>319.8</v>
          </cell>
        </row>
        <row r="154">
          <cell r="A154">
            <v>1770995094</v>
          </cell>
          <cell r="B154" t="str">
            <v>Fair Haven at Forest City</v>
          </cell>
          <cell r="C154">
            <v>222.74</v>
          </cell>
          <cell r="D154">
            <v>1.1285000000000001</v>
          </cell>
          <cell r="E154">
            <v>132.85</v>
          </cell>
          <cell r="F154">
            <v>36.85</v>
          </cell>
          <cell r="G154">
            <v>11.57</v>
          </cell>
          <cell r="H154">
            <v>13.68</v>
          </cell>
          <cell r="I154"/>
          <cell r="J154">
            <v>225.17</v>
          </cell>
          <cell r="K154">
            <v>225.17</v>
          </cell>
          <cell r="L154"/>
          <cell r="M154">
            <v>95</v>
          </cell>
          <cell r="N154">
            <v>320.16999999999996</v>
          </cell>
        </row>
        <row r="155">
          <cell r="A155">
            <v>1275508970</v>
          </cell>
          <cell r="B155" t="str">
            <v>Fair Haven Home, Inc.</v>
          </cell>
          <cell r="C155">
            <v>214.61</v>
          </cell>
          <cell r="D155">
            <v>0.87939999999999996</v>
          </cell>
          <cell r="E155">
            <v>114.32</v>
          </cell>
          <cell r="F155">
            <v>36.85</v>
          </cell>
          <cell r="G155">
            <v>15.97</v>
          </cell>
          <cell r="H155">
            <v>13.68</v>
          </cell>
          <cell r="I155"/>
          <cell r="J155">
            <v>208.85</v>
          </cell>
          <cell r="K155">
            <v>214.61</v>
          </cell>
          <cell r="L155"/>
          <cell r="M155">
            <v>95</v>
          </cell>
          <cell r="N155">
            <v>309.61</v>
          </cell>
        </row>
        <row r="156">
          <cell r="A156">
            <v>1417944752</v>
          </cell>
          <cell r="B156" t="str">
            <v>Five Oaks Manor</v>
          </cell>
          <cell r="C156">
            <v>222.41</v>
          </cell>
          <cell r="D156">
            <v>1.2967</v>
          </cell>
          <cell r="E156">
            <v>147.07</v>
          </cell>
          <cell r="F156">
            <v>36.85</v>
          </cell>
          <cell r="G156">
            <v>8.1199999999999992</v>
          </cell>
          <cell r="H156">
            <v>7.18</v>
          </cell>
          <cell r="I156"/>
          <cell r="J156">
            <v>230.1</v>
          </cell>
          <cell r="K156">
            <v>230.1</v>
          </cell>
          <cell r="L156"/>
          <cell r="M156">
            <v>95</v>
          </cell>
          <cell r="N156">
            <v>325.10000000000002</v>
          </cell>
        </row>
        <row r="157">
          <cell r="A157">
            <v>1396747689</v>
          </cell>
          <cell r="B157" t="str">
            <v>Flesher'S Fairview Healthcare Center</v>
          </cell>
          <cell r="C157">
            <v>229.22</v>
          </cell>
          <cell r="D157">
            <v>1.2049000000000001</v>
          </cell>
          <cell r="E157">
            <v>137.34</v>
          </cell>
          <cell r="F157">
            <v>36.85</v>
          </cell>
          <cell r="G157">
            <v>11.36</v>
          </cell>
          <cell r="H157">
            <v>13.68</v>
          </cell>
          <cell r="I157"/>
          <cell r="J157">
            <v>230.11</v>
          </cell>
          <cell r="K157">
            <v>230.11</v>
          </cell>
          <cell r="L157"/>
          <cell r="M157">
            <v>95</v>
          </cell>
          <cell r="N157">
            <v>325.11</v>
          </cell>
        </row>
        <row r="158">
          <cell r="A158">
            <v>1932135381</v>
          </cell>
          <cell r="B158" t="str">
            <v>Forrest Oakes Healthcare Center</v>
          </cell>
          <cell r="C158">
            <v>239.64</v>
          </cell>
          <cell r="D158">
            <v>1.2854000000000001</v>
          </cell>
          <cell r="E158">
            <v>145.93</v>
          </cell>
          <cell r="F158">
            <v>36.85</v>
          </cell>
          <cell r="G158">
            <v>13.4</v>
          </cell>
          <cell r="H158">
            <v>13.68</v>
          </cell>
          <cell r="I158"/>
          <cell r="J158">
            <v>242.39</v>
          </cell>
          <cell r="K158">
            <v>242.39</v>
          </cell>
          <cell r="L158"/>
          <cell r="M158">
            <v>95</v>
          </cell>
          <cell r="N158">
            <v>337.39</v>
          </cell>
        </row>
        <row r="159">
          <cell r="A159">
            <v>1710932355</v>
          </cell>
          <cell r="B159" t="str">
            <v>Fountains At The Albemarle</v>
          </cell>
          <cell r="C159">
            <v>240.69</v>
          </cell>
          <cell r="D159">
            <v>0.92</v>
          </cell>
          <cell r="E159">
            <v>116.65</v>
          </cell>
          <cell r="F159">
            <v>36.85</v>
          </cell>
          <cell r="G159">
            <v>22.26</v>
          </cell>
          <cell r="H159">
            <v>13.68</v>
          </cell>
          <cell r="I159"/>
          <cell r="J159">
            <v>218.8</v>
          </cell>
          <cell r="K159">
            <v>240.69</v>
          </cell>
          <cell r="L159"/>
          <cell r="M159">
            <v>95</v>
          </cell>
          <cell r="N159">
            <v>335.69</v>
          </cell>
        </row>
        <row r="160">
          <cell r="A160">
            <v>1376570275</v>
          </cell>
          <cell r="B160" t="str">
            <v>Franklin Oaks Nursing and Rehabilitation Center</v>
          </cell>
          <cell r="C160">
            <v>228.44</v>
          </cell>
          <cell r="D160">
            <v>1.19</v>
          </cell>
          <cell r="E160">
            <v>137.34</v>
          </cell>
          <cell r="F160">
            <v>36.85</v>
          </cell>
          <cell r="G160">
            <v>11.44</v>
          </cell>
          <cell r="H160">
            <v>13.68</v>
          </cell>
          <cell r="I160"/>
          <cell r="J160">
            <v>230.21</v>
          </cell>
          <cell r="K160">
            <v>230.21</v>
          </cell>
          <cell r="L160"/>
          <cell r="M160">
            <v>95</v>
          </cell>
          <cell r="N160">
            <v>325.21000000000004</v>
          </cell>
        </row>
        <row r="161">
          <cell r="A161">
            <v>1417951492</v>
          </cell>
          <cell r="B161" t="str">
            <v>Friends Homes - Guilford</v>
          </cell>
          <cell r="C161">
            <v>197.84</v>
          </cell>
          <cell r="D161">
            <v>0.97750000000000004</v>
          </cell>
          <cell r="E161">
            <v>121.33</v>
          </cell>
          <cell r="F161">
            <v>36.85</v>
          </cell>
          <cell r="G161">
            <v>15.06</v>
          </cell>
          <cell r="H161">
            <v>0</v>
          </cell>
          <cell r="I161"/>
          <cell r="J161">
            <v>200.09</v>
          </cell>
          <cell r="K161">
            <v>200.09</v>
          </cell>
          <cell r="L161"/>
          <cell r="M161">
            <v>95</v>
          </cell>
          <cell r="N161">
            <v>295.09000000000003</v>
          </cell>
        </row>
        <row r="162">
          <cell r="A162">
            <v>1730183625</v>
          </cell>
          <cell r="B162" t="str">
            <v>Friends Homes - West</v>
          </cell>
          <cell r="C162">
            <v>208.99</v>
          </cell>
          <cell r="D162">
            <v>0.94499999999999995</v>
          </cell>
          <cell r="E162">
            <v>119.81</v>
          </cell>
          <cell r="F162">
            <v>36.85</v>
          </cell>
          <cell r="G162">
            <v>10.86</v>
          </cell>
          <cell r="H162">
            <v>0</v>
          </cell>
          <cell r="I162"/>
          <cell r="J162">
            <v>193.49</v>
          </cell>
          <cell r="K162">
            <v>208.99</v>
          </cell>
          <cell r="L162"/>
          <cell r="M162">
            <v>95</v>
          </cell>
          <cell r="N162">
            <v>303.99</v>
          </cell>
        </row>
        <row r="163">
          <cell r="A163">
            <v>1730136128</v>
          </cell>
          <cell r="B163" t="str">
            <v>Gateway Rehabilitation and Healthcare</v>
          </cell>
          <cell r="C163">
            <v>227.21</v>
          </cell>
          <cell r="D163">
            <v>1.2548999999999999</v>
          </cell>
          <cell r="E163">
            <v>141.75</v>
          </cell>
          <cell r="F163">
            <v>36.85</v>
          </cell>
          <cell r="G163">
            <v>11.15</v>
          </cell>
          <cell r="H163">
            <v>13.68</v>
          </cell>
          <cell r="I163"/>
          <cell r="J163">
            <v>234.96</v>
          </cell>
          <cell r="K163">
            <v>234.96</v>
          </cell>
          <cell r="L163"/>
          <cell r="M163">
            <v>95</v>
          </cell>
          <cell r="N163">
            <v>329.96000000000004</v>
          </cell>
        </row>
        <row r="164">
          <cell r="A164">
            <v>1679555403</v>
          </cell>
          <cell r="B164" t="str">
            <v>Givens Health Center</v>
          </cell>
          <cell r="C164">
            <v>210.41</v>
          </cell>
          <cell r="D164">
            <v>0.90249999999999997</v>
          </cell>
          <cell r="E164">
            <v>114.84</v>
          </cell>
          <cell r="F164">
            <v>36.85</v>
          </cell>
          <cell r="G164">
            <v>32.96</v>
          </cell>
          <cell r="H164">
            <v>0</v>
          </cell>
          <cell r="I164"/>
          <cell r="J164">
            <v>213.27</v>
          </cell>
          <cell r="K164">
            <v>213.27</v>
          </cell>
          <cell r="L164"/>
          <cell r="M164">
            <v>95</v>
          </cell>
          <cell r="N164">
            <v>308.27</v>
          </cell>
        </row>
        <row r="165">
          <cell r="A165">
            <v>1982948550</v>
          </cell>
          <cell r="B165" t="str">
            <v xml:space="preserve">Givens Highland Farms </v>
          </cell>
          <cell r="C165">
            <v>208.66</v>
          </cell>
          <cell r="D165">
            <v>0.95630000000000004</v>
          </cell>
          <cell r="E165">
            <v>119.29</v>
          </cell>
          <cell r="F165">
            <v>36.85</v>
          </cell>
          <cell r="G165">
            <v>8.7200000000000006</v>
          </cell>
          <cell r="H165">
            <v>0</v>
          </cell>
          <cell r="I165"/>
          <cell r="J165">
            <v>190.41</v>
          </cell>
          <cell r="K165">
            <v>208.66</v>
          </cell>
          <cell r="L165"/>
          <cell r="M165">
            <v>95</v>
          </cell>
          <cell r="N165">
            <v>303.65999999999997</v>
          </cell>
        </row>
        <row r="166">
          <cell r="A166">
            <v>1174524458</v>
          </cell>
          <cell r="B166" t="str">
            <v>Glenaire, Inc.</v>
          </cell>
          <cell r="C166">
            <v>234.82</v>
          </cell>
          <cell r="D166">
            <v>1.1733</v>
          </cell>
          <cell r="E166">
            <v>137.38</v>
          </cell>
          <cell r="F166">
            <v>36.85</v>
          </cell>
          <cell r="G166">
            <v>20.81</v>
          </cell>
          <cell r="H166">
            <v>0</v>
          </cell>
          <cell r="I166"/>
          <cell r="J166">
            <v>225.27</v>
          </cell>
          <cell r="K166">
            <v>234.82</v>
          </cell>
          <cell r="L166"/>
          <cell r="M166">
            <v>95</v>
          </cell>
          <cell r="N166">
            <v>329.82</v>
          </cell>
        </row>
        <row r="167">
          <cell r="A167">
            <v>1477511079</v>
          </cell>
          <cell r="B167" t="str">
            <v>Glenbridge Health And Rehabilitation</v>
          </cell>
          <cell r="C167">
            <v>225.43</v>
          </cell>
          <cell r="D167">
            <v>1.1082000000000001</v>
          </cell>
          <cell r="E167">
            <v>131.54</v>
          </cell>
          <cell r="F167">
            <v>36.85</v>
          </cell>
          <cell r="G167">
            <v>15.71</v>
          </cell>
          <cell r="H167">
            <v>13.68</v>
          </cell>
          <cell r="I167"/>
          <cell r="J167">
            <v>228.44</v>
          </cell>
          <cell r="K167">
            <v>228.44</v>
          </cell>
          <cell r="L167"/>
          <cell r="M167">
            <v>95</v>
          </cell>
          <cell r="N167">
            <v>323.44</v>
          </cell>
        </row>
        <row r="168">
          <cell r="A168">
            <v>1396802260</v>
          </cell>
          <cell r="B168" t="str">
            <v>Glenflora</v>
          </cell>
          <cell r="C168">
            <v>241.86</v>
          </cell>
          <cell r="D168">
            <v>1.2473000000000001</v>
          </cell>
          <cell r="E168">
            <v>142.22</v>
          </cell>
          <cell r="F168">
            <v>36.85</v>
          </cell>
          <cell r="G168">
            <v>33.770000000000003</v>
          </cell>
          <cell r="H168">
            <v>13.68</v>
          </cell>
          <cell r="I168"/>
          <cell r="J168">
            <v>261.64</v>
          </cell>
          <cell r="K168">
            <v>261.64</v>
          </cell>
          <cell r="L168"/>
          <cell r="M168">
            <v>95</v>
          </cell>
          <cell r="N168">
            <v>356.64</v>
          </cell>
        </row>
        <row r="169">
          <cell r="A169">
            <v>1588618045</v>
          </cell>
          <cell r="B169" t="str">
            <v>Golden Years Nursing Home</v>
          </cell>
          <cell r="C169">
            <v>233.66</v>
          </cell>
          <cell r="D169">
            <v>1.1677999999999999</v>
          </cell>
          <cell r="E169">
            <v>135.4</v>
          </cell>
          <cell r="F169">
            <v>36.85</v>
          </cell>
          <cell r="G169">
            <v>8.2899999999999991</v>
          </cell>
          <cell r="H169">
            <v>13.68</v>
          </cell>
          <cell r="I169"/>
          <cell r="J169">
            <v>224.32</v>
          </cell>
          <cell r="K169">
            <v>233.66</v>
          </cell>
          <cell r="L169"/>
          <cell r="M169">
            <v>95</v>
          </cell>
          <cell r="N169">
            <v>328.65999999999997</v>
          </cell>
        </row>
        <row r="170">
          <cell r="A170">
            <v>1962066480</v>
          </cell>
          <cell r="B170" t="str">
            <v xml:space="preserve">Grace Heights Rehabilitation and Skilled Nursing Facility </v>
          </cell>
          <cell r="C170">
            <v>248.53</v>
          </cell>
          <cell r="D170">
            <v>1.4491000000000001</v>
          </cell>
          <cell r="E170">
            <v>163.36000000000001</v>
          </cell>
          <cell r="F170">
            <v>36.85</v>
          </cell>
          <cell r="G170">
            <v>7.99</v>
          </cell>
          <cell r="H170">
            <v>13.68</v>
          </cell>
          <cell r="I170"/>
          <cell r="J170">
            <v>256.27</v>
          </cell>
          <cell r="K170">
            <v>256.27</v>
          </cell>
          <cell r="L170"/>
          <cell r="M170">
            <v>95</v>
          </cell>
          <cell r="N170">
            <v>351.27</v>
          </cell>
        </row>
        <row r="171">
          <cell r="A171">
            <v>1366487464</v>
          </cell>
          <cell r="B171" t="str">
            <v>Graham Healthcare and Rehabilitation Center</v>
          </cell>
          <cell r="C171">
            <v>237.49</v>
          </cell>
          <cell r="D171">
            <v>1.3731</v>
          </cell>
          <cell r="E171">
            <v>152.94999999999999</v>
          </cell>
          <cell r="F171">
            <v>36.85</v>
          </cell>
          <cell r="G171">
            <v>11</v>
          </cell>
          <cell r="H171">
            <v>13.68</v>
          </cell>
          <cell r="I171"/>
          <cell r="J171">
            <v>247.72</v>
          </cell>
          <cell r="K171">
            <v>247.72</v>
          </cell>
          <cell r="L171"/>
          <cell r="M171">
            <v>95</v>
          </cell>
          <cell r="N171">
            <v>342.72</v>
          </cell>
        </row>
        <row r="172">
          <cell r="A172">
            <v>1407882830</v>
          </cell>
          <cell r="B172" t="str">
            <v>Grantsbrook Nursing and Rehabilitation Center</v>
          </cell>
          <cell r="C172">
            <v>222.36</v>
          </cell>
          <cell r="D172">
            <v>1.1687000000000001</v>
          </cell>
          <cell r="E172">
            <v>134.52000000000001</v>
          </cell>
          <cell r="F172">
            <v>36.85</v>
          </cell>
          <cell r="G172">
            <v>10.45</v>
          </cell>
          <cell r="H172">
            <v>13.68</v>
          </cell>
          <cell r="I172"/>
          <cell r="J172">
            <v>225.81</v>
          </cell>
          <cell r="K172">
            <v>225.81</v>
          </cell>
          <cell r="L172"/>
          <cell r="M172">
            <v>95</v>
          </cell>
          <cell r="N172">
            <v>320.81</v>
          </cell>
        </row>
        <row r="173">
          <cell r="A173">
            <v>1588642102</v>
          </cell>
          <cell r="B173" t="str">
            <v>Graybrier Nursing And Retirement Center</v>
          </cell>
          <cell r="C173">
            <v>238.36</v>
          </cell>
          <cell r="D173">
            <v>1.3085</v>
          </cell>
          <cell r="E173">
            <v>148.69999999999999</v>
          </cell>
          <cell r="F173">
            <v>36.85</v>
          </cell>
          <cell r="G173">
            <v>19.079999999999998</v>
          </cell>
          <cell r="H173">
            <v>13.68</v>
          </cell>
          <cell r="I173"/>
          <cell r="J173">
            <v>252.15</v>
          </cell>
          <cell r="K173">
            <v>252.15</v>
          </cell>
          <cell r="L173"/>
          <cell r="M173">
            <v>95</v>
          </cell>
          <cell r="N173">
            <v>347.15</v>
          </cell>
        </row>
        <row r="174">
          <cell r="A174">
            <v>1063458958</v>
          </cell>
          <cell r="B174" t="str">
            <v>Greendale Forest Nursing and Rehabilitation Center</v>
          </cell>
          <cell r="C174">
            <v>235.07</v>
          </cell>
          <cell r="D174">
            <v>1.2424999999999999</v>
          </cell>
          <cell r="E174">
            <v>141.59</v>
          </cell>
          <cell r="F174">
            <v>36.85</v>
          </cell>
          <cell r="G174">
            <v>12.39</v>
          </cell>
          <cell r="H174">
            <v>13.68</v>
          </cell>
          <cell r="I174"/>
          <cell r="J174">
            <v>236.21</v>
          </cell>
          <cell r="K174">
            <v>236.21</v>
          </cell>
          <cell r="L174"/>
          <cell r="M174">
            <v>95</v>
          </cell>
          <cell r="N174">
            <v>331.21000000000004</v>
          </cell>
        </row>
        <row r="175">
          <cell r="A175">
            <v>1619908977</v>
          </cell>
          <cell r="B175" t="str">
            <v>Greenhaven Health and Rehabilitation Center</v>
          </cell>
          <cell r="C175">
            <v>232.11</v>
          </cell>
          <cell r="D175">
            <v>1.2001999999999999</v>
          </cell>
          <cell r="E175">
            <v>138.29</v>
          </cell>
          <cell r="F175">
            <v>36.85</v>
          </cell>
          <cell r="G175">
            <v>8.98</v>
          </cell>
          <cell r="H175">
            <v>13.68</v>
          </cell>
          <cell r="I175"/>
          <cell r="J175">
            <v>228.46</v>
          </cell>
          <cell r="K175">
            <v>232.11</v>
          </cell>
          <cell r="L175"/>
          <cell r="M175">
            <v>95</v>
          </cell>
          <cell r="N175">
            <v>327.11</v>
          </cell>
        </row>
        <row r="176">
          <cell r="A176">
            <v>1851485098</v>
          </cell>
          <cell r="B176" t="str">
            <v>Guilford Health Care Center</v>
          </cell>
          <cell r="C176">
            <v>227.28</v>
          </cell>
          <cell r="D176">
            <v>1.1724000000000001</v>
          </cell>
          <cell r="E176">
            <v>136.13</v>
          </cell>
          <cell r="F176">
            <v>36.85</v>
          </cell>
          <cell r="G176">
            <v>19.690000000000001</v>
          </cell>
          <cell r="H176">
            <v>13.68</v>
          </cell>
          <cell r="I176"/>
          <cell r="J176">
            <v>238.34</v>
          </cell>
          <cell r="K176">
            <v>238.34</v>
          </cell>
          <cell r="L176"/>
          <cell r="M176">
            <v>95</v>
          </cell>
          <cell r="N176">
            <v>333.34000000000003</v>
          </cell>
        </row>
        <row r="177">
          <cell r="A177">
            <v>1649590498</v>
          </cell>
          <cell r="B177" t="str">
            <v xml:space="preserve">Harborview Rehabilitation and Healthcare </v>
          </cell>
          <cell r="C177">
            <v>221.78</v>
          </cell>
          <cell r="D177">
            <v>1.198774878075707</v>
          </cell>
          <cell r="E177">
            <v>137.13</v>
          </cell>
          <cell r="F177">
            <v>36.85</v>
          </cell>
          <cell r="G177">
            <v>9.39</v>
          </cell>
          <cell r="H177">
            <v>13.68</v>
          </cell>
          <cell r="I177"/>
          <cell r="J177">
            <v>227.59</v>
          </cell>
          <cell r="K177">
            <v>227.59</v>
          </cell>
          <cell r="L177"/>
          <cell r="M177">
            <v>95</v>
          </cell>
          <cell r="N177">
            <v>322.59000000000003</v>
          </cell>
        </row>
        <row r="178">
          <cell r="A178">
            <v>1932145836</v>
          </cell>
          <cell r="B178" t="str">
            <v>Harmony Hall Nursing and Rehabilitation Center</v>
          </cell>
          <cell r="C178">
            <v>225.84</v>
          </cell>
          <cell r="D178">
            <v>1.1479999999999999</v>
          </cell>
          <cell r="E178">
            <v>134.63</v>
          </cell>
          <cell r="F178">
            <v>36.85</v>
          </cell>
          <cell r="G178">
            <v>18.43</v>
          </cell>
          <cell r="H178">
            <v>13.68</v>
          </cell>
          <cell r="I178"/>
          <cell r="J178">
            <v>235.15</v>
          </cell>
          <cell r="K178">
            <v>235.15</v>
          </cell>
          <cell r="L178"/>
          <cell r="M178">
            <v>95</v>
          </cell>
          <cell r="N178">
            <v>330.15</v>
          </cell>
        </row>
        <row r="179">
          <cell r="A179">
            <v>1285665539</v>
          </cell>
          <cell r="B179" t="str">
            <v>Harnett Woods Nursing and Rehabilitation Center</v>
          </cell>
          <cell r="C179">
            <v>242.02</v>
          </cell>
          <cell r="D179">
            <v>1.3488</v>
          </cell>
          <cell r="E179">
            <v>148.31</v>
          </cell>
          <cell r="F179">
            <v>36.85</v>
          </cell>
          <cell r="G179">
            <v>16.04</v>
          </cell>
          <cell r="H179">
            <v>13.68</v>
          </cell>
          <cell r="I179"/>
          <cell r="J179">
            <v>248.18</v>
          </cell>
          <cell r="K179">
            <v>248.18</v>
          </cell>
          <cell r="L179"/>
          <cell r="M179">
            <v>95</v>
          </cell>
          <cell r="N179">
            <v>343.18</v>
          </cell>
        </row>
        <row r="180">
          <cell r="A180">
            <v>1104800069</v>
          </cell>
          <cell r="B180" t="str">
            <v>Haymount Rehab &amp; Nursing Center</v>
          </cell>
          <cell r="C180">
            <v>249.12</v>
          </cell>
          <cell r="D180">
            <v>1.3994</v>
          </cell>
          <cell r="E180">
            <v>156.59</v>
          </cell>
          <cell r="F180">
            <v>36.85</v>
          </cell>
          <cell r="G180">
            <v>23.02</v>
          </cell>
          <cell r="H180">
            <v>13.68</v>
          </cell>
          <cell r="I180"/>
          <cell r="J180">
            <v>265.82</v>
          </cell>
          <cell r="K180">
            <v>265.82</v>
          </cell>
          <cell r="L180"/>
          <cell r="M180">
            <v>95</v>
          </cell>
          <cell r="N180">
            <v>360.82</v>
          </cell>
        </row>
        <row r="181">
          <cell r="A181">
            <v>1912027871</v>
          </cell>
          <cell r="B181" t="str">
            <v>Haywood Nursing &amp; Rehabilitation Center</v>
          </cell>
          <cell r="C181">
            <v>241.75</v>
          </cell>
          <cell r="D181">
            <v>1.2035</v>
          </cell>
          <cell r="E181">
            <v>139.69999999999999</v>
          </cell>
          <cell r="F181">
            <v>36.85</v>
          </cell>
          <cell r="G181">
            <v>20.83</v>
          </cell>
          <cell r="H181">
            <v>13.68</v>
          </cell>
          <cell r="I181"/>
          <cell r="J181">
            <v>243.77</v>
          </cell>
          <cell r="K181">
            <v>243.77</v>
          </cell>
          <cell r="L181"/>
          <cell r="M181">
            <v>95</v>
          </cell>
          <cell r="N181">
            <v>338.77</v>
          </cell>
        </row>
        <row r="182">
          <cell r="A182">
            <v>1326143504</v>
          </cell>
          <cell r="B182" t="str">
            <v>Heartland Living &amp; Rehab @ The Moses H Cone Mem</v>
          </cell>
          <cell r="C182">
            <v>234.52</v>
          </cell>
          <cell r="D182">
            <v>1.1975</v>
          </cell>
          <cell r="E182">
            <v>138.13999999999999</v>
          </cell>
          <cell r="F182">
            <v>36.85</v>
          </cell>
          <cell r="G182">
            <v>10.94</v>
          </cell>
          <cell r="H182">
            <v>13.68</v>
          </cell>
          <cell r="I182"/>
          <cell r="J182">
            <v>230.55</v>
          </cell>
          <cell r="K182">
            <v>234.52</v>
          </cell>
          <cell r="L182"/>
          <cell r="M182">
            <v>95</v>
          </cell>
          <cell r="N182">
            <v>329.52</v>
          </cell>
        </row>
        <row r="183">
          <cell r="A183">
            <v>1578715504</v>
          </cell>
          <cell r="B183" t="str">
            <v>Hendersonville Health and Rehabilitation</v>
          </cell>
          <cell r="C183">
            <v>259.63</v>
          </cell>
          <cell r="D183">
            <v>1.5123</v>
          </cell>
          <cell r="E183">
            <v>169.68</v>
          </cell>
          <cell r="F183">
            <v>36.85</v>
          </cell>
          <cell r="G183">
            <v>16.71</v>
          </cell>
          <cell r="H183">
            <v>7.18</v>
          </cell>
          <cell r="I183"/>
          <cell r="J183">
            <v>266.13</v>
          </cell>
          <cell r="K183">
            <v>266.13</v>
          </cell>
          <cell r="L183"/>
          <cell r="M183">
            <v>95</v>
          </cell>
          <cell r="N183">
            <v>361.13</v>
          </cell>
        </row>
        <row r="184">
          <cell r="A184">
            <v>1376926519</v>
          </cell>
          <cell r="B184" t="str">
            <v>Hickory Falls Health and Rehabilitation</v>
          </cell>
          <cell r="C184">
            <v>248.27</v>
          </cell>
          <cell r="D184">
            <v>1.3866000000000001</v>
          </cell>
          <cell r="E184">
            <v>155.04</v>
          </cell>
          <cell r="F184">
            <v>36.85</v>
          </cell>
          <cell r="G184">
            <v>15.64</v>
          </cell>
          <cell r="H184">
            <v>13.68</v>
          </cell>
          <cell r="I184"/>
          <cell r="J184">
            <v>255.5</v>
          </cell>
          <cell r="K184">
            <v>255.5</v>
          </cell>
          <cell r="L184"/>
          <cell r="M184">
            <v>95</v>
          </cell>
          <cell r="N184">
            <v>350.5</v>
          </cell>
        </row>
        <row r="185">
          <cell r="A185">
            <v>1699886085</v>
          </cell>
          <cell r="B185" t="str">
            <v>Highland House Rehabilitation and Healthcare</v>
          </cell>
          <cell r="C185">
            <v>239.26</v>
          </cell>
          <cell r="D185">
            <v>1.2645999999999999</v>
          </cell>
          <cell r="E185">
            <v>145.38999999999999</v>
          </cell>
          <cell r="F185">
            <v>36.85</v>
          </cell>
          <cell r="G185">
            <v>21.95</v>
          </cell>
          <cell r="H185">
            <v>13.68</v>
          </cell>
          <cell r="I185"/>
          <cell r="J185">
            <v>251.64</v>
          </cell>
          <cell r="K185">
            <v>251.64</v>
          </cell>
          <cell r="L185"/>
          <cell r="M185">
            <v>95</v>
          </cell>
          <cell r="N185">
            <v>346.64</v>
          </cell>
        </row>
        <row r="186">
          <cell r="A186">
            <v>1336142470</v>
          </cell>
          <cell r="B186" t="str">
            <v>Hillcrest Convalescent Center, Inc.</v>
          </cell>
          <cell r="C186">
            <v>213.65</v>
          </cell>
          <cell r="D186">
            <v>0.96879999999999999</v>
          </cell>
          <cell r="E186">
            <v>120.71</v>
          </cell>
          <cell r="F186">
            <v>36.85</v>
          </cell>
          <cell r="G186">
            <v>17.850000000000001</v>
          </cell>
          <cell r="H186">
            <v>13.68</v>
          </cell>
          <cell r="I186"/>
          <cell r="J186">
            <v>218.39</v>
          </cell>
          <cell r="K186">
            <v>218.39</v>
          </cell>
          <cell r="L186"/>
          <cell r="M186">
            <v>95</v>
          </cell>
          <cell r="N186">
            <v>313.39</v>
          </cell>
        </row>
        <row r="187">
          <cell r="A187">
            <v>1639556806</v>
          </cell>
          <cell r="B187" t="str">
            <v xml:space="preserve">Hillcrest Raleigh at Crabtree Valley </v>
          </cell>
          <cell r="C187">
            <v>224.77</v>
          </cell>
          <cell r="D187">
            <v>1.0373000000000001</v>
          </cell>
          <cell r="E187">
            <v>125.76</v>
          </cell>
          <cell r="F187">
            <v>36.85</v>
          </cell>
          <cell r="G187">
            <v>20.25</v>
          </cell>
          <cell r="H187">
            <v>13.68</v>
          </cell>
          <cell r="I187"/>
          <cell r="J187">
            <v>227.01</v>
          </cell>
          <cell r="K187">
            <v>227.01</v>
          </cell>
          <cell r="L187"/>
          <cell r="M187">
            <v>95</v>
          </cell>
          <cell r="N187">
            <v>322.01</v>
          </cell>
        </row>
        <row r="188">
          <cell r="A188">
            <v>1811984925</v>
          </cell>
          <cell r="B188" t="str">
            <v>Hillside Nursing Center</v>
          </cell>
          <cell r="C188">
            <v>223.84</v>
          </cell>
          <cell r="D188">
            <v>1.0438000000000001</v>
          </cell>
          <cell r="E188">
            <v>126.64</v>
          </cell>
          <cell r="F188">
            <v>36.85</v>
          </cell>
          <cell r="G188">
            <v>14.24</v>
          </cell>
          <cell r="H188">
            <v>13.68</v>
          </cell>
          <cell r="I188"/>
          <cell r="J188">
            <v>221.08</v>
          </cell>
          <cell r="K188">
            <v>223.84</v>
          </cell>
          <cell r="L188"/>
          <cell r="M188">
            <v>95</v>
          </cell>
          <cell r="N188">
            <v>318.84000000000003</v>
          </cell>
        </row>
        <row r="189">
          <cell r="A189">
            <v>1104950765</v>
          </cell>
          <cell r="B189" t="str">
            <v>Hugh Chatham Memorial Hospital</v>
          </cell>
          <cell r="C189">
            <v>251.17</v>
          </cell>
          <cell r="D189">
            <v>1.4124000000000001</v>
          </cell>
          <cell r="E189">
            <v>155.15</v>
          </cell>
          <cell r="F189">
            <v>36.85</v>
          </cell>
          <cell r="G189">
            <v>23.9</v>
          </cell>
          <cell r="H189">
            <v>13.68</v>
          </cell>
          <cell r="I189"/>
          <cell r="J189">
            <v>265.17</v>
          </cell>
          <cell r="K189">
            <v>265.17</v>
          </cell>
          <cell r="L189"/>
          <cell r="M189">
            <v>95</v>
          </cell>
          <cell r="N189">
            <v>360.17</v>
          </cell>
        </row>
        <row r="190">
          <cell r="A190">
            <v>1689621880</v>
          </cell>
          <cell r="B190" t="str">
            <v>Hunter Woods Nursing And Rehab Center</v>
          </cell>
          <cell r="C190">
            <v>230.93</v>
          </cell>
          <cell r="D190">
            <v>1.2009000000000001</v>
          </cell>
          <cell r="E190">
            <v>139.80000000000001</v>
          </cell>
          <cell r="F190">
            <v>36.85</v>
          </cell>
          <cell r="G190">
            <v>12.39</v>
          </cell>
          <cell r="H190">
            <v>13.68</v>
          </cell>
          <cell r="I190"/>
          <cell r="J190">
            <v>234.15</v>
          </cell>
          <cell r="K190">
            <v>234.15</v>
          </cell>
          <cell r="L190"/>
          <cell r="M190">
            <v>95</v>
          </cell>
          <cell r="N190">
            <v>329.15</v>
          </cell>
        </row>
        <row r="191">
          <cell r="A191">
            <v>1144695545</v>
          </cell>
          <cell r="B191" t="str">
            <v>Huntersville Nursing and Rehabilitation Center</v>
          </cell>
          <cell r="C191">
            <v>226.31</v>
          </cell>
          <cell r="D191">
            <v>1.1395</v>
          </cell>
          <cell r="E191">
            <v>134.33000000000001</v>
          </cell>
          <cell r="F191">
            <v>36.85</v>
          </cell>
          <cell r="G191">
            <v>28.81</v>
          </cell>
          <cell r="H191">
            <v>13.68</v>
          </cell>
          <cell r="I191"/>
          <cell r="J191">
            <v>246.79</v>
          </cell>
          <cell r="K191">
            <v>246.79</v>
          </cell>
          <cell r="L191"/>
          <cell r="M191">
            <v>95</v>
          </cell>
          <cell r="N191">
            <v>341.78999999999996</v>
          </cell>
        </row>
        <row r="192">
          <cell r="A192">
            <v>1932750841</v>
          </cell>
          <cell r="B192" t="str">
            <v>Huntersville Oaks</v>
          </cell>
          <cell r="C192">
            <v>228.86</v>
          </cell>
          <cell r="D192">
            <v>1.2212000000000001</v>
          </cell>
          <cell r="E192">
            <v>142.61000000000001</v>
          </cell>
          <cell r="F192">
            <v>36.85</v>
          </cell>
          <cell r="G192">
            <v>23.88</v>
          </cell>
          <cell r="H192">
            <v>13.68</v>
          </cell>
          <cell r="I192"/>
          <cell r="J192">
            <v>250.66</v>
          </cell>
          <cell r="K192">
            <v>250.66</v>
          </cell>
          <cell r="L192"/>
          <cell r="M192">
            <v>95</v>
          </cell>
          <cell r="N192">
            <v>345.65999999999997</v>
          </cell>
        </row>
        <row r="193">
          <cell r="A193">
            <v>1760462196</v>
          </cell>
          <cell r="B193" t="str">
            <v>Iredell Memorial Hospital, Incorporated</v>
          </cell>
          <cell r="C193">
            <v>239.58</v>
          </cell>
          <cell r="D193">
            <v>1.2287999999999999</v>
          </cell>
          <cell r="E193">
            <v>141.69999999999999</v>
          </cell>
          <cell r="F193">
            <v>36.85</v>
          </cell>
          <cell r="G193">
            <v>8.66</v>
          </cell>
          <cell r="H193">
            <v>13.68</v>
          </cell>
          <cell r="I193"/>
          <cell r="J193">
            <v>232.02</v>
          </cell>
          <cell r="K193">
            <v>239.58</v>
          </cell>
          <cell r="L193"/>
          <cell r="M193">
            <v>95</v>
          </cell>
          <cell r="N193">
            <v>334.58000000000004</v>
          </cell>
        </row>
        <row r="194">
          <cell r="A194">
            <v>1255367447</v>
          </cell>
          <cell r="B194" t="str">
            <v>Jacob's Creek Nursing and Rehabilitation Center</v>
          </cell>
          <cell r="C194">
            <v>229.65</v>
          </cell>
          <cell r="D194">
            <v>1.2823</v>
          </cell>
          <cell r="E194">
            <v>144.41999999999999</v>
          </cell>
          <cell r="F194">
            <v>36.85</v>
          </cell>
          <cell r="G194">
            <v>11.4</v>
          </cell>
          <cell r="H194">
            <v>7.18</v>
          </cell>
          <cell r="I194"/>
          <cell r="J194">
            <v>230.82</v>
          </cell>
          <cell r="K194">
            <v>230.82</v>
          </cell>
          <cell r="L194"/>
          <cell r="M194">
            <v>95</v>
          </cell>
          <cell r="N194">
            <v>325.82</v>
          </cell>
        </row>
        <row r="195">
          <cell r="A195">
            <v>1053953844</v>
          </cell>
          <cell r="B195" t="str">
            <v>Jesse Helms Nursing Center</v>
          </cell>
          <cell r="C195">
            <v>238.91</v>
          </cell>
          <cell r="D195">
            <v>1.23</v>
          </cell>
          <cell r="E195">
            <v>142.38999999999999</v>
          </cell>
          <cell r="F195">
            <v>36.85</v>
          </cell>
          <cell r="G195">
            <v>17.8</v>
          </cell>
          <cell r="H195">
            <v>13.68</v>
          </cell>
          <cell r="I195"/>
          <cell r="J195">
            <v>243.39</v>
          </cell>
          <cell r="K195">
            <v>243.39</v>
          </cell>
          <cell r="L195"/>
          <cell r="M195">
            <v>95</v>
          </cell>
          <cell r="N195">
            <v>338.39</v>
          </cell>
        </row>
        <row r="196">
          <cell r="A196">
            <v>1689777971</v>
          </cell>
          <cell r="B196" t="str">
            <v>Kenansville  Health &amp; Rehab Center</v>
          </cell>
          <cell r="C196">
            <v>234.3</v>
          </cell>
          <cell r="D196">
            <v>1.2644</v>
          </cell>
          <cell r="E196">
            <v>141.31</v>
          </cell>
          <cell r="F196">
            <v>36.85</v>
          </cell>
          <cell r="G196">
            <v>8.2899999999999991</v>
          </cell>
          <cell r="H196">
            <v>13.68</v>
          </cell>
          <cell r="I196"/>
          <cell r="J196">
            <v>231.15</v>
          </cell>
          <cell r="K196">
            <v>234.3</v>
          </cell>
          <cell r="L196"/>
          <cell r="M196">
            <v>95</v>
          </cell>
          <cell r="N196">
            <v>329.3</v>
          </cell>
        </row>
        <row r="197">
          <cell r="A197">
            <v>1972547321</v>
          </cell>
          <cell r="B197" t="str">
            <v>Kerr Lake Nursing and Rehabilitation Center</v>
          </cell>
          <cell r="C197">
            <v>244.72</v>
          </cell>
          <cell r="D197">
            <v>1.3326</v>
          </cell>
          <cell r="E197">
            <v>148.19999999999999</v>
          </cell>
          <cell r="F197">
            <v>36.85</v>
          </cell>
          <cell r="G197">
            <v>12.41</v>
          </cell>
          <cell r="H197">
            <v>13.68</v>
          </cell>
          <cell r="I197"/>
          <cell r="J197">
            <v>243.87</v>
          </cell>
          <cell r="K197">
            <v>244.72</v>
          </cell>
          <cell r="L197"/>
          <cell r="M197">
            <v>95</v>
          </cell>
          <cell r="N197">
            <v>339.72</v>
          </cell>
        </row>
        <row r="198">
          <cell r="A198">
            <v>1134298615</v>
          </cell>
          <cell r="B198" t="str">
            <v>Kindred Hospital-Greensboro</v>
          </cell>
          <cell r="C198">
            <v>264.5</v>
          </cell>
          <cell r="D198">
            <v>1.198774878075707</v>
          </cell>
          <cell r="E198">
            <v>134.71</v>
          </cell>
          <cell r="F198">
            <v>36.85</v>
          </cell>
          <cell r="G198">
            <v>20.239999999999998</v>
          </cell>
          <cell r="H198">
            <v>13.68</v>
          </cell>
          <cell r="I198"/>
          <cell r="J198">
            <v>237.33</v>
          </cell>
          <cell r="K198">
            <v>264.5</v>
          </cell>
          <cell r="L198"/>
          <cell r="M198">
            <v>95</v>
          </cell>
          <cell r="N198">
            <v>359.5</v>
          </cell>
        </row>
        <row r="199">
          <cell r="A199">
            <v>1548206907</v>
          </cell>
          <cell r="B199" t="str">
            <v>Lake Park Nursing And Rehab Center</v>
          </cell>
          <cell r="C199">
            <v>240.16</v>
          </cell>
          <cell r="D199">
            <v>1.2182999999999999</v>
          </cell>
          <cell r="E199">
            <v>139.21</v>
          </cell>
          <cell r="F199">
            <v>36.85</v>
          </cell>
          <cell r="G199">
            <v>23.29</v>
          </cell>
          <cell r="H199">
            <v>13.68</v>
          </cell>
          <cell r="I199"/>
          <cell r="J199">
            <v>246.05</v>
          </cell>
          <cell r="K199">
            <v>246.05</v>
          </cell>
          <cell r="L199"/>
          <cell r="M199">
            <v>95</v>
          </cell>
          <cell r="N199">
            <v>341.05</v>
          </cell>
        </row>
        <row r="200">
          <cell r="A200">
            <v>1295704849</v>
          </cell>
          <cell r="B200" t="str">
            <v>Lenoir Healthcare Center</v>
          </cell>
          <cell r="C200">
            <v>239.48</v>
          </cell>
          <cell r="D200">
            <v>1.3189</v>
          </cell>
          <cell r="E200">
            <v>148.66</v>
          </cell>
          <cell r="F200">
            <v>36.85</v>
          </cell>
          <cell r="G200">
            <v>8.0299999999999994</v>
          </cell>
          <cell r="H200">
            <v>13.68</v>
          </cell>
          <cell r="I200"/>
          <cell r="J200">
            <v>239.34</v>
          </cell>
          <cell r="K200">
            <v>239.48</v>
          </cell>
          <cell r="L200"/>
          <cell r="M200">
            <v>95</v>
          </cell>
          <cell r="N200">
            <v>334.48</v>
          </cell>
        </row>
        <row r="201">
          <cell r="A201">
            <v>1407949241</v>
          </cell>
          <cell r="B201" t="str">
            <v>Lexington Health Care Center</v>
          </cell>
          <cell r="C201">
            <v>226.93</v>
          </cell>
          <cell r="D201">
            <v>1.1728000000000001</v>
          </cell>
          <cell r="E201">
            <v>137.66999999999999</v>
          </cell>
          <cell r="F201">
            <v>36.85</v>
          </cell>
          <cell r="G201">
            <v>20.69</v>
          </cell>
          <cell r="H201">
            <v>13.68</v>
          </cell>
          <cell r="I201"/>
          <cell r="J201">
            <v>241.26</v>
          </cell>
          <cell r="K201">
            <v>241.26</v>
          </cell>
          <cell r="L201"/>
          <cell r="M201">
            <v>95</v>
          </cell>
          <cell r="N201">
            <v>336.26</v>
          </cell>
        </row>
        <row r="202">
          <cell r="A202">
            <v>1538113014</v>
          </cell>
          <cell r="B202" t="str">
            <v>Liberty Commons N&amp;R Ctr Of Columbus Cty</v>
          </cell>
          <cell r="C202">
            <v>231.88</v>
          </cell>
          <cell r="D202">
            <v>1.169</v>
          </cell>
          <cell r="E202">
            <v>136.99</v>
          </cell>
          <cell r="F202">
            <v>36.85</v>
          </cell>
          <cell r="G202">
            <v>18.93</v>
          </cell>
          <cell r="H202">
            <v>13.68</v>
          </cell>
          <cell r="I202"/>
          <cell r="J202">
            <v>238.45</v>
          </cell>
          <cell r="K202">
            <v>238.45</v>
          </cell>
          <cell r="L202"/>
          <cell r="M202">
            <v>95</v>
          </cell>
          <cell r="N202">
            <v>333.45</v>
          </cell>
        </row>
        <row r="203">
          <cell r="A203">
            <v>1164476636</v>
          </cell>
          <cell r="B203" t="str">
            <v>Liberty Commons N&amp;R Ctr. Of Halifax Cty</v>
          </cell>
          <cell r="C203">
            <v>236.49</v>
          </cell>
          <cell r="D203">
            <v>1.1432</v>
          </cell>
          <cell r="E203">
            <v>132.44</v>
          </cell>
          <cell r="F203">
            <v>36.85</v>
          </cell>
          <cell r="G203">
            <v>17.21</v>
          </cell>
          <cell r="H203">
            <v>13.68</v>
          </cell>
          <cell r="I203"/>
          <cell r="J203">
            <v>231.21</v>
          </cell>
          <cell r="K203">
            <v>236.49</v>
          </cell>
          <cell r="L203"/>
          <cell r="M203">
            <v>95</v>
          </cell>
          <cell r="N203">
            <v>331.49</v>
          </cell>
        </row>
        <row r="204">
          <cell r="A204">
            <v>1669425401</v>
          </cell>
          <cell r="B204" t="str">
            <v>Liberty Commons N&amp;R Ctr. Of Johnston Cty</v>
          </cell>
          <cell r="C204">
            <v>225.72</v>
          </cell>
          <cell r="D204">
            <v>1.1120000000000001</v>
          </cell>
          <cell r="E204">
            <v>131.57</v>
          </cell>
          <cell r="F204">
            <v>36.85</v>
          </cell>
          <cell r="G204">
            <v>20.87</v>
          </cell>
          <cell r="H204">
            <v>13.68</v>
          </cell>
          <cell r="I204"/>
          <cell r="J204">
            <v>234.43</v>
          </cell>
          <cell r="K204">
            <v>234.43</v>
          </cell>
          <cell r="L204"/>
          <cell r="M204">
            <v>95</v>
          </cell>
          <cell r="N204">
            <v>329.43</v>
          </cell>
        </row>
        <row r="205">
          <cell r="A205">
            <v>1861446338</v>
          </cell>
          <cell r="B205" t="str">
            <v>Liberty Commons N&amp;R Ctr. Of Lee County</v>
          </cell>
          <cell r="C205">
            <v>222</v>
          </cell>
          <cell r="D205">
            <v>1.0634999999999999</v>
          </cell>
          <cell r="E205">
            <v>126.51</v>
          </cell>
          <cell r="F205">
            <v>36.85</v>
          </cell>
          <cell r="G205">
            <v>19.04</v>
          </cell>
          <cell r="H205">
            <v>13.68</v>
          </cell>
          <cell r="I205"/>
          <cell r="J205">
            <v>226.47</v>
          </cell>
          <cell r="K205">
            <v>226.47</v>
          </cell>
          <cell r="L205"/>
          <cell r="M205">
            <v>95</v>
          </cell>
          <cell r="N205">
            <v>321.47000000000003</v>
          </cell>
        </row>
        <row r="206">
          <cell r="A206">
            <v>1407800972</v>
          </cell>
          <cell r="B206" t="str">
            <v>Liberty Commons N&amp;R Ctr. Of Rowan County</v>
          </cell>
          <cell r="C206">
            <v>236.04</v>
          </cell>
          <cell r="D206">
            <v>1.159</v>
          </cell>
          <cell r="E206">
            <v>136.32</v>
          </cell>
          <cell r="F206">
            <v>36.85</v>
          </cell>
          <cell r="G206">
            <v>16.170000000000002</v>
          </cell>
          <cell r="H206">
            <v>13.68</v>
          </cell>
          <cell r="I206"/>
          <cell r="J206">
            <v>234.49</v>
          </cell>
          <cell r="K206">
            <v>236.04</v>
          </cell>
          <cell r="L206"/>
          <cell r="M206">
            <v>95</v>
          </cell>
          <cell r="N206">
            <v>331.03999999999996</v>
          </cell>
        </row>
        <row r="207">
          <cell r="A207">
            <v>1326089616</v>
          </cell>
          <cell r="B207" t="str">
            <v>Liberty Commons Nursing &amp; Rehab Center of Alamance Cty</v>
          </cell>
          <cell r="C207">
            <v>225.81</v>
          </cell>
          <cell r="D207">
            <v>1.1149</v>
          </cell>
          <cell r="E207">
            <v>133.31</v>
          </cell>
          <cell r="F207">
            <v>36.85</v>
          </cell>
          <cell r="G207">
            <v>15.86</v>
          </cell>
          <cell r="H207">
            <v>13.68</v>
          </cell>
          <cell r="I207"/>
          <cell r="J207">
            <v>230.66</v>
          </cell>
          <cell r="K207">
            <v>230.66</v>
          </cell>
          <cell r="L207"/>
          <cell r="M207">
            <v>95</v>
          </cell>
          <cell r="N207">
            <v>325.65999999999997</v>
          </cell>
        </row>
        <row r="208">
          <cell r="A208">
            <v>1548770423</v>
          </cell>
          <cell r="B208" t="str">
            <v>Liberty Commons Nursing &amp; Rehab Center of Southport</v>
          </cell>
          <cell r="C208">
            <v>216.49</v>
          </cell>
          <cell r="D208">
            <v>1.0768</v>
          </cell>
          <cell r="E208">
            <v>128.22</v>
          </cell>
          <cell r="F208">
            <v>36.85</v>
          </cell>
          <cell r="G208">
            <v>13.32</v>
          </cell>
          <cell r="H208">
            <v>13.68</v>
          </cell>
          <cell r="I208"/>
          <cell r="J208">
            <v>221.84</v>
          </cell>
          <cell r="K208">
            <v>221.84</v>
          </cell>
          <cell r="L208"/>
          <cell r="M208">
            <v>95</v>
          </cell>
          <cell r="N208">
            <v>316.84000000000003</v>
          </cell>
        </row>
        <row r="209">
          <cell r="A209">
            <v>1629535455</v>
          </cell>
          <cell r="B209" t="str">
            <v>Liberty Commons Nursing &amp; Rehab Center of Watauga County</v>
          </cell>
          <cell r="C209">
            <v>235.13</v>
          </cell>
          <cell r="D209">
            <v>1.1865000000000001</v>
          </cell>
          <cell r="E209">
            <v>137.79</v>
          </cell>
          <cell r="F209">
            <v>36.85</v>
          </cell>
          <cell r="G209">
            <v>35.840000000000003</v>
          </cell>
          <cell r="H209">
            <v>13.68</v>
          </cell>
          <cell r="I209"/>
          <cell r="J209">
            <v>258.91000000000003</v>
          </cell>
          <cell r="K209">
            <v>258.91000000000003</v>
          </cell>
          <cell r="L209"/>
          <cell r="M209">
            <v>95</v>
          </cell>
          <cell r="N209">
            <v>353.91</v>
          </cell>
        </row>
        <row r="210">
          <cell r="A210">
            <v>1104471531</v>
          </cell>
          <cell r="B210" t="str">
            <v>Liberty Commons Nursing &amp; Rehab Ctr of Person Cty</v>
          </cell>
          <cell r="C210">
            <v>241.95</v>
          </cell>
          <cell r="D210">
            <v>1.2</v>
          </cell>
          <cell r="E210">
            <v>139.41999999999999</v>
          </cell>
          <cell r="F210">
            <v>36.85</v>
          </cell>
          <cell r="G210">
            <v>8.26</v>
          </cell>
          <cell r="H210">
            <v>13.68</v>
          </cell>
          <cell r="I210"/>
          <cell r="J210">
            <v>228.93</v>
          </cell>
          <cell r="K210">
            <v>241.95</v>
          </cell>
          <cell r="L210"/>
          <cell r="M210">
            <v>95</v>
          </cell>
          <cell r="N210">
            <v>336.95</v>
          </cell>
        </row>
        <row r="211">
          <cell r="A211">
            <v>1588219828</v>
          </cell>
          <cell r="B211" t="str">
            <v>Liberty Commons Nursing And Rehab Center Of Bladen County</v>
          </cell>
          <cell r="C211">
            <v>216.32</v>
          </cell>
          <cell r="D211">
            <v>1.1935</v>
          </cell>
          <cell r="E211">
            <v>138.4</v>
          </cell>
          <cell r="F211">
            <v>36.85</v>
          </cell>
          <cell r="G211">
            <v>8.89</v>
          </cell>
          <cell r="H211">
            <v>13.68</v>
          </cell>
          <cell r="I211"/>
          <cell r="J211">
            <v>228.48</v>
          </cell>
          <cell r="K211">
            <v>228.48</v>
          </cell>
          <cell r="L211"/>
          <cell r="M211">
            <v>95</v>
          </cell>
          <cell r="N211">
            <v>323.48</v>
          </cell>
        </row>
        <row r="212">
          <cell r="A212">
            <v>1043865538</v>
          </cell>
          <cell r="B212" t="str">
            <v>Liberty Commons Nursing And Rehab Center Of Franklin County</v>
          </cell>
          <cell r="C212">
            <v>224.17</v>
          </cell>
          <cell r="D212">
            <v>1.0843</v>
          </cell>
          <cell r="E212">
            <v>129.01</v>
          </cell>
          <cell r="F212">
            <v>36.85</v>
          </cell>
          <cell r="G212">
            <v>11.06</v>
          </cell>
          <cell r="H212">
            <v>13.68</v>
          </cell>
          <cell r="I212"/>
          <cell r="J212">
            <v>220.14</v>
          </cell>
          <cell r="K212">
            <v>224.17</v>
          </cell>
          <cell r="L212"/>
          <cell r="M212">
            <v>95</v>
          </cell>
          <cell r="N212">
            <v>319.16999999999996</v>
          </cell>
        </row>
        <row r="213">
          <cell r="A213">
            <v>1467007856</v>
          </cell>
          <cell r="B213" t="str">
            <v>Liberty Commons Nursing And Rehab Center Of Moore County</v>
          </cell>
          <cell r="C213">
            <v>217.91</v>
          </cell>
          <cell r="D213">
            <v>0.94830000000000003</v>
          </cell>
          <cell r="E213">
            <v>119.19</v>
          </cell>
          <cell r="F213">
            <v>36.85</v>
          </cell>
          <cell r="G213">
            <v>10.59</v>
          </cell>
          <cell r="H213">
            <v>13.68</v>
          </cell>
          <cell r="I213"/>
          <cell r="J213">
            <v>208.26</v>
          </cell>
          <cell r="K213">
            <v>217.91</v>
          </cell>
          <cell r="L213"/>
          <cell r="M213">
            <v>95</v>
          </cell>
          <cell r="N213">
            <v>312.90999999999997</v>
          </cell>
        </row>
        <row r="214">
          <cell r="A214">
            <v>1861446270</v>
          </cell>
          <cell r="B214" t="str">
            <v>Liberty Commons Rehabilitation Center</v>
          </cell>
          <cell r="C214">
            <v>228.98</v>
          </cell>
          <cell r="D214">
            <v>1.0418000000000001</v>
          </cell>
          <cell r="E214">
            <v>126.3</v>
          </cell>
          <cell r="F214">
            <v>36.85</v>
          </cell>
          <cell r="G214">
            <v>21.77</v>
          </cell>
          <cell r="H214">
            <v>13.68</v>
          </cell>
          <cell r="I214"/>
          <cell r="J214">
            <v>229.38</v>
          </cell>
          <cell r="K214">
            <v>229.38</v>
          </cell>
          <cell r="L214"/>
          <cell r="M214">
            <v>95</v>
          </cell>
          <cell r="N214">
            <v>324.38</v>
          </cell>
        </row>
        <row r="215">
          <cell r="A215">
            <v>1295101673</v>
          </cell>
          <cell r="B215" t="str">
            <v>Life Care Center Of Banner Elk</v>
          </cell>
          <cell r="C215">
            <v>205.67</v>
          </cell>
          <cell r="D215">
            <v>0.9819</v>
          </cell>
          <cell r="E215">
            <v>121.78</v>
          </cell>
          <cell r="F215">
            <v>36.85</v>
          </cell>
          <cell r="G215">
            <v>8.0299999999999994</v>
          </cell>
          <cell r="H215">
            <v>13.68</v>
          </cell>
          <cell r="I215"/>
          <cell r="J215">
            <v>208.3</v>
          </cell>
          <cell r="K215">
            <v>208.3</v>
          </cell>
          <cell r="L215"/>
          <cell r="M215">
            <v>95</v>
          </cell>
          <cell r="N215">
            <v>303.3</v>
          </cell>
        </row>
        <row r="216">
          <cell r="A216">
            <v>1760415434</v>
          </cell>
          <cell r="B216" t="str">
            <v>Life Care Center Of Hendersonville</v>
          </cell>
          <cell r="C216">
            <v>224.8</v>
          </cell>
          <cell r="D216">
            <v>1.1585000000000001</v>
          </cell>
          <cell r="E216">
            <v>133.4</v>
          </cell>
          <cell r="F216">
            <v>36.85</v>
          </cell>
          <cell r="G216">
            <v>14.12</v>
          </cell>
          <cell r="H216">
            <v>13.68</v>
          </cell>
          <cell r="I216"/>
          <cell r="J216">
            <v>228.75</v>
          </cell>
          <cell r="K216">
            <v>228.75</v>
          </cell>
          <cell r="L216"/>
          <cell r="M216">
            <v>95</v>
          </cell>
          <cell r="N216">
            <v>323.75</v>
          </cell>
        </row>
        <row r="217">
          <cell r="A217">
            <v>1629494059</v>
          </cell>
          <cell r="B217" t="str">
            <v>Lincolnton Rehabilitation Center</v>
          </cell>
          <cell r="C217">
            <v>242.72</v>
          </cell>
          <cell r="D217">
            <v>1.4232</v>
          </cell>
          <cell r="E217">
            <v>153.46</v>
          </cell>
          <cell r="F217">
            <v>36.85</v>
          </cell>
          <cell r="G217">
            <v>11.19</v>
          </cell>
          <cell r="H217">
            <v>13.68</v>
          </cell>
          <cell r="I217"/>
          <cell r="J217">
            <v>248.53</v>
          </cell>
          <cell r="K217">
            <v>248.53</v>
          </cell>
          <cell r="L217"/>
          <cell r="M217">
            <v>95</v>
          </cell>
          <cell r="N217">
            <v>343.53</v>
          </cell>
        </row>
        <row r="218">
          <cell r="A218">
            <v>1467421024</v>
          </cell>
          <cell r="B218" t="str">
            <v>Litchford Falls Healthcare &amp; Rehab</v>
          </cell>
          <cell r="C218">
            <v>237.32</v>
          </cell>
          <cell r="D218">
            <v>1.3429</v>
          </cell>
          <cell r="E218">
            <v>147.71</v>
          </cell>
          <cell r="F218">
            <v>36.85</v>
          </cell>
          <cell r="G218">
            <v>15.8</v>
          </cell>
          <cell r="H218">
            <v>13.68</v>
          </cell>
          <cell r="I218"/>
          <cell r="J218">
            <v>247.21</v>
          </cell>
          <cell r="K218">
            <v>247.21</v>
          </cell>
          <cell r="L218"/>
          <cell r="M218">
            <v>95</v>
          </cell>
          <cell r="N218">
            <v>342.21000000000004</v>
          </cell>
        </row>
        <row r="219">
          <cell r="A219">
            <v>1437609732</v>
          </cell>
          <cell r="B219" t="str">
            <v>Lumberton Health and Rehabilitation Center</v>
          </cell>
          <cell r="C219">
            <v>237.04</v>
          </cell>
          <cell r="D219">
            <v>1.2868999999999999</v>
          </cell>
          <cell r="E219">
            <v>144.53</v>
          </cell>
          <cell r="F219">
            <v>36.85</v>
          </cell>
          <cell r="G219">
            <v>14.18</v>
          </cell>
          <cell r="H219">
            <v>13.68</v>
          </cell>
          <cell r="I219"/>
          <cell r="J219">
            <v>241.67</v>
          </cell>
          <cell r="K219">
            <v>241.67</v>
          </cell>
          <cell r="L219"/>
          <cell r="M219">
            <v>95</v>
          </cell>
          <cell r="N219">
            <v>336.66999999999996</v>
          </cell>
        </row>
        <row r="220">
          <cell r="A220">
            <v>1447254149</v>
          </cell>
          <cell r="B220" t="str">
            <v>Lutheran Home At Trinity Oaks, Inc.</v>
          </cell>
          <cell r="C220">
            <v>228.2</v>
          </cell>
          <cell r="D220">
            <v>1.1628000000000001</v>
          </cell>
          <cell r="E220">
            <v>136.5</v>
          </cell>
          <cell r="F220">
            <v>36.85</v>
          </cell>
          <cell r="G220">
            <v>26.32</v>
          </cell>
          <cell r="H220">
            <v>0</v>
          </cell>
          <cell r="I220"/>
          <cell r="J220">
            <v>230.62</v>
          </cell>
          <cell r="K220">
            <v>230.62</v>
          </cell>
          <cell r="L220"/>
          <cell r="M220">
            <v>95</v>
          </cell>
          <cell r="N220">
            <v>325.62</v>
          </cell>
        </row>
        <row r="221">
          <cell r="A221">
            <v>1184174484</v>
          </cell>
          <cell r="B221" t="str">
            <v>MacGregor Downs Health and Rehabilitation Center</v>
          </cell>
          <cell r="C221">
            <v>233.61</v>
          </cell>
          <cell r="D221">
            <v>1.339</v>
          </cell>
          <cell r="E221">
            <v>147.91999999999999</v>
          </cell>
          <cell r="F221">
            <v>36.85</v>
          </cell>
          <cell r="G221">
            <v>22.05</v>
          </cell>
          <cell r="H221">
            <v>7.18</v>
          </cell>
          <cell r="I221"/>
          <cell r="J221">
            <v>247.17</v>
          </cell>
          <cell r="K221">
            <v>247.17</v>
          </cell>
          <cell r="L221"/>
          <cell r="M221">
            <v>95</v>
          </cell>
          <cell r="N221">
            <v>342.16999999999996</v>
          </cell>
        </row>
        <row r="222">
          <cell r="A222">
            <v>1457397952</v>
          </cell>
          <cell r="B222" t="str">
            <v>Macon Valley Nursing and Rehabilitation Center</v>
          </cell>
          <cell r="C222">
            <v>234.82</v>
          </cell>
          <cell r="D222">
            <v>1.2451000000000001</v>
          </cell>
          <cell r="E222">
            <v>140.93</v>
          </cell>
          <cell r="F222">
            <v>36.85</v>
          </cell>
          <cell r="G222">
            <v>10.84</v>
          </cell>
          <cell r="H222">
            <v>13.68</v>
          </cell>
          <cell r="I222"/>
          <cell r="J222">
            <v>233.66</v>
          </cell>
          <cell r="K222">
            <v>234.82</v>
          </cell>
          <cell r="L222"/>
          <cell r="M222">
            <v>95</v>
          </cell>
          <cell r="N222">
            <v>329.82</v>
          </cell>
        </row>
        <row r="223">
          <cell r="A223">
            <v>1497058416</v>
          </cell>
          <cell r="B223" t="str">
            <v>Madison Manor Rehabilitation and Nursing Center</v>
          </cell>
          <cell r="C223">
            <v>242.67</v>
          </cell>
          <cell r="D223">
            <v>1.369</v>
          </cell>
          <cell r="E223">
            <v>151.72999999999999</v>
          </cell>
          <cell r="F223">
            <v>36.85</v>
          </cell>
          <cell r="G223">
            <v>11.57</v>
          </cell>
          <cell r="H223">
            <v>13.68</v>
          </cell>
          <cell r="I223"/>
          <cell r="J223">
            <v>246.97</v>
          </cell>
          <cell r="K223">
            <v>246.97</v>
          </cell>
          <cell r="L223"/>
          <cell r="M223">
            <v>95</v>
          </cell>
          <cell r="N223">
            <v>341.97</v>
          </cell>
        </row>
        <row r="224">
          <cell r="A224">
            <v>1235591918</v>
          </cell>
          <cell r="B224" t="str">
            <v>Maggie Valley Nursing and Rehabilitation</v>
          </cell>
          <cell r="C224">
            <v>240.86</v>
          </cell>
          <cell r="D224">
            <v>1.3110999999999999</v>
          </cell>
          <cell r="E224">
            <v>149.34</v>
          </cell>
          <cell r="F224">
            <v>36.85</v>
          </cell>
          <cell r="G224">
            <v>19.91</v>
          </cell>
          <cell r="H224">
            <v>13.68</v>
          </cell>
          <cell r="I224"/>
          <cell r="J224">
            <v>253.85</v>
          </cell>
          <cell r="K224">
            <v>253.85</v>
          </cell>
          <cell r="L224"/>
          <cell r="M224">
            <v>95</v>
          </cell>
          <cell r="N224">
            <v>348.85</v>
          </cell>
        </row>
        <row r="225">
          <cell r="A225">
            <v>1952337073</v>
          </cell>
          <cell r="B225" t="str">
            <v>Magnolia Lane Nursing and Rehabilitation Center</v>
          </cell>
          <cell r="C225">
            <v>234.23</v>
          </cell>
          <cell r="D225">
            <v>1.32</v>
          </cell>
          <cell r="E225">
            <v>146.41</v>
          </cell>
          <cell r="F225">
            <v>36.85</v>
          </cell>
          <cell r="G225">
            <v>8.0299999999999994</v>
          </cell>
          <cell r="H225">
            <v>13.68</v>
          </cell>
          <cell r="I225"/>
          <cell r="J225">
            <v>236.74</v>
          </cell>
          <cell r="K225">
            <v>236.74</v>
          </cell>
          <cell r="L225"/>
          <cell r="M225">
            <v>95</v>
          </cell>
          <cell r="N225">
            <v>331.74</v>
          </cell>
        </row>
        <row r="226">
          <cell r="A226">
            <v>1326074048</v>
          </cell>
          <cell r="B226" t="str">
            <v>Maple Grove Health and Rehabilitation Center</v>
          </cell>
          <cell r="C226">
            <v>229.19</v>
          </cell>
          <cell r="D226">
            <v>1.1621999999999999</v>
          </cell>
          <cell r="E226">
            <v>135.31</v>
          </cell>
          <cell r="F226">
            <v>36.85</v>
          </cell>
          <cell r="G226">
            <v>15.54</v>
          </cell>
          <cell r="H226">
            <v>13.68</v>
          </cell>
          <cell r="I226"/>
          <cell r="J226">
            <v>232.6</v>
          </cell>
          <cell r="K226">
            <v>232.6</v>
          </cell>
          <cell r="L226"/>
          <cell r="M226">
            <v>95</v>
          </cell>
          <cell r="N226">
            <v>327.60000000000002</v>
          </cell>
        </row>
        <row r="227">
          <cell r="A227">
            <v>1992825848</v>
          </cell>
          <cell r="B227" t="str">
            <v>Maple Leaf Health Care</v>
          </cell>
          <cell r="C227">
            <v>245.86</v>
          </cell>
          <cell r="D227">
            <v>1.2672000000000001</v>
          </cell>
          <cell r="E227">
            <v>146.25</v>
          </cell>
          <cell r="F227">
            <v>36.85</v>
          </cell>
          <cell r="G227">
            <v>12.28</v>
          </cell>
          <cell r="H227">
            <v>13.68</v>
          </cell>
          <cell r="I227"/>
          <cell r="J227">
            <v>241.46</v>
          </cell>
          <cell r="K227">
            <v>245.86</v>
          </cell>
          <cell r="L227"/>
          <cell r="M227">
            <v>95</v>
          </cell>
          <cell r="N227">
            <v>340.86</v>
          </cell>
        </row>
        <row r="228">
          <cell r="A228">
            <v>1720033475</v>
          </cell>
          <cell r="B228" t="str">
            <v>Mary Gran Nursing Center</v>
          </cell>
          <cell r="C228">
            <v>221.18</v>
          </cell>
          <cell r="D228">
            <v>1.2076</v>
          </cell>
          <cell r="E228">
            <v>140.47</v>
          </cell>
          <cell r="F228">
            <v>36.85</v>
          </cell>
          <cell r="G228">
            <v>8.2899999999999991</v>
          </cell>
          <cell r="H228">
            <v>13.68</v>
          </cell>
          <cell r="I228"/>
          <cell r="J228">
            <v>230.18</v>
          </cell>
          <cell r="K228">
            <v>230.18</v>
          </cell>
          <cell r="L228"/>
          <cell r="M228">
            <v>95</v>
          </cell>
          <cell r="N228">
            <v>325.18</v>
          </cell>
        </row>
        <row r="229">
          <cell r="A229">
            <v>1477641694</v>
          </cell>
          <cell r="B229" t="str">
            <v>Maryfield Nursing Home</v>
          </cell>
          <cell r="C229">
            <v>193.05</v>
          </cell>
          <cell r="D229">
            <v>0.94889999999999997</v>
          </cell>
          <cell r="E229">
            <v>118.91</v>
          </cell>
          <cell r="F229">
            <v>36.85</v>
          </cell>
          <cell r="G229">
            <v>18.77</v>
          </cell>
          <cell r="H229">
            <v>0</v>
          </cell>
          <cell r="I229"/>
          <cell r="J229">
            <v>201.59</v>
          </cell>
          <cell r="K229">
            <v>201.59</v>
          </cell>
          <cell r="L229"/>
          <cell r="M229">
            <v>95</v>
          </cell>
          <cell r="N229">
            <v>296.59000000000003</v>
          </cell>
        </row>
        <row r="230">
          <cell r="A230">
            <v>1790317840</v>
          </cell>
          <cell r="B230" t="str">
            <v xml:space="preserve">Mecklenburg Health and Rehabilitation Center </v>
          </cell>
          <cell r="C230">
            <v>242.76</v>
          </cell>
          <cell r="D230">
            <v>1.3158000000000001</v>
          </cell>
          <cell r="E230">
            <v>149.02000000000001</v>
          </cell>
          <cell r="F230">
            <v>36.85</v>
          </cell>
          <cell r="G230">
            <v>18.43</v>
          </cell>
          <cell r="H230">
            <v>13.68</v>
          </cell>
          <cell r="I230"/>
          <cell r="J230">
            <v>251.77</v>
          </cell>
          <cell r="K230">
            <v>251.77</v>
          </cell>
          <cell r="L230"/>
          <cell r="M230">
            <v>95</v>
          </cell>
          <cell r="N230">
            <v>346.77</v>
          </cell>
        </row>
        <row r="231">
          <cell r="A231">
            <v>1336565779</v>
          </cell>
          <cell r="B231" t="str">
            <v>Monroe Rehabilitation center</v>
          </cell>
          <cell r="C231">
            <v>231.38</v>
          </cell>
          <cell r="D231">
            <v>1.1795</v>
          </cell>
          <cell r="E231">
            <v>136.97999999999999</v>
          </cell>
          <cell r="F231">
            <v>36.85</v>
          </cell>
          <cell r="G231">
            <v>13.42</v>
          </cell>
          <cell r="H231">
            <v>13.68</v>
          </cell>
          <cell r="I231"/>
          <cell r="J231">
            <v>232.08</v>
          </cell>
          <cell r="K231">
            <v>232.08</v>
          </cell>
          <cell r="L231"/>
          <cell r="M231">
            <v>95</v>
          </cell>
          <cell r="N231">
            <v>327.08000000000004</v>
          </cell>
        </row>
        <row r="232">
          <cell r="A232">
            <v>1649224056</v>
          </cell>
          <cell r="B232" t="str">
            <v>Mount Olive Care and Rehabilitation Center</v>
          </cell>
          <cell r="C232">
            <v>224.22</v>
          </cell>
          <cell r="D232">
            <v>1.1640999999999999</v>
          </cell>
          <cell r="E232">
            <v>135.35</v>
          </cell>
          <cell r="F232">
            <v>36.85</v>
          </cell>
          <cell r="G232">
            <v>8.2899999999999991</v>
          </cell>
          <cell r="H232">
            <v>13.68</v>
          </cell>
          <cell r="I232"/>
          <cell r="J232">
            <v>224.27</v>
          </cell>
          <cell r="K232">
            <v>224.27</v>
          </cell>
          <cell r="L232"/>
          <cell r="M232">
            <v>95</v>
          </cell>
          <cell r="N232">
            <v>319.27</v>
          </cell>
        </row>
        <row r="233">
          <cell r="A233">
            <v>1831197714</v>
          </cell>
          <cell r="B233" t="str">
            <v>Mountain Ridge Wellness Center</v>
          </cell>
          <cell r="C233">
            <v>241.97</v>
          </cell>
          <cell r="D233">
            <v>1.2602</v>
          </cell>
          <cell r="E233">
            <v>143.81</v>
          </cell>
          <cell r="F233">
            <v>36.85</v>
          </cell>
          <cell r="G233">
            <v>15.49</v>
          </cell>
          <cell r="H233">
            <v>13.68</v>
          </cell>
          <cell r="I233"/>
          <cell r="J233">
            <v>242.35</v>
          </cell>
          <cell r="K233">
            <v>242.35</v>
          </cell>
          <cell r="L233"/>
          <cell r="M233">
            <v>95</v>
          </cell>
          <cell r="N233">
            <v>337.35</v>
          </cell>
        </row>
        <row r="234">
          <cell r="A234">
            <v>1952396509</v>
          </cell>
          <cell r="B234" t="str">
            <v>Mountain View Manor</v>
          </cell>
          <cell r="C234">
            <v>229.3</v>
          </cell>
          <cell r="D234">
            <v>1.2172000000000001</v>
          </cell>
          <cell r="E234">
            <v>140.49</v>
          </cell>
          <cell r="F234">
            <v>36.85</v>
          </cell>
          <cell r="G234">
            <v>8.1199999999999992</v>
          </cell>
          <cell r="H234">
            <v>13.68</v>
          </cell>
          <cell r="I234"/>
          <cell r="J234">
            <v>230.01</v>
          </cell>
          <cell r="K234">
            <v>230.01</v>
          </cell>
          <cell r="L234"/>
          <cell r="M234">
            <v>95</v>
          </cell>
          <cell r="N234">
            <v>325.01</v>
          </cell>
        </row>
        <row r="235">
          <cell r="A235">
            <v>1396754875</v>
          </cell>
          <cell r="B235" t="str">
            <v>Mountain Vista Health Park</v>
          </cell>
          <cell r="C235">
            <v>243.9</v>
          </cell>
          <cell r="D235">
            <v>1.1595</v>
          </cell>
          <cell r="E235">
            <v>137.5</v>
          </cell>
          <cell r="F235">
            <v>36.85</v>
          </cell>
          <cell r="G235">
            <v>22.45</v>
          </cell>
          <cell r="H235">
            <v>13.68</v>
          </cell>
          <cell r="I235"/>
          <cell r="J235">
            <v>243.1</v>
          </cell>
          <cell r="K235">
            <v>243.9</v>
          </cell>
          <cell r="L235"/>
          <cell r="M235">
            <v>95</v>
          </cell>
          <cell r="N235">
            <v>338.9</v>
          </cell>
        </row>
        <row r="236">
          <cell r="A236">
            <v>1952486771</v>
          </cell>
          <cell r="B236" t="str">
            <v xml:space="preserve">Murphy Rehabilitation and Nursing </v>
          </cell>
          <cell r="C236">
            <v>248.86</v>
          </cell>
          <cell r="D236">
            <v>1.3231999999999999</v>
          </cell>
          <cell r="E236">
            <v>148.37</v>
          </cell>
          <cell r="F236">
            <v>36.85</v>
          </cell>
          <cell r="G236">
            <v>30.08</v>
          </cell>
          <cell r="H236">
            <v>13.68</v>
          </cell>
          <cell r="I236"/>
          <cell r="J236">
            <v>264.47000000000003</v>
          </cell>
          <cell r="K236">
            <v>264.47000000000003</v>
          </cell>
          <cell r="L236"/>
          <cell r="M236">
            <v>95</v>
          </cell>
          <cell r="N236">
            <v>359.47</v>
          </cell>
        </row>
        <row r="237">
          <cell r="A237">
            <v>1396771515</v>
          </cell>
          <cell r="B237" t="str">
            <v>NorthChase Nursing and Rehabilitation Center</v>
          </cell>
          <cell r="C237">
            <v>232.79</v>
          </cell>
          <cell r="D237">
            <v>1.2262999999999999</v>
          </cell>
          <cell r="E237">
            <v>139.84</v>
          </cell>
          <cell r="F237">
            <v>36.85</v>
          </cell>
          <cell r="G237">
            <v>30.71</v>
          </cell>
          <cell r="H237">
            <v>13.68</v>
          </cell>
          <cell r="I237"/>
          <cell r="J237">
            <v>255.34</v>
          </cell>
          <cell r="K237">
            <v>255.34</v>
          </cell>
          <cell r="L237"/>
          <cell r="M237">
            <v>95</v>
          </cell>
          <cell r="N237">
            <v>350.34000000000003</v>
          </cell>
        </row>
        <row r="238">
          <cell r="A238">
            <v>1932107547</v>
          </cell>
          <cell r="B238" t="str">
            <v>Northern Hospital Of Surry County-Ltc</v>
          </cell>
          <cell r="C238">
            <v>228.67</v>
          </cell>
          <cell r="D238">
            <v>1.0869</v>
          </cell>
          <cell r="E238">
            <v>130.44999999999999</v>
          </cell>
          <cell r="F238">
            <v>36.85</v>
          </cell>
          <cell r="G238">
            <v>15.01</v>
          </cell>
          <cell r="H238">
            <v>13.68</v>
          </cell>
          <cell r="I238"/>
          <cell r="J238">
            <v>226.37</v>
          </cell>
          <cell r="K238">
            <v>228.67</v>
          </cell>
          <cell r="L238"/>
          <cell r="M238">
            <v>95</v>
          </cell>
          <cell r="N238">
            <v>323.66999999999996</v>
          </cell>
        </row>
        <row r="239">
          <cell r="A239">
            <v>1013951896</v>
          </cell>
          <cell r="B239" t="str">
            <v>Northhampton Nursing and Rehabilitation Center</v>
          </cell>
          <cell r="C239">
            <v>216.31</v>
          </cell>
          <cell r="D239">
            <v>1.0714999999999999</v>
          </cell>
          <cell r="E239">
            <v>127.64</v>
          </cell>
          <cell r="F239">
            <v>36.85</v>
          </cell>
          <cell r="G239">
            <v>11.99</v>
          </cell>
          <cell r="H239">
            <v>13.68</v>
          </cell>
          <cell r="I239"/>
          <cell r="J239">
            <v>219.64</v>
          </cell>
          <cell r="K239">
            <v>219.64</v>
          </cell>
          <cell r="L239"/>
          <cell r="M239">
            <v>95</v>
          </cell>
          <cell r="N239">
            <v>314.64</v>
          </cell>
        </row>
        <row r="240">
          <cell r="A240">
            <v>1477146959</v>
          </cell>
          <cell r="B240" t="str">
            <v>Oak Forest Health and Rehabilitation</v>
          </cell>
          <cell r="C240">
            <v>238.16</v>
          </cell>
          <cell r="D240">
            <v>1.3121</v>
          </cell>
          <cell r="E240">
            <v>147.19</v>
          </cell>
          <cell r="F240">
            <v>36.85</v>
          </cell>
          <cell r="G240">
            <v>13.55</v>
          </cell>
          <cell r="H240">
            <v>13.68</v>
          </cell>
          <cell r="I240"/>
          <cell r="J240">
            <v>244.01</v>
          </cell>
          <cell r="K240">
            <v>244.01</v>
          </cell>
          <cell r="L240"/>
          <cell r="M240">
            <v>95</v>
          </cell>
          <cell r="N240">
            <v>339.01</v>
          </cell>
        </row>
        <row r="241">
          <cell r="A241">
            <v>1093754459</v>
          </cell>
          <cell r="B241" t="str">
            <v>Oak Grove Health Care Center</v>
          </cell>
          <cell r="C241">
            <v>240.94</v>
          </cell>
          <cell r="D241">
            <v>1.3106</v>
          </cell>
          <cell r="E241">
            <v>147.04</v>
          </cell>
          <cell r="F241">
            <v>36.85</v>
          </cell>
          <cell r="G241">
            <v>13.97</v>
          </cell>
          <cell r="H241">
            <v>13.68</v>
          </cell>
          <cell r="I241"/>
          <cell r="J241">
            <v>244.33</v>
          </cell>
          <cell r="K241">
            <v>244.33</v>
          </cell>
          <cell r="L241"/>
          <cell r="M241">
            <v>95</v>
          </cell>
          <cell r="N241">
            <v>339.33000000000004</v>
          </cell>
        </row>
        <row r="242">
          <cell r="A242">
            <v>1861521635</v>
          </cell>
          <cell r="B242" t="str">
            <v xml:space="preserve">Olde Knox Commons </v>
          </cell>
          <cell r="C242">
            <v>251.06</v>
          </cell>
          <cell r="D242">
            <v>1.4263999999999999</v>
          </cell>
          <cell r="E242">
            <v>155.76</v>
          </cell>
          <cell r="F242">
            <v>36.85</v>
          </cell>
          <cell r="G242">
            <v>18.55</v>
          </cell>
          <cell r="H242">
            <v>13.68</v>
          </cell>
          <cell r="I242"/>
          <cell r="J242">
            <v>259.69</v>
          </cell>
          <cell r="K242">
            <v>259.69</v>
          </cell>
          <cell r="L242"/>
          <cell r="M242">
            <v>95</v>
          </cell>
          <cell r="N242">
            <v>354.69</v>
          </cell>
        </row>
        <row r="243">
          <cell r="A243">
            <v>1558391250</v>
          </cell>
          <cell r="B243" t="str">
            <v>Our Community Hospital-Ltc</v>
          </cell>
          <cell r="C243">
            <v>218.14</v>
          </cell>
          <cell r="D243">
            <v>1.1154999999999999</v>
          </cell>
          <cell r="E243">
            <v>131.22</v>
          </cell>
          <cell r="F243">
            <v>36.85</v>
          </cell>
          <cell r="G243">
            <v>14.01</v>
          </cell>
          <cell r="H243">
            <v>13.68</v>
          </cell>
          <cell r="I243"/>
          <cell r="J243">
            <v>226.11</v>
          </cell>
          <cell r="K243">
            <v>226.11</v>
          </cell>
          <cell r="L243"/>
          <cell r="M243">
            <v>95</v>
          </cell>
          <cell r="N243">
            <v>321.11</v>
          </cell>
        </row>
        <row r="244">
          <cell r="A244">
            <v>1033611959</v>
          </cell>
          <cell r="B244" t="str">
            <v>Parkview Health and Rehabilitation</v>
          </cell>
          <cell r="C244">
            <v>234.48</v>
          </cell>
          <cell r="D244">
            <v>1.2053</v>
          </cell>
          <cell r="E244">
            <v>139.25</v>
          </cell>
          <cell r="F244">
            <v>36.85</v>
          </cell>
          <cell r="G244">
            <v>23.93</v>
          </cell>
          <cell r="H244">
            <v>13.68</v>
          </cell>
          <cell r="I244"/>
          <cell r="J244">
            <v>246.84</v>
          </cell>
          <cell r="K244">
            <v>246.84</v>
          </cell>
          <cell r="L244"/>
          <cell r="M244">
            <v>95</v>
          </cell>
          <cell r="N244">
            <v>341.84000000000003</v>
          </cell>
        </row>
        <row r="245">
          <cell r="A245">
            <v>1962832899</v>
          </cell>
          <cell r="B245" t="str">
            <v>Pavillion Health Center at Brightmore</v>
          </cell>
          <cell r="C245">
            <v>241.49</v>
          </cell>
          <cell r="D245">
            <v>1.2262</v>
          </cell>
          <cell r="E245">
            <v>140.81</v>
          </cell>
          <cell r="F245">
            <v>36.85</v>
          </cell>
          <cell r="G245">
            <v>32.51</v>
          </cell>
          <cell r="H245">
            <v>13.68</v>
          </cell>
          <cell r="I245"/>
          <cell r="J245">
            <v>258.54000000000002</v>
          </cell>
          <cell r="K245">
            <v>258.54000000000002</v>
          </cell>
          <cell r="L245"/>
          <cell r="M245">
            <v>95</v>
          </cell>
          <cell r="N245">
            <v>353.54</v>
          </cell>
        </row>
        <row r="246">
          <cell r="A246">
            <v>1336612530</v>
          </cell>
          <cell r="B246" t="str">
            <v>Peak Resources - Brookshire</v>
          </cell>
          <cell r="C246">
            <v>251.18</v>
          </cell>
          <cell r="D246">
            <v>1.4402999999999999</v>
          </cell>
          <cell r="E246">
            <v>154.83000000000001</v>
          </cell>
          <cell r="F246">
            <v>36.85</v>
          </cell>
          <cell r="G246">
            <v>28.19</v>
          </cell>
          <cell r="H246">
            <v>13.68</v>
          </cell>
          <cell r="I246"/>
          <cell r="J246">
            <v>269.75</v>
          </cell>
          <cell r="K246">
            <v>269.75</v>
          </cell>
          <cell r="L246"/>
          <cell r="M246">
            <v>95</v>
          </cell>
          <cell r="N246">
            <v>364.75</v>
          </cell>
        </row>
        <row r="247">
          <cell r="A247">
            <v>1427248905</v>
          </cell>
          <cell r="B247" t="str">
            <v>Peak Resources - Charlotte</v>
          </cell>
          <cell r="C247">
            <v>243.65</v>
          </cell>
          <cell r="D247">
            <v>1.3253999999999999</v>
          </cell>
          <cell r="E247">
            <v>148.91999999999999</v>
          </cell>
          <cell r="F247">
            <v>36.85</v>
          </cell>
          <cell r="G247">
            <v>21.96</v>
          </cell>
          <cell r="H247">
            <v>13.68</v>
          </cell>
          <cell r="I247"/>
          <cell r="J247">
            <v>255.73</v>
          </cell>
          <cell r="K247">
            <v>255.73</v>
          </cell>
          <cell r="L247"/>
          <cell r="M247">
            <v>95</v>
          </cell>
          <cell r="N247">
            <v>350.73</v>
          </cell>
        </row>
        <row r="248">
          <cell r="A248">
            <v>1609976901</v>
          </cell>
          <cell r="B248" t="str">
            <v>Peak Resources - Cherryville</v>
          </cell>
          <cell r="C248">
            <v>241.44</v>
          </cell>
          <cell r="D248">
            <v>1.3015000000000001</v>
          </cell>
          <cell r="E248">
            <v>143.28</v>
          </cell>
          <cell r="F248">
            <v>36.85</v>
          </cell>
          <cell r="G248">
            <v>24.89</v>
          </cell>
          <cell r="H248">
            <v>13.68</v>
          </cell>
          <cell r="I248"/>
          <cell r="J248">
            <v>252.6</v>
          </cell>
          <cell r="K248">
            <v>252.6</v>
          </cell>
          <cell r="L248"/>
          <cell r="M248">
            <v>95</v>
          </cell>
          <cell r="N248">
            <v>347.6</v>
          </cell>
        </row>
        <row r="249">
          <cell r="A249">
            <v>1235239567</v>
          </cell>
          <cell r="B249" t="str">
            <v>Peak Resources - Gastonia</v>
          </cell>
          <cell r="C249">
            <v>233.01</v>
          </cell>
          <cell r="D249">
            <v>1.3469</v>
          </cell>
          <cell r="E249">
            <v>149.49</v>
          </cell>
          <cell r="F249">
            <v>36.85</v>
          </cell>
          <cell r="G249">
            <v>8.1199999999999992</v>
          </cell>
          <cell r="H249">
            <v>13.68</v>
          </cell>
          <cell r="I249"/>
          <cell r="J249">
            <v>240.41</v>
          </cell>
          <cell r="K249">
            <v>240.41</v>
          </cell>
          <cell r="L249"/>
          <cell r="M249">
            <v>95</v>
          </cell>
          <cell r="N249">
            <v>335.40999999999997</v>
          </cell>
        </row>
        <row r="250">
          <cell r="A250">
            <v>1841390002</v>
          </cell>
          <cell r="B250" t="str">
            <v>Peak Resources - Pinelake</v>
          </cell>
          <cell r="C250">
            <v>249.49</v>
          </cell>
          <cell r="D250">
            <v>1.3019000000000001</v>
          </cell>
          <cell r="E250">
            <v>148.38999999999999</v>
          </cell>
          <cell r="F250">
            <v>36.85</v>
          </cell>
          <cell r="G250">
            <v>11.84</v>
          </cell>
          <cell r="H250">
            <v>13.68</v>
          </cell>
          <cell r="I250"/>
          <cell r="J250">
            <v>243.43</v>
          </cell>
          <cell r="K250">
            <v>249.49</v>
          </cell>
          <cell r="L250"/>
          <cell r="M250">
            <v>95</v>
          </cell>
          <cell r="N250">
            <v>344.49</v>
          </cell>
        </row>
        <row r="251">
          <cell r="A251">
            <v>1194825448</v>
          </cell>
          <cell r="B251" t="str">
            <v>Peak Resources - Shelby</v>
          </cell>
          <cell r="C251">
            <v>238.2</v>
          </cell>
          <cell r="D251">
            <v>1.3627</v>
          </cell>
          <cell r="E251">
            <v>150.24</v>
          </cell>
          <cell r="F251">
            <v>36.85</v>
          </cell>
          <cell r="G251">
            <v>7.82</v>
          </cell>
          <cell r="H251">
            <v>13.68</v>
          </cell>
          <cell r="I251"/>
          <cell r="J251">
            <v>240.92</v>
          </cell>
          <cell r="K251">
            <v>240.92</v>
          </cell>
          <cell r="L251"/>
          <cell r="M251">
            <v>95</v>
          </cell>
          <cell r="N251">
            <v>335.91999999999996</v>
          </cell>
        </row>
        <row r="252">
          <cell r="A252">
            <v>1275823155</v>
          </cell>
          <cell r="B252" t="str">
            <v>Peak Resources Alamance</v>
          </cell>
          <cell r="C252">
            <v>248.73</v>
          </cell>
          <cell r="D252">
            <v>1.3104</v>
          </cell>
          <cell r="E252">
            <v>146.56</v>
          </cell>
          <cell r="F252">
            <v>36.85</v>
          </cell>
          <cell r="G252">
            <v>23.65</v>
          </cell>
          <cell r="H252">
            <v>13.68</v>
          </cell>
          <cell r="I252"/>
          <cell r="J252">
            <v>254.96</v>
          </cell>
          <cell r="K252">
            <v>254.96</v>
          </cell>
          <cell r="L252"/>
          <cell r="M252">
            <v>95</v>
          </cell>
          <cell r="N252">
            <v>349.96000000000004</v>
          </cell>
        </row>
        <row r="253">
          <cell r="A253">
            <v>1265816185</v>
          </cell>
          <cell r="B253" t="str">
            <v>Peak Resources Outer Banks</v>
          </cell>
          <cell r="C253">
            <v>243.52</v>
          </cell>
          <cell r="D253">
            <v>1.3333999999999999</v>
          </cell>
          <cell r="E253">
            <v>150.09</v>
          </cell>
          <cell r="F253">
            <v>36.85</v>
          </cell>
          <cell r="G253">
            <v>13.54</v>
          </cell>
          <cell r="H253">
            <v>13.68</v>
          </cell>
          <cell r="I253"/>
          <cell r="J253">
            <v>247.36</v>
          </cell>
          <cell r="K253">
            <v>247.36</v>
          </cell>
          <cell r="L253"/>
          <cell r="M253">
            <v>95</v>
          </cell>
          <cell r="N253">
            <v>342.36</v>
          </cell>
        </row>
        <row r="254">
          <cell r="A254">
            <v>1326519844</v>
          </cell>
          <cell r="B254" t="str">
            <v>Peak Resources-Wilmington</v>
          </cell>
          <cell r="C254">
            <v>241.73</v>
          </cell>
          <cell r="D254">
            <v>1.329</v>
          </cell>
          <cell r="E254">
            <v>148.47999999999999</v>
          </cell>
          <cell r="F254">
            <v>36.85</v>
          </cell>
          <cell r="G254">
            <v>23.6</v>
          </cell>
          <cell r="H254">
            <v>13.68</v>
          </cell>
          <cell r="I254"/>
          <cell r="J254">
            <v>257.11</v>
          </cell>
          <cell r="K254">
            <v>257.11</v>
          </cell>
          <cell r="L254"/>
          <cell r="M254">
            <v>95</v>
          </cell>
          <cell r="N254">
            <v>352.11</v>
          </cell>
        </row>
        <row r="255">
          <cell r="A255">
            <v>1396202024</v>
          </cell>
          <cell r="B255" t="str">
            <v>Pelican Health at Asheville</v>
          </cell>
          <cell r="C255">
            <v>246.63</v>
          </cell>
          <cell r="D255">
            <v>1.3351999999999999</v>
          </cell>
          <cell r="E255">
            <v>148.1</v>
          </cell>
          <cell r="F255">
            <v>36.85</v>
          </cell>
          <cell r="G255">
            <v>17.63</v>
          </cell>
          <cell r="H255">
            <v>13.68</v>
          </cell>
          <cell r="I255"/>
          <cell r="J255">
            <v>249.78</v>
          </cell>
          <cell r="K255">
            <v>249.78</v>
          </cell>
          <cell r="L255"/>
          <cell r="M255">
            <v>95</v>
          </cell>
          <cell r="N255">
            <v>344.78</v>
          </cell>
        </row>
        <row r="256">
          <cell r="A256">
            <v>1114480233</v>
          </cell>
          <cell r="B256" t="str">
            <v xml:space="preserve">Pelican Health at Charlotte </v>
          </cell>
          <cell r="C256">
            <v>228.01</v>
          </cell>
          <cell r="D256">
            <v>1.1395999999999999</v>
          </cell>
          <cell r="E256">
            <v>134.02000000000001</v>
          </cell>
          <cell r="F256">
            <v>36.85</v>
          </cell>
          <cell r="G256">
            <v>14.73</v>
          </cell>
          <cell r="H256">
            <v>13.68</v>
          </cell>
          <cell r="I256"/>
          <cell r="J256">
            <v>230.16</v>
          </cell>
          <cell r="K256">
            <v>230.16</v>
          </cell>
          <cell r="L256"/>
          <cell r="M256">
            <v>95</v>
          </cell>
          <cell r="N256">
            <v>325.15999999999997</v>
          </cell>
        </row>
        <row r="257">
          <cell r="A257">
            <v>1902462401</v>
          </cell>
          <cell r="B257" t="str">
            <v>Pelican Health Henderson</v>
          </cell>
          <cell r="C257">
            <v>234.47</v>
          </cell>
          <cell r="D257">
            <v>1.2446999999999999</v>
          </cell>
          <cell r="E257">
            <v>138.53</v>
          </cell>
          <cell r="F257">
            <v>36.85</v>
          </cell>
          <cell r="G257">
            <v>16.25</v>
          </cell>
          <cell r="H257">
            <v>13.68</v>
          </cell>
          <cell r="I257"/>
          <cell r="J257">
            <v>237.14</v>
          </cell>
          <cell r="K257">
            <v>237.14</v>
          </cell>
          <cell r="L257"/>
          <cell r="M257">
            <v>95</v>
          </cell>
          <cell r="N257">
            <v>332.14</v>
          </cell>
        </row>
        <row r="258">
          <cell r="A258">
            <v>1962052498</v>
          </cell>
          <cell r="B258" t="str">
            <v>Pelican Health Randolph</v>
          </cell>
          <cell r="C258">
            <v>223.39</v>
          </cell>
          <cell r="D258">
            <v>1.1537999999999999</v>
          </cell>
          <cell r="E258">
            <v>134.59</v>
          </cell>
          <cell r="F258">
            <v>36.85</v>
          </cell>
          <cell r="G258">
            <v>7.05</v>
          </cell>
          <cell r="H258">
            <v>13.68</v>
          </cell>
          <cell r="I258"/>
          <cell r="J258">
            <v>221.96</v>
          </cell>
          <cell r="K258">
            <v>223.39</v>
          </cell>
          <cell r="L258"/>
          <cell r="M258">
            <v>95</v>
          </cell>
          <cell r="N258">
            <v>318.39</v>
          </cell>
        </row>
        <row r="259">
          <cell r="A259">
            <v>1225688757</v>
          </cell>
          <cell r="B259" t="str">
            <v>Pelican Health Reidsville</v>
          </cell>
          <cell r="C259">
            <v>219.93</v>
          </cell>
          <cell r="D259">
            <v>1.2101</v>
          </cell>
          <cell r="E259">
            <v>138.30000000000001</v>
          </cell>
          <cell r="F259">
            <v>36.85</v>
          </cell>
          <cell r="G259">
            <v>6.19</v>
          </cell>
          <cell r="H259">
            <v>13.68</v>
          </cell>
          <cell r="I259"/>
          <cell r="J259">
            <v>225.25</v>
          </cell>
          <cell r="K259">
            <v>225.25</v>
          </cell>
          <cell r="L259"/>
          <cell r="M259">
            <v>95</v>
          </cell>
          <cell r="N259">
            <v>320.25</v>
          </cell>
        </row>
        <row r="260">
          <cell r="A260">
            <v>1851941389</v>
          </cell>
          <cell r="B260" t="str">
            <v>Pelican Health Thomasville</v>
          </cell>
          <cell r="C260">
            <v>225.21</v>
          </cell>
          <cell r="D260">
            <v>1.1465000000000001</v>
          </cell>
          <cell r="E260">
            <v>134.1</v>
          </cell>
          <cell r="F260">
            <v>36.85</v>
          </cell>
          <cell r="G260">
            <v>8.2100000000000009</v>
          </cell>
          <cell r="H260">
            <v>13.68</v>
          </cell>
          <cell r="I260"/>
          <cell r="J260">
            <v>222.73</v>
          </cell>
          <cell r="K260">
            <v>225.21</v>
          </cell>
          <cell r="L260"/>
          <cell r="M260">
            <v>95</v>
          </cell>
          <cell r="N260">
            <v>320.21000000000004</v>
          </cell>
        </row>
        <row r="261">
          <cell r="A261">
            <v>1194779504</v>
          </cell>
          <cell r="B261" t="str">
            <v>Pembroke Care and Rehabilitation Center</v>
          </cell>
          <cell r="C261">
            <v>246.02</v>
          </cell>
          <cell r="D261">
            <v>1.3098000000000001</v>
          </cell>
          <cell r="E261">
            <v>146.41999999999999</v>
          </cell>
          <cell r="F261">
            <v>36.85</v>
          </cell>
          <cell r="G261">
            <v>11.77</v>
          </cell>
          <cell r="H261">
            <v>13.68</v>
          </cell>
          <cell r="I261"/>
          <cell r="J261">
            <v>241.08</v>
          </cell>
          <cell r="K261">
            <v>246.02</v>
          </cell>
          <cell r="L261"/>
          <cell r="M261">
            <v>95</v>
          </cell>
          <cell r="N261">
            <v>341.02</v>
          </cell>
        </row>
        <row r="262">
          <cell r="A262">
            <v>1538137468</v>
          </cell>
          <cell r="B262" t="str">
            <v>Pender Memorial Hospital Snf</v>
          </cell>
          <cell r="C262">
            <v>215.71</v>
          </cell>
          <cell r="D262">
            <v>1.0329999999999999</v>
          </cell>
          <cell r="E262">
            <v>124.08</v>
          </cell>
          <cell r="F262">
            <v>36.85</v>
          </cell>
          <cell r="G262">
            <v>12.19</v>
          </cell>
          <cell r="H262">
            <v>13.68</v>
          </cell>
          <cell r="I262"/>
          <cell r="J262">
            <v>215.75</v>
          </cell>
          <cell r="K262">
            <v>215.75</v>
          </cell>
          <cell r="L262"/>
          <cell r="M262">
            <v>95</v>
          </cell>
          <cell r="N262">
            <v>310.75</v>
          </cell>
        </row>
        <row r="263">
          <cell r="A263">
            <v>1780693663</v>
          </cell>
          <cell r="B263" t="str">
            <v>Penick Village</v>
          </cell>
          <cell r="C263">
            <v>198.44</v>
          </cell>
          <cell r="D263">
            <v>1.04</v>
          </cell>
          <cell r="E263">
            <v>126.12</v>
          </cell>
          <cell r="F263">
            <v>36.85</v>
          </cell>
          <cell r="G263">
            <v>9.16</v>
          </cell>
          <cell r="H263">
            <v>0</v>
          </cell>
          <cell r="I263"/>
          <cell r="J263">
            <v>198.81</v>
          </cell>
          <cell r="K263">
            <v>198.81</v>
          </cell>
          <cell r="L263"/>
          <cell r="M263">
            <v>95</v>
          </cell>
          <cell r="N263">
            <v>293.81</v>
          </cell>
        </row>
        <row r="264">
          <cell r="A264">
            <v>1407966864</v>
          </cell>
          <cell r="B264" t="str">
            <v>Penn Nursing Center</v>
          </cell>
          <cell r="C264">
            <v>210.37</v>
          </cell>
          <cell r="D264">
            <v>0.95540000000000003</v>
          </cell>
          <cell r="E264">
            <v>119.01</v>
          </cell>
          <cell r="F264">
            <v>36.85</v>
          </cell>
          <cell r="G264">
            <v>15.34</v>
          </cell>
          <cell r="H264">
            <v>13.68</v>
          </cell>
          <cell r="I264"/>
          <cell r="J264">
            <v>213.53</v>
          </cell>
          <cell r="K264">
            <v>213.53</v>
          </cell>
          <cell r="L264"/>
          <cell r="M264">
            <v>95</v>
          </cell>
          <cell r="N264">
            <v>308.52999999999997</v>
          </cell>
        </row>
        <row r="265">
          <cell r="A265">
            <v>1942583752</v>
          </cell>
          <cell r="B265" t="str">
            <v xml:space="preserve">Person Memorial Hospital </v>
          </cell>
          <cell r="C265">
            <v>217.8</v>
          </cell>
          <cell r="D265">
            <v>0.95860000000000001</v>
          </cell>
          <cell r="E265">
            <v>120.25</v>
          </cell>
          <cell r="F265">
            <v>36.85</v>
          </cell>
          <cell r="G265">
            <v>22.84</v>
          </cell>
          <cell r="H265">
            <v>13.68</v>
          </cell>
          <cell r="I265"/>
          <cell r="J265">
            <v>223.63</v>
          </cell>
          <cell r="K265">
            <v>223.63</v>
          </cell>
          <cell r="L265"/>
          <cell r="M265">
            <v>95</v>
          </cell>
          <cell r="N265">
            <v>318.63</v>
          </cell>
        </row>
        <row r="266">
          <cell r="A266">
            <v>1144646274</v>
          </cell>
          <cell r="B266" t="str">
            <v>Pettigrew Rehabilitation Center</v>
          </cell>
          <cell r="C266">
            <v>229.59</v>
          </cell>
          <cell r="D266">
            <v>1.2473000000000001</v>
          </cell>
          <cell r="E266">
            <v>139.94999999999999</v>
          </cell>
          <cell r="F266">
            <v>36.85</v>
          </cell>
          <cell r="G266">
            <v>16.52</v>
          </cell>
          <cell r="H266">
            <v>13.68</v>
          </cell>
          <cell r="I266"/>
          <cell r="J266">
            <v>239.09</v>
          </cell>
          <cell r="K266">
            <v>239.09</v>
          </cell>
          <cell r="L266"/>
          <cell r="M266">
            <v>95</v>
          </cell>
          <cell r="N266">
            <v>334.09000000000003</v>
          </cell>
        </row>
        <row r="267">
          <cell r="A267">
            <v>1124015458</v>
          </cell>
          <cell r="B267" t="str">
            <v>Piedmont Crossing</v>
          </cell>
          <cell r="C267">
            <v>215.63</v>
          </cell>
          <cell r="D267">
            <v>1.0751999999999999</v>
          </cell>
          <cell r="E267">
            <v>128.91999999999999</v>
          </cell>
          <cell r="F267">
            <v>36.85</v>
          </cell>
          <cell r="G267">
            <v>30.95</v>
          </cell>
          <cell r="H267">
            <v>0</v>
          </cell>
          <cell r="I267"/>
          <cell r="J267">
            <v>227.22</v>
          </cell>
          <cell r="K267">
            <v>227.22</v>
          </cell>
          <cell r="L267"/>
          <cell r="M267">
            <v>95</v>
          </cell>
          <cell r="N267">
            <v>322.22000000000003</v>
          </cell>
        </row>
        <row r="268">
          <cell r="A268">
            <v>1982640785</v>
          </cell>
          <cell r="B268" t="str">
            <v>Pine Ridge Health and Rehabilitation Center</v>
          </cell>
          <cell r="C268">
            <v>222.96</v>
          </cell>
          <cell r="D268">
            <v>1.1544000000000001</v>
          </cell>
          <cell r="E268">
            <v>134.51</v>
          </cell>
          <cell r="F268">
            <v>36.85</v>
          </cell>
          <cell r="G268">
            <v>8.2100000000000009</v>
          </cell>
          <cell r="H268">
            <v>13.68</v>
          </cell>
          <cell r="I268"/>
          <cell r="J268">
            <v>223.2</v>
          </cell>
          <cell r="K268">
            <v>223.2</v>
          </cell>
          <cell r="L268"/>
          <cell r="M268">
            <v>95</v>
          </cell>
          <cell r="N268">
            <v>318.2</v>
          </cell>
        </row>
        <row r="269">
          <cell r="A269">
            <v>1922456664</v>
          </cell>
          <cell r="B269" t="str">
            <v>Pineville Rehab &amp; Living Center</v>
          </cell>
          <cell r="C269">
            <v>246.06</v>
          </cell>
          <cell r="D269">
            <v>1.3766</v>
          </cell>
          <cell r="E269">
            <v>152.76</v>
          </cell>
          <cell r="F269">
            <v>36.85</v>
          </cell>
          <cell r="G269">
            <v>13.76</v>
          </cell>
          <cell r="H269">
            <v>13.68</v>
          </cell>
          <cell r="I269"/>
          <cell r="J269">
            <v>250.69</v>
          </cell>
          <cell r="K269">
            <v>250.69</v>
          </cell>
          <cell r="L269"/>
          <cell r="M269">
            <v>95</v>
          </cell>
          <cell r="N269">
            <v>345.69</v>
          </cell>
        </row>
        <row r="270">
          <cell r="A270">
            <v>1811923931</v>
          </cell>
          <cell r="B270" t="str">
            <v>Piney Grove Nursing and Rehabilitation Center</v>
          </cell>
          <cell r="C270">
            <v>235.57</v>
          </cell>
          <cell r="D270">
            <v>1.2034</v>
          </cell>
          <cell r="E270">
            <v>137.55000000000001</v>
          </cell>
          <cell r="F270">
            <v>36.85</v>
          </cell>
          <cell r="G270">
            <v>17.13</v>
          </cell>
          <cell r="H270">
            <v>13.68</v>
          </cell>
          <cell r="I270"/>
          <cell r="J270">
            <v>237.02</v>
          </cell>
          <cell r="K270">
            <v>237.02</v>
          </cell>
          <cell r="L270"/>
          <cell r="M270">
            <v>95</v>
          </cell>
          <cell r="N270">
            <v>332.02</v>
          </cell>
        </row>
        <row r="271">
          <cell r="A271">
            <v>1073034138</v>
          </cell>
          <cell r="B271" t="str">
            <v>Pisgah Manor, Inc.</v>
          </cell>
          <cell r="C271">
            <v>226.38</v>
          </cell>
          <cell r="D271">
            <v>1.1758999999999999</v>
          </cell>
          <cell r="E271">
            <v>136.57</v>
          </cell>
          <cell r="F271">
            <v>36.85</v>
          </cell>
          <cell r="G271">
            <v>27.72</v>
          </cell>
          <cell r="H271">
            <v>0</v>
          </cell>
          <cell r="I271"/>
          <cell r="J271">
            <v>232.32</v>
          </cell>
          <cell r="K271">
            <v>232.32</v>
          </cell>
          <cell r="L271"/>
          <cell r="M271">
            <v>95</v>
          </cell>
          <cell r="N271">
            <v>327.32</v>
          </cell>
        </row>
        <row r="272">
          <cell r="A272">
            <v>1962447565</v>
          </cell>
          <cell r="B272" t="str">
            <v>Premier Nursing and Rehabilitation Center</v>
          </cell>
          <cell r="C272">
            <v>214.37</v>
          </cell>
          <cell r="D272">
            <v>1.1418999999999999</v>
          </cell>
          <cell r="E272">
            <v>133.24</v>
          </cell>
          <cell r="F272">
            <v>36.85</v>
          </cell>
          <cell r="G272">
            <v>10.64</v>
          </cell>
          <cell r="H272">
            <v>7.18</v>
          </cell>
          <cell r="I272"/>
          <cell r="J272">
            <v>217.04</v>
          </cell>
          <cell r="K272">
            <v>217.04</v>
          </cell>
          <cell r="L272"/>
          <cell r="M272">
            <v>95</v>
          </cell>
          <cell r="N272">
            <v>312.03999999999996</v>
          </cell>
        </row>
        <row r="273">
          <cell r="A273">
            <v>1720166838</v>
          </cell>
          <cell r="B273" t="str">
            <v>Prodigy Transitional Rehab</v>
          </cell>
          <cell r="C273">
            <v>236.37</v>
          </cell>
          <cell r="D273">
            <v>1.2303999999999999</v>
          </cell>
          <cell r="E273">
            <v>140.99</v>
          </cell>
          <cell r="F273">
            <v>36.85</v>
          </cell>
          <cell r="G273">
            <v>12.31</v>
          </cell>
          <cell r="H273">
            <v>13.68</v>
          </cell>
          <cell r="I273"/>
          <cell r="J273">
            <v>235.42</v>
          </cell>
          <cell r="K273">
            <v>236.37</v>
          </cell>
          <cell r="L273"/>
          <cell r="M273">
            <v>95</v>
          </cell>
          <cell r="N273">
            <v>331.37</v>
          </cell>
        </row>
        <row r="274">
          <cell r="A274">
            <v>1447435722</v>
          </cell>
          <cell r="B274" t="str">
            <v>PruittHealth-Durham LLC</v>
          </cell>
          <cell r="C274">
            <v>235.9</v>
          </cell>
          <cell r="D274">
            <v>1.2158</v>
          </cell>
          <cell r="E274">
            <v>141.35</v>
          </cell>
          <cell r="F274">
            <v>36.85</v>
          </cell>
          <cell r="G274">
            <v>23.19</v>
          </cell>
          <cell r="H274">
            <v>13.68</v>
          </cell>
          <cell r="I274"/>
          <cell r="J274">
            <v>248.4</v>
          </cell>
          <cell r="K274">
            <v>248.4</v>
          </cell>
          <cell r="L274"/>
          <cell r="M274">
            <v>95</v>
          </cell>
          <cell r="N274">
            <v>343.4</v>
          </cell>
        </row>
        <row r="275">
          <cell r="A275">
            <v>1245287762</v>
          </cell>
          <cell r="B275" t="str">
            <v>PruittHealth-Elkin</v>
          </cell>
          <cell r="C275">
            <v>242.57</v>
          </cell>
          <cell r="D275">
            <v>1.3142</v>
          </cell>
          <cell r="E275">
            <v>145.86000000000001</v>
          </cell>
          <cell r="F275">
            <v>36.85</v>
          </cell>
          <cell r="G275">
            <v>20.170000000000002</v>
          </cell>
          <cell r="H275">
            <v>13.68</v>
          </cell>
          <cell r="I275"/>
          <cell r="J275">
            <v>250.13</v>
          </cell>
          <cell r="K275">
            <v>250.13</v>
          </cell>
          <cell r="L275"/>
          <cell r="M275">
            <v>95</v>
          </cell>
          <cell r="N275">
            <v>345.13</v>
          </cell>
        </row>
        <row r="276">
          <cell r="A276">
            <v>1134175524</v>
          </cell>
          <cell r="B276" t="str">
            <v>PruittHealth-Farmville</v>
          </cell>
          <cell r="C276">
            <v>218.96</v>
          </cell>
          <cell r="D276">
            <v>1.0982000000000001</v>
          </cell>
          <cell r="E276">
            <v>129.66999999999999</v>
          </cell>
          <cell r="F276">
            <v>36.85</v>
          </cell>
          <cell r="G276">
            <v>8.3000000000000007</v>
          </cell>
          <cell r="H276">
            <v>13.68</v>
          </cell>
          <cell r="I276"/>
          <cell r="J276">
            <v>217.72</v>
          </cell>
          <cell r="K276">
            <v>218.96</v>
          </cell>
          <cell r="L276"/>
          <cell r="M276">
            <v>95</v>
          </cell>
          <cell r="N276">
            <v>313.96000000000004</v>
          </cell>
        </row>
        <row r="277">
          <cell r="A277">
            <v>1144277666</v>
          </cell>
          <cell r="B277" t="str">
            <v>PruittHealth-High Point</v>
          </cell>
          <cell r="C277">
            <v>232.12</v>
          </cell>
          <cell r="D277">
            <v>1.1988000000000001</v>
          </cell>
          <cell r="E277">
            <v>137.97999999999999</v>
          </cell>
          <cell r="F277">
            <v>36.85</v>
          </cell>
          <cell r="G277">
            <v>13.49</v>
          </cell>
          <cell r="H277">
            <v>13.68</v>
          </cell>
          <cell r="I277"/>
          <cell r="J277">
            <v>233.31</v>
          </cell>
          <cell r="K277">
            <v>233.31</v>
          </cell>
          <cell r="L277"/>
          <cell r="M277">
            <v>95</v>
          </cell>
          <cell r="N277">
            <v>328.31</v>
          </cell>
        </row>
        <row r="278">
          <cell r="A278">
            <v>1245285253</v>
          </cell>
          <cell r="B278" t="str">
            <v>PruittHealth-Neuse</v>
          </cell>
          <cell r="C278">
            <v>231.38</v>
          </cell>
          <cell r="D278">
            <v>1.1577</v>
          </cell>
          <cell r="E278">
            <v>133.66</v>
          </cell>
          <cell r="F278">
            <v>36.85</v>
          </cell>
          <cell r="G278">
            <v>21.52</v>
          </cell>
          <cell r="H278">
            <v>13.68</v>
          </cell>
          <cell r="I278"/>
          <cell r="J278">
            <v>237.6</v>
          </cell>
          <cell r="K278">
            <v>237.6</v>
          </cell>
          <cell r="L278"/>
          <cell r="M278">
            <v>95</v>
          </cell>
          <cell r="N278">
            <v>332.6</v>
          </cell>
        </row>
        <row r="279">
          <cell r="A279">
            <v>1730136250</v>
          </cell>
          <cell r="B279" t="str">
            <v>PruittHealth-Raleigh</v>
          </cell>
          <cell r="C279">
            <v>224.58</v>
          </cell>
          <cell r="D279">
            <v>1.2471000000000001</v>
          </cell>
          <cell r="E279">
            <v>142.37</v>
          </cell>
          <cell r="F279">
            <v>36.85</v>
          </cell>
          <cell r="G279">
            <v>21.36</v>
          </cell>
          <cell r="H279">
            <v>7.18</v>
          </cell>
          <cell r="I279"/>
          <cell r="J279">
            <v>239.97</v>
          </cell>
          <cell r="K279">
            <v>239.97</v>
          </cell>
          <cell r="L279"/>
          <cell r="M279">
            <v>95</v>
          </cell>
          <cell r="N279">
            <v>334.97</v>
          </cell>
        </row>
        <row r="280">
          <cell r="A280">
            <v>1033513320</v>
          </cell>
          <cell r="B280" t="str">
            <v>PruittHealth-Rockingham</v>
          </cell>
          <cell r="C280">
            <v>221.74</v>
          </cell>
          <cell r="D280">
            <v>1.1969000000000001</v>
          </cell>
          <cell r="E280">
            <v>137.07</v>
          </cell>
          <cell r="F280">
            <v>36.85</v>
          </cell>
          <cell r="G280">
            <v>13.24</v>
          </cell>
          <cell r="H280">
            <v>13.68</v>
          </cell>
          <cell r="I280"/>
          <cell r="J280">
            <v>231.97</v>
          </cell>
          <cell r="K280">
            <v>231.97</v>
          </cell>
          <cell r="L280"/>
          <cell r="M280">
            <v>95</v>
          </cell>
          <cell r="N280">
            <v>326.97000000000003</v>
          </cell>
        </row>
        <row r="281">
          <cell r="A281">
            <v>1023358991</v>
          </cell>
          <cell r="B281" t="str">
            <v>PruittHealth-SeaLevel</v>
          </cell>
          <cell r="C281">
            <v>219.3</v>
          </cell>
          <cell r="D281">
            <v>1.1963999999999999</v>
          </cell>
          <cell r="E281">
            <v>136.66999999999999</v>
          </cell>
          <cell r="F281">
            <v>36.85</v>
          </cell>
          <cell r="G281">
            <v>12.73</v>
          </cell>
          <cell r="H281">
            <v>13.68</v>
          </cell>
          <cell r="I281"/>
          <cell r="J281">
            <v>230.92</v>
          </cell>
          <cell r="K281">
            <v>230.92</v>
          </cell>
          <cell r="L281"/>
          <cell r="M281">
            <v>95</v>
          </cell>
          <cell r="N281">
            <v>325.91999999999996</v>
          </cell>
        </row>
        <row r="282">
          <cell r="A282">
            <v>1700833233</v>
          </cell>
          <cell r="B282" t="str">
            <v>PruittHealth-Town Center</v>
          </cell>
          <cell r="C282">
            <v>235.4</v>
          </cell>
          <cell r="D282">
            <v>1.2688999999999999</v>
          </cell>
          <cell r="E282">
            <v>140.29</v>
          </cell>
          <cell r="F282">
            <v>36.85</v>
          </cell>
          <cell r="G282">
            <v>21.75</v>
          </cell>
          <cell r="H282">
            <v>13.68</v>
          </cell>
          <cell r="I282"/>
          <cell r="J282">
            <v>245.52</v>
          </cell>
          <cell r="K282">
            <v>245.52</v>
          </cell>
          <cell r="L282"/>
          <cell r="M282">
            <v>95</v>
          </cell>
          <cell r="N282">
            <v>340.52</v>
          </cell>
        </row>
        <row r="283">
          <cell r="A283">
            <v>1851348379</v>
          </cell>
          <cell r="B283" t="str">
            <v>PruittHealth-Trent</v>
          </cell>
          <cell r="C283">
            <v>224.6</v>
          </cell>
          <cell r="D283">
            <v>1.0640000000000001</v>
          </cell>
          <cell r="E283">
            <v>127.18</v>
          </cell>
          <cell r="F283">
            <v>36.85</v>
          </cell>
          <cell r="G283">
            <v>21.41</v>
          </cell>
          <cell r="H283">
            <v>13.68</v>
          </cell>
          <cell r="I283"/>
          <cell r="J283">
            <v>229.99</v>
          </cell>
          <cell r="K283">
            <v>229.99</v>
          </cell>
          <cell r="L283"/>
          <cell r="M283">
            <v>95</v>
          </cell>
          <cell r="N283">
            <v>324.99</v>
          </cell>
        </row>
        <row r="284">
          <cell r="A284">
            <v>1992106348</v>
          </cell>
          <cell r="B284" t="str">
            <v>PruittHealth-Union Pointe</v>
          </cell>
          <cell r="C284">
            <v>252.52</v>
          </cell>
          <cell r="D284">
            <v>1.3436999999999999</v>
          </cell>
          <cell r="E284">
            <v>149.58000000000001</v>
          </cell>
          <cell r="F284">
            <v>36.85</v>
          </cell>
          <cell r="G284">
            <v>32.159999999999997</v>
          </cell>
          <cell r="H284">
            <v>13.68</v>
          </cell>
          <cell r="I284"/>
          <cell r="J284">
            <v>268.27</v>
          </cell>
          <cell r="K284">
            <v>268.27</v>
          </cell>
          <cell r="L284"/>
          <cell r="M284">
            <v>95</v>
          </cell>
          <cell r="N284">
            <v>363.27</v>
          </cell>
        </row>
        <row r="285">
          <cell r="A285">
            <v>1548696834</v>
          </cell>
          <cell r="B285" t="str">
            <v>Quail Haven Healthcare Center of Pinehurst</v>
          </cell>
          <cell r="C285">
            <v>211.13</v>
          </cell>
          <cell r="D285">
            <v>1.2314000000000001</v>
          </cell>
          <cell r="E285">
            <v>141.11000000000001</v>
          </cell>
          <cell r="F285">
            <v>36.85</v>
          </cell>
          <cell r="G285">
            <v>22.85</v>
          </cell>
          <cell r="H285">
            <v>0</v>
          </cell>
          <cell r="I285"/>
          <cell r="J285">
            <v>231.94</v>
          </cell>
          <cell r="K285">
            <v>231.94</v>
          </cell>
          <cell r="L285"/>
          <cell r="M285">
            <v>95</v>
          </cell>
          <cell r="N285">
            <v>326.94</v>
          </cell>
        </row>
        <row r="286">
          <cell r="A286">
            <v>1396161527</v>
          </cell>
          <cell r="B286" t="str">
            <v>Raleigh Rehabilitation Center</v>
          </cell>
          <cell r="C286">
            <v>237.38</v>
          </cell>
          <cell r="D286">
            <v>1.2918000000000001</v>
          </cell>
          <cell r="E286">
            <v>143.53</v>
          </cell>
          <cell r="F286">
            <v>36.85</v>
          </cell>
          <cell r="G286">
            <v>18</v>
          </cell>
          <cell r="H286">
            <v>13.68</v>
          </cell>
          <cell r="I286"/>
          <cell r="J286">
            <v>244.93</v>
          </cell>
          <cell r="K286">
            <v>244.93</v>
          </cell>
          <cell r="L286"/>
          <cell r="M286">
            <v>95</v>
          </cell>
          <cell r="N286">
            <v>339.93</v>
          </cell>
        </row>
        <row r="287">
          <cell r="A287">
            <v>1770582363</v>
          </cell>
          <cell r="B287" t="str">
            <v>Rex Rehab &amp; Nursing Center of Apex</v>
          </cell>
          <cell r="C287">
            <v>215.8</v>
          </cell>
          <cell r="D287">
            <v>0.97560000000000002</v>
          </cell>
          <cell r="E287">
            <v>121.2</v>
          </cell>
          <cell r="F287">
            <v>36.85</v>
          </cell>
          <cell r="G287">
            <v>18.420000000000002</v>
          </cell>
          <cell r="H287">
            <v>13.68</v>
          </cell>
          <cell r="I287"/>
          <cell r="J287">
            <v>219.63</v>
          </cell>
          <cell r="K287">
            <v>219.63</v>
          </cell>
          <cell r="L287"/>
          <cell r="M287">
            <v>95</v>
          </cell>
          <cell r="N287">
            <v>314.63</v>
          </cell>
        </row>
        <row r="288">
          <cell r="A288">
            <v>1376542878</v>
          </cell>
          <cell r="B288" t="str">
            <v>Rex Rehab &amp; Nursing Center of Raleigh</v>
          </cell>
          <cell r="C288">
            <v>208.21</v>
          </cell>
          <cell r="D288">
            <v>0.93630000000000002</v>
          </cell>
          <cell r="E288">
            <v>116.7</v>
          </cell>
          <cell r="F288">
            <v>36.85</v>
          </cell>
          <cell r="G288">
            <v>20.88</v>
          </cell>
          <cell r="H288">
            <v>13.68</v>
          </cell>
          <cell r="I288"/>
          <cell r="J288">
            <v>217.27</v>
          </cell>
          <cell r="K288">
            <v>217.27</v>
          </cell>
          <cell r="L288"/>
          <cell r="M288">
            <v>95</v>
          </cell>
          <cell r="N288">
            <v>312.27</v>
          </cell>
        </row>
        <row r="289">
          <cell r="A289">
            <v>1598127276</v>
          </cell>
          <cell r="B289" t="str">
            <v>Rich Square Nursing and Rehabilitation</v>
          </cell>
          <cell r="C289">
            <v>234.19</v>
          </cell>
          <cell r="D289">
            <v>1.3524</v>
          </cell>
          <cell r="E289">
            <v>144.9</v>
          </cell>
          <cell r="F289">
            <v>36.85</v>
          </cell>
          <cell r="G289">
            <v>18.62</v>
          </cell>
          <cell r="H289">
            <v>13.68</v>
          </cell>
          <cell r="I289"/>
          <cell r="J289">
            <v>247.23</v>
          </cell>
          <cell r="K289">
            <v>247.23</v>
          </cell>
          <cell r="L289"/>
          <cell r="M289">
            <v>95</v>
          </cell>
          <cell r="N289">
            <v>342.23</v>
          </cell>
        </row>
        <row r="290">
          <cell r="A290">
            <v>1689603060</v>
          </cell>
          <cell r="B290" t="str">
            <v>Richmond Pines Heathcare and Rehabilitation Center</v>
          </cell>
          <cell r="C290">
            <v>225.53</v>
          </cell>
          <cell r="D290">
            <v>1.2608999999999999</v>
          </cell>
          <cell r="E290">
            <v>144.35</v>
          </cell>
          <cell r="F290">
            <v>36.85</v>
          </cell>
          <cell r="G290">
            <v>13.38</v>
          </cell>
          <cell r="H290">
            <v>13.68</v>
          </cell>
          <cell r="I290"/>
          <cell r="J290">
            <v>240.54</v>
          </cell>
          <cell r="K290">
            <v>240.54</v>
          </cell>
          <cell r="L290"/>
          <cell r="M290">
            <v>95</v>
          </cell>
          <cell r="N290">
            <v>335.53999999999996</v>
          </cell>
        </row>
        <row r="291">
          <cell r="A291">
            <v>1700874880</v>
          </cell>
          <cell r="B291" t="str">
            <v>Rickman Nursing Care Center</v>
          </cell>
          <cell r="C291">
            <v>223.16</v>
          </cell>
          <cell r="D291">
            <v>0.97899999999999998</v>
          </cell>
          <cell r="E291">
            <v>121.34</v>
          </cell>
          <cell r="F291">
            <v>36.85</v>
          </cell>
          <cell r="G291">
            <v>22.16</v>
          </cell>
          <cell r="H291">
            <v>13.68</v>
          </cell>
          <cell r="I291"/>
          <cell r="J291">
            <v>224.1</v>
          </cell>
          <cell r="K291">
            <v>224.1</v>
          </cell>
          <cell r="L291"/>
          <cell r="M291">
            <v>95</v>
          </cell>
          <cell r="N291">
            <v>319.10000000000002</v>
          </cell>
        </row>
        <row r="292">
          <cell r="A292">
            <v>1306293170</v>
          </cell>
          <cell r="B292" t="str">
            <v>Ridgewood Living &amp; Rehabilitation Center</v>
          </cell>
          <cell r="C292">
            <v>230.94</v>
          </cell>
          <cell r="D292">
            <v>1.3110999999999999</v>
          </cell>
          <cell r="E292">
            <v>146.38</v>
          </cell>
          <cell r="F292">
            <v>36.85</v>
          </cell>
          <cell r="G292">
            <v>8.1199999999999992</v>
          </cell>
          <cell r="H292">
            <v>13.68</v>
          </cell>
          <cell r="I292"/>
          <cell r="J292">
            <v>236.81</v>
          </cell>
          <cell r="K292">
            <v>236.81</v>
          </cell>
          <cell r="L292"/>
          <cell r="M292">
            <v>95</v>
          </cell>
          <cell r="N292">
            <v>331.81</v>
          </cell>
        </row>
        <row r="293">
          <cell r="A293">
            <v>1518968890</v>
          </cell>
          <cell r="B293" t="str">
            <v>River Landing At Sandy Ridge</v>
          </cell>
          <cell r="C293">
            <v>191.79</v>
          </cell>
          <cell r="D293">
            <v>0.97</v>
          </cell>
          <cell r="E293">
            <v>120.42</v>
          </cell>
          <cell r="F293">
            <v>36.85</v>
          </cell>
          <cell r="G293">
            <v>18.760000000000002</v>
          </cell>
          <cell r="H293">
            <v>0</v>
          </cell>
          <cell r="I293"/>
          <cell r="J293">
            <v>203.31</v>
          </cell>
          <cell r="K293">
            <v>203.31</v>
          </cell>
          <cell r="L293"/>
          <cell r="M293">
            <v>95</v>
          </cell>
          <cell r="N293">
            <v>298.31</v>
          </cell>
        </row>
        <row r="294">
          <cell r="A294">
            <v>1750317897</v>
          </cell>
          <cell r="B294" t="str">
            <v>River Trace Nursing and Rehabilitation Center</v>
          </cell>
          <cell r="C294">
            <v>233.47</v>
          </cell>
          <cell r="D294">
            <v>1.1517999999999999</v>
          </cell>
          <cell r="E294">
            <v>134.16999999999999</v>
          </cell>
          <cell r="F294">
            <v>36.85</v>
          </cell>
          <cell r="G294">
            <v>12.64</v>
          </cell>
          <cell r="H294">
            <v>7.18</v>
          </cell>
          <cell r="I294"/>
          <cell r="J294">
            <v>220.42</v>
          </cell>
          <cell r="K294">
            <v>233.47</v>
          </cell>
          <cell r="L294"/>
          <cell r="M294">
            <v>95</v>
          </cell>
          <cell r="N294">
            <v>328.47</v>
          </cell>
        </row>
        <row r="295">
          <cell r="A295">
            <v>1659307395</v>
          </cell>
          <cell r="B295" t="str">
            <v>Riverpoint Crest Nursing and Rehabilitation Center</v>
          </cell>
          <cell r="C295">
            <v>222.21</v>
          </cell>
          <cell r="D295">
            <v>1.1696</v>
          </cell>
          <cell r="E295">
            <v>135.1</v>
          </cell>
          <cell r="F295">
            <v>36.85</v>
          </cell>
          <cell r="G295">
            <v>12.45</v>
          </cell>
          <cell r="H295">
            <v>13.68</v>
          </cell>
          <cell r="I295"/>
          <cell r="J295">
            <v>228.78</v>
          </cell>
          <cell r="K295">
            <v>228.78</v>
          </cell>
          <cell r="L295"/>
          <cell r="M295">
            <v>95</v>
          </cell>
          <cell r="N295">
            <v>323.77999999999997</v>
          </cell>
        </row>
        <row r="296">
          <cell r="A296">
            <v>1205252640</v>
          </cell>
          <cell r="B296" t="str">
            <v>Rocky Mount Rehabilitation Center</v>
          </cell>
          <cell r="C296">
            <v>231.14</v>
          </cell>
          <cell r="D296">
            <v>1.1709000000000001</v>
          </cell>
          <cell r="E296">
            <v>137.08000000000001</v>
          </cell>
          <cell r="F296">
            <v>36.85</v>
          </cell>
          <cell r="G296">
            <v>9.9</v>
          </cell>
          <cell r="H296">
            <v>13.68</v>
          </cell>
          <cell r="I296"/>
          <cell r="J296">
            <v>228.13</v>
          </cell>
          <cell r="K296">
            <v>231.14</v>
          </cell>
          <cell r="L296"/>
          <cell r="M296">
            <v>95</v>
          </cell>
          <cell r="N296">
            <v>326.14</v>
          </cell>
        </row>
        <row r="297">
          <cell r="A297">
            <v>1336193754</v>
          </cell>
          <cell r="B297" t="str">
            <v xml:space="preserve">Royal Park Rehabilitation &amp; Health Center of Matthews </v>
          </cell>
          <cell r="C297">
            <v>241.55</v>
          </cell>
          <cell r="D297">
            <v>1.2656000000000001</v>
          </cell>
          <cell r="E297">
            <v>144.91</v>
          </cell>
          <cell r="F297">
            <v>36.85</v>
          </cell>
          <cell r="G297">
            <v>28.48</v>
          </cell>
          <cell r="H297">
            <v>7.18</v>
          </cell>
          <cell r="I297"/>
          <cell r="J297">
            <v>251.12</v>
          </cell>
          <cell r="K297">
            <v>251.12</v>
          </cell>
          <cell r="L297"/>
          <cell r="M297">
            <v>95</v>
          </cell>
          <cell r="N297">
            <v>346.12</v>
          </cell>
        </row>
        <row r="298">
          <cell r="A298">
            <v>1568454262</v>
          </cell>
          <cell r="B298" t="str">
            <v>Salemtowne</v>
          </cell>
          <cell r="C298">
            <v>214.65</v>
          </cell>
          <cell r="D298">
            <v>1.0743</v>
          </cell>
          <cell r="E298">
            <v>128.43</v>
          </cell>
          <cell r="F298">
            <v>36.85</v>
          </cell>
          <cell r="G298">
            <v>21.94</v>
          </cell>
          <cell r="H298">
            <v>0</v>
          </cell>
          <cell r="I298"/>
          <cell r="J298">
            <v>216.24</v>
          </cell>
          <cell r="K298">
            <v>216.24</v>
          </cell>
          <cell r="L298"/>
          <cell r="M298">
            <v>95</v>
          </cell>
          <cell r="N298">
            <v>311.24</v>
          </cell>
        </row>
        <row r="299">
          <cell r="A299">
            <v>1811920267</v>
          </cell>
          <cell r="B299" t="str">
            <v>Sanford Health And Rehabilitation</v>
          </cell>
          <cell r="C299">
            <v>247.75</v>
          </cell>
          <cell r="D299">
            <v>1.4311</v>
          </cell>
          <cell r="E299">
            <v>157.22</v>
          </cell>
          <cell r="F299">
            <v>36.85</v>
          </cell>
          <cell r="G299">
            <v>13.3</v>
          </cell>
          <cell r="H299">
            <v>13.68</v>
          </cell>
          <cell r="I299"/>
          <cell r="J299">
            <v>255.31</v>
          </cell>
          <cell r="K299">
            <v>255.31</v>
          </cell>
          <cell r="L299"/>
          <cell r="M299">
            <v>95</v>
          </cell>
          <cell r="N299">
            <v>350.31</v>
          </cell>
        </row>
        <row r="300">
          <cell r="A300">
            <v>1669023685</v>
          </cell>
          <cell r="B300" t="str">
            <v>Sardis Oaks</v>
          </cell>
          <cell r="C300">
            <v>228.62</v>
          </cell>
          <cell r="D300">
            <v>1.0025999999999999</v>
          </cell>
          <cell r="E300">
            <v>123.25</v>
          </cell>
          <cell r="F300">
            <v>36.85</v>
          </cell>
          <cell r="G300">
            <v>24.13</v>
          </cell>
          <cell r="H300">
            <v>13.68</v>
          </cell>
          <cell r="I300"/>
          <cell r="J300">
            <v>228.59</v>
          </cell>
          <cell r="K300">
            <v>228.62</v>
          </cell>
          <cell r="L300"/>
          <cell r="M300">
            <v>95</v>
          </cell>
          <cell r="N300">
            <v>323.62</v>
          </cell>
        </row>
        <row r="301">
          <cell r="A301">
            <v>1053380626</v>
          </cell>
          <cell r="B301" t="str">
            <v>Saturn Nursing And Rehabilitation</v>
          </cell>
          <cell r="C301">
            <v>233.28</v>
          </cell>
          <cell r="D301">
            <v>1.2494000000000001</v>
          </cell>
          <cell r="E301">
            <v>143.16</v>
          </cell>
          <cell r="F301">
            <v>36.85</v>
          </cell>
          <cell r="G301">
            <v>13.06</v>
          </cell>
          <cell r="H301">
            <v>13.68</v>
          </cell>
          <cell r="I301"/>
          <cell r="J301">
            <v>238.8</v>
          </cell>
          <cell r="K301">
            <v>238.8</v>
          </cell>
          <cell r="L301"/>
          <cell r="M301">
            <v>95</v>
          </cell>
          <cell r="N301">
            <v>333.8</v>
          </cell>
        </row>
        <row r="302">
          <cell r="A302">
            <v>1346241627</v>
          </cell>
          <cell r="B302" t="str">
            <v>Scotia Village</v>
          </cell>
          <cell r="C302">
            <v>238.75</v>
          </cell>
          <cell r="D302">
            <v>1.2858000000000001</v>
          </cell>
          <cell r="E302">
            <v>149</v>
          </cell>
          <cell r="F302">
            <v>36.85</v>
          </cell>
          <cell r="G302">
            <v>21.58</v>
          </cell>
          <cell r="H302">
            <v>0</v>
          </cell>
          <cell r="I302"/>
          <cell r="J302">
            <v>239.58</v>
          </cell>
          <cell r="K302">
            <v>239.58</v>
          </cell>
          <cell r="L302"/>
          <cell r="M302">
            <v>95</v>
          </cell>
          <cell r="N302">
            <v>334.58000000000004</v>
          </cell>
        </row>
        <row r="303">
          <cell r="A303">
            <v>1316921190</v>
          </cell>
          <cell r="B303" t="str">
            <v>Scottish Pines Rehabilitation and Nursing Center</v>
          </cell>
          <cell r="C303">
            <v>247.9</v>
          </cell>
          <cell r="D303">
            <v>1.3416999999999999</v>
          </cell>
          <cell r="E303">
            <v>147.96</v>
          </cell>
          <cell r="F303">
            <v>36.85</v>
          </cell>
          <cell r="G303">
            <v>26.65</v>
          </cell>
          <cell r="H303">
            <v>13.68</v>
          </cell>
          <cell r="I303"/>
          <cell r="J303">
            <v>260.04000000000002</v>
          </cell>
          <cell r="K303">
            <v>260.04000000000002</v>
          </cell>
          <cell r="L303"/>
          <cell r="M303">
            <v>95</v>
          </cell>
          <cell r="N303">
            <v>355.04</v>
          </cell>
        </row>
        <row r="304">
          <cell r="A304">
            <v>1740278126</v>
          </cell>
          <cell r="B304" t="str">
            <v>Senior Citizen's Home, Inc.</v>
          </cell>
          <cell r="C304">
            <v>231.99</v>
          </cell>
          <cell r="D304">
            <v>1.3085</v>
          </cell>
          <cell r="E304">
            <v>145.88999999999999</v>
          </cell>
          <cell r="F304">
            <v>36.85</v>
          </cell>
          <cell r="G304">
            <v>8.41</v>
          </cell>
          <cell r="H304">
            <v>13.68</v>
          </cell>
          <cell r="I304"/>
          <cell r="J304">
            <v>236.58</v>
          </cell>
          <cell r="K304">
            <v>236.58</v>
          </cell>
          <cell r="L304"/>
          <cell r="M304">
            <v>95</v>
          </cell>
          <cell r="N304">
            <v>331.58000000000004</v>
          </cell>
        </row>
        <row r="305">
          <cell r="A305">
            <v>1740386473</v>
          </cell>
          <cell r="B305" t="str">
            <v>Shaire Nursing Center</v>
          </cell>
          <cell r="C305">
            <v>229.91</v>
          </cell>
          <cell r="D305">
            <v>0.99209999999999998</v>
          </cell>
          <cell r="E305">
            <v>122.4</v>
          </cell>
          <cell r="F305">
            <v>36.85</v>
          </cell>
          <cell r="G305">
            <v>29.95</v>
          </cell>
          <cell r="H305">
            <v>13.68</v>
          </cell>
          <cell r="I305"/>
          <cell r="J305">
            <v>234.32</v>
          </cell>
          <cell r="K305">
            <v>234.32</v>
          </cell>
          <cell r="L305"/>
          <cell r="M305">
            <v>95</v>
          </cell>
          <cell r="N305">
            <v>329.32</v>
          </cell>
        </row>
        <row r="306">
          <cell r="A306">
            <v>1689628141</v>
          </cell>
          <cell r="B306" t="str">
            <v>Shoreland Healthcare</v>
          </cell>
          <cell r="C306">
            <v>237.76</v>
          </cell>
          <cell r="D306">
            <v>1.2813000000000001</v>
          </cell>
          <cell r="E306">
            <v>145.12</v>
          </cell>
          <cell r="F306">
            <v>36.85</v>
          </cell>
          <cell r="G306">
            <v>18.66</v>
          </cell>
          <cell r="H306">
            <v>13.68</v>
          </cell>
          <cell r="I306"/>
          <cell r="J306">
            <v>247.53</v>
          </cell>
          <cell r="K306">
            <v>247.53</v>
          </cell>
          <cell r="L306"/>
          <cell r="M306">
            <v>95</v>
          </cell>
          <cell r="N306">
            <v>342.53</v>
          </cell>
        </row>
        <row r="307">
          <cell r="A307">
            <v>1316351034</v>
          </cell>
          <cell r="B307" t="str">
            <v>Signature HealthCARE of Chapel Hill</v>
          </cell>
          <cell r="C307">
            <v>231.2</v>
          </cell>
          <cell r="D307">
            <v>1.2063999999999999</v>
          </cell>
          <cell r="E307">
            <v>135.68</v>
          </cell>
          <cell r="F307">
            <v>36.85</v>
          </cell>
          <cell r="G307">
            <v>21.68</v>
          </cell>
          <cell r="H307">
            <v>13.68</v>
          </cell>
          <cell r="I307"/>
          <cell r="J307">
            <v>240.11</v>
          </cell>
          <cell r="K307">
            <v>240.11</v>
          </cell>
          <cell r="L307"/>
          <cell r="M307">
            <v>95</v>
          </cell>
          <cell r="N307">
            <v>335.11</v>
          </cell>
        </row>
        <row r="308">
          <cell r="A308">
            <v>1437564739</v>
          </cell>
          <cell r="B308" t="str">
            <v>Signature HealthCARE of Kinston</v>
          </cell>
          <cell r="C308">
            <v>239</v>
          </cell>
          <cell r="D308">
            <v>1.2142999999999999</v>
          </cell>
          <cell r="E308">
            <v>138.86000000000001</v>
          </cell>
          <cell r="F308">
            <v>36.85</v>
          </cell>
          <cell r="G308">
            <v>21.84</v>
          </cell>
          <cell r="H308">
            <v>13.68</v>
          </cell>
          <cell r="I308"/>
          <cell r="J308">
            <v>243.97</v>
          </cell>
          <cell r="K308">
            <v>243.97</v>
          </cell>
          <cell r="L308"/>
          <cell r="M308">
            <v>95</v>
          </cell>
          <cell r="N308">
            <v>338.97</v>
          </cell>
        </row>
        <row r="309">
          <cell r="A309">
            <v>1649685132</v>
          </cell>
          <cell r="B309" t="str">
            <v>Signature HealthCARE of Roanoke Rapids</v>
          </cell>
          <cell r="C309">
            <v>234.65</v>
          </cell>
          <cell r="D309">
            <v>1.1167</v>
          </cell>
          <cell r="E309">
            <v>131.47</v>
          </cell>
          <cell r="F309">
            <v>36.85</v>
          </cell>
          <cell r="G309">
            <v>21.67</v>
          </cell>
          <cell r="H309">
            <v>13.68</v>
          </cell>
          <cell r="I309"/>
          <cell r="J309">
            <v>235.24</v>
          </cell>
          <cell r="K309">
            <v>235.24</v>
          </cell>
          <cell r="L309"/>
          <cell r="M309">
            <v>95</v>
          </cell>
          <cell r="N309">
            <v>330.24</v>
          </cell>
        </row>
        <row r="310">
          <cell r="A310">
            <v>1063838381</v>
          </cell>
          <cell r="B310" t="str">
            <v>Silas Creek Rehabilitation Center</v>
          </cell>
          <cell r="C310">
            <v>232.5</v>
          </cell>
          <cell r="D310">
            <v>1.2987</v>
          </cell>
          <cell r="E310">
            <v>144.33000000000001</v>
          </cell>
          <cell r="F310">
            <v>36.85</v>
          </cell>
          <cell r="G310">
            <v>17.02</v>
          </cell>
          <cell r="H310">
            <v>13.68</v>
          </cell>
          <cell r="I310"/>
          <cell r="J310">
            <v>244.72</v>
          </cell>
          <cell r="K310">
            <v>244.72</v>
          </cell>
          <cell r="L310"/>
          <cell r="M310">
            <v>95</v>
          </cell>
          <cell r="N310">
            <v>339.72</v>
          </cell>
        </row>
        <row r="311">
          <cell r="A311">
            <v>1003869983</v>
          </cell>
          <cell r="B311" t="str">
            <v>Siler City Care and Rehabilitation Center</v>
          </cell>
          <cell r="C311">
            <v>212.1</v>
          </cell>
          <cell r="D311">
            <v>1.0909</v>
          </cell>
          <cell r="E311">
            <v>130.22999999999999</v>
          </cell>
          <cell r="F311">
            <v>36.85</v>
          </cell>
          <cell r="G311">
            <v>8.2100000000000009</v>
          </cell>
          <cell r="H311">
            <v>13.68</v>
          </cell>
          <cell r="I311"/>
          <cell r="J311">
            <v>218.26</v>
          </cell>
          <cell r="K311">
            <v>218.26</v>
          </cell>
          <cell r="L311"/>
          <cell r="M311">
            <v>95</v>
          </cell>
          <cell r="N311">
            <v>313.26</v>
          </cell>
        </row>
        <row r="312">
          <cell r="A312">
            <v>1093708497</v>
          </cell>
          <cell r="B312" t="str">
            <v>Silver Bluff, Inc.</v>
          </cell>
          <cell r="C312">
            <v>231.1</v>
          </cell>
          <cell r="D312">
            <v>1.2245999999999999</v>
          </cell>
          <cell r="E312">
            <v>139.47999999999999</v>
          </cell>
          <cell r="F312">
            <v>36.85</v>
          </cell>
          <cell r="G312">
            <v>12.82</v>
          </cell>
          <cell r="H312">
            <v>13.68</v>
          </cell>
          <cell r="I312"/>
          <cell r="J312">
            <v>234.27</v>
          </cell>
          <cell r="K312">
            <v>234.27</v>
          </cell>
          <cell r="L312"/>
          <cell r="M312">
            <v>95</v>
          </cell>
          <cell r="N312">
            <v>329.27</v>
          </cell>
        </row>
        <row r="313">
          <cell r="A313">
            <v>1295733517</v>
          </cell>
          <cell r="B313" t="str">
            <v>Skyland Care Center</v>
          </cell>
          <cell r="C313">
            <v>246.8</v>
          </cell>
          <cell r="D313">
            <v>1.3309</v>
          </cell>
          <cell r="E313">
            <v>148.9</v>
          </cell>
          <cell r="F313">
            <v>36.85</v>
          </cell>
          <cell r="G313">
            <v>15.88</v>
          </cell>
          <cell r="H313">
            <v>13.68</v>
          </cell>
          <cell r="I313"/>
          <cell r="J313">
            <v>248.69</v>
          </cell>
          <cell r="K313">
            <v>248.69</v>
          </cell>
          <cell r="L313"/>
          <cell r="M313">
            <v>95</v>
          </cell>
          <cell r="N313">
            <v>343.69</v>
          </cell>
        </row>
        <row r="314">
          <cell r="A314">
            <v>1649268335</v>
          </cell>
          <cell r="B314" t="str">
            <v>Smithfield Manor Nursing and Rehab</v>
          </cell>
          <cell r="C314">
            <v>231.92</v>
          </cell>
          <cell r="D314">
            <v>1.2533000000000001</v>
          </cell>
          <cell r="E314">
            <v>142.99</v>
          </cell>
          <cell r="F314">
            <v>36.85</v>
          </cell>
          <cell r="G314">
            <v>7.82</v>
          </cell>
          <cell r="H314">
            <v>7.18</v>
          </cell>
          <cell r="I314"/>
          <cell r="J314">
            <v>225.04</v>
          </cell>
          <cell r="K314">
            <v>231.92</v>
          </cell>
          <cell r="L314"/>
          <cell r="M314">
            <v>95</v>
          </cell>
          <cell r="N314">
            <v>326.91999999999996</v>
          </cell>
        </row>
        <row r="315">
          <cell r="A315">
            <v>1861504946</v>
          </cell>
          <cell r="B315" t="str">
            <v>Smoky Mountain Health and Rehabilitation Center</v>
          </cell>
          <cell r="C315">
            <v>237.51</v>
          </cell>
          <cell r="D315">
            <v>1.2229000000000001</v>
          </cell>
          <cell r="E315">
            <v>140.56</v>
          </cell>
          <cell r="F315">
            <v>36.85</v>
          </cell>
          <cell r="G315">
            <v>25.13</v>
          </cell>
          <cell r="H315">
            <v>13.68</v>
          </cell>
          <cell r="I315"/>
          <cell r="J315">
            <v>249.73</v>
          </cell>
          <cell r="K315">
            <v>249.73</v>
          </cell>
          <cell r="L315"/>
          <cell r="M315">
            <v>95</v>
          </cell>
          <cell r="N315">
            <v>344.73</v>
          </cell>
        </row>
        <row r="316">
          <cell r="A316">
            <v>1053395210</v>
          </cell>
          <cell r="B316" t="str">
            <v>Smoky Ridge Health &amp; Rehabilitation</v>
          </cell>
          <cell r="C316">
            <v>216.2</v>
          </cell>
          <cell r="D316">
            <v>1.1148</v>
          </cell>
          <cell r="E316">
            <v>132.71</v>
          </cell>
          <cell r="F316">
            <v>36.85</v>
          </cell>
          <cell r="G316">
            <v>8.1199999999999992</v>
          </cell>
          <cell r="H316">
            <v>13.68</v>
          </cell>
          <cell r="I316"/>
          <cell r="J316">
            <v>221.02</v>
          </cell>
          <cell r="K316">
            <v>221.02</v>
          </cell>
          <cell r="L316"/>
          <cell r="M316">
            <v>95</v>
          </cell>
          <cell r="N316">
            <v>316.02</v>
          </cell>
        </row>
        <row r="317">
          <cell r="A317">
            <v>1043263981</v>
          </cell>
          <cell r="B317" t="str">
            <v>Southwood Nursing &amp; Retirement Center</v>
          </cell>
          <cell r="C317">
            <v>223.18</v>
          </cell>
          <cell r="D317">
            <v>1.0517000000000001</v>
          </cell>
          <cell r="E317">
            <v>127.15</v>
          </cell>
          <cell r="F317">
            <v>36.85</v>
          </cell>
          <cell r="G317">
            <v>11.99</v>
          </cell>
          <cell r="H317">
            <v>13.68</v>
          </cell>
          <cell r="I317"/>
          <cell r="J317">
            <v>219.07</v>
          </cell>
          <cell r="K317">
            <v>223.18</v>
          </cell>
          <cell r="L317"/>
          <cell r="M317">
            <v>95</v>
          </cell>
          <cell r="N317">
            <v>318.18</v>
          </cell>
        </row>
        <row r="318">
          <cell r="A318">
            <v>1003205337</v>
          </cell>
          <cell r="B318" t="str">
            <v>Springbrook Nursing and Rehabilitation Center</v>
          </cell>
          <cell r="C318">
            <v>238.62</v>
          </cell>
          <cell r="D318">
            <v>1.1695</v>
          </cell>
          <cell r="E318">
            <v>136.57</v>
          </cell>
          <cell r="F318">
            <v>36.85</v>
          </cell>
          <cell r="G318">
            <v>31.67</v>
          </cell>
          <cell r="H318">
            <v>13.68</v>
          </cell>
          <cell r="I318"/>
          <cell r="J318">
            <v>252.68</v>
          </cell>
          <cell r="K318">
            <v>252.68</v>
          </cell>
          <cell r="L318"/>
          <cell r="M318">
            <v>95</v>
          </cell>
          <cell r="N318">
            <v>347.68</v>
          </cell>
        </row>
        <row r="319">
          <cell r="A319">
            <v>1184712580</v>
          </cell>
          <cell r="B319" t="str">
            <v>St Joseph Of The Pines</v>
          </cell>
          <cell r="C319">
            <v>229.42</v>
          </cell>
          <cell r="D319">
            <v>1.0532999999999999</v>
          </cell>
          <cell r="E319">
            <v>128.25</v>
          </cell>
          <cell r="F319">
            <v>36.85</v>
          </cell>
          <cell r="G319">
            <v>18.11</v>
          </cell>
          <cell r="H319">
            <v>0</v>
          </cell>
          <cell r="I319"/>
          <cell r="J319">
            <v>211.61</v>
          </cell>
          <cell r="K319">
            <v>229.42</v>
          </cell>
          <cell r="L319"/>
          <cell r="M319">
            <v>95</v>
          </cell>
          <cell r="N319">
            <v>324.41999999999996</v>
          </cell>
        </row>
        <row r="320">
          <cell r="A320">
            <v>1407843097</v>
          </cell>
          <cell r="B320" t="str">
            <v>Stanley Total Living Center</v>
          </cell>
          <cell r="C320">
            <v>223.37</v>
          </cell>
          <cell r="D320">
            <v>1.19</v>
          </cell>
          <cell r="E320">
            <v>139.22999999999999</v>
          </cell>
          <cell r="F320">
            <v>36.85</v>
          </cell>
          <cell r="G320">
            <v>22.05</v>
          </cell>
          <cell r="H320">
            <v>0</v>
          </cell>
          <cell r="I320"/>
          <cell r="J320">
            <v>228.84</v>
          </cell>
          <cell r="K320">
            <v>228.84</v>
          </cell>
          <cell r="L320"/>
          <cell r="M320">
            <v>95</v>
          </cell>
          <cell r="N320">
            <v>323.84000000000003</v>
          </cell>
        </row>
        <row r="321">
          <cell r="A321">
            <v>1891346797</v>
          </cell>
          <cell r="B321" t="str">
            <v>Stanly Manor,Inc.</v>
          </cell>
          <cell r="C321">
            <v>226.56</v>
          </cell>
          <cell r="D321">
            <v>1.0733999999999999</v>
          </cell>
          <cell r="E321">
            <v>128.85</v>
          </cell>
          <cell r="F321">
            <v>36.85</v>
          </cell>
          <cell r="G321">
            <v>22.94</v>
          </cell>
          <cell r="H321">
            <v>13.68</v>
          </cell>
          <cell r="I321"/>
          <cell r="J321">
            <v>233.68</v>
          </cell>
          <cell r="K321">
            <v>233.68</v>
          </cell>
          <cell r="L321"/>
          <cell r="M321">
            <v>95</v>
          </cell>
          <cell r="N321">
            <v>328.68</v>
          </cell>
        </row>
        <row r="322">
          <cell r="A322">
            <v>1629511597</v>
          </cell>
          <cell r="B322" t="str">
            <v>Stokes County Nursing Home</v>
          </cell>
          <cell r="C322">
            <v>200.14</v>
          </cell>
          <cell r="D322">
            <v>0.90190000000000003</v>
          </cell>
          <cell r="E322">
            <v>116.12</v>
          </cell>
          <cell r="F322">
            <v>36.85</v>
          </cell>
          <cell r="G322">
            <v>8.85</v>
          </cell>
          <cell r="H322">
            <v>13.68</v>
          </cell>
          <cell r="I322"/>
          <cell r="J322">
            <v>202.71</v>
          </cell>
          <cell r="K322">
            <v>202.71</v>
          </cell>
          <cell r="L322"/>
          <cell r="M322">
            <v>95</v>
          </cell>
          <cell r="N322">
            <v>297.71000000000004</v>
          </cell>
        </row>
        <row r="323">
          <cell r="A323">
            <v>1164725198</v>
          </cell>
          <cell r="B323" t="str">
            <v>Stone Creek Health and Rehabilitation</v>
          </cell>
          <cell r="C323">
            <v>243.98</v>
          </cell>
          <cell r="D323">
            <v>1.4126000000000001</v>
          </cell>
          <cell r="E323">
            <v>155.91999999999999</v>
          </cell>
          <cell r="F323">
            <v>36.85</v>
          </cell>
          <cell r="G323">
            <v>13.17</v>
          </cell>
          <cell r="H323">
            <v>13.68</v>
          </cell>
          <cell r="I323"/>
          <cell r="J323">
            <v>253.66</v>
          </cell>
          <cell r="K323">
            <v>253.66</v>
          </cell>
          <cell r="L323"/>
          <cell r="M323">
            <v>95</v>
          </cell>
          <cell r="N323">
            <v>348.65999999999997</v>
          </cell>
        </row>
        <row r="324">
          <cell r="A324">
            <v>1710244827</v>
          </cell>
          <cell r="B324" t="str">
            <v>Summerstone Health and Rehabilitation Center</v>
          </cell>
          <cell r="C324">
            <v>263.94</v>
          </cell>
          <cell r="D324">
            <v>1.3995</v>
          </cell>
          <cell r="E324">
            <v>158.32</v>
          </cell>
          <cell r="F324">
            <v>36.85</v>
          </cell>
          <cell r="G324">
            <v>34.869999999999997</v>
          </cell>
          <cell r="H324">
            <v>13.68</v>
          </cell>
          <cell r="I324"/>
          <cell r="J324">
            <v>281.5</v>
          </cell>
          <cell r="K324">
            <v>281.5</v>
          </cell>
          <cell r="L324"/>
          <cell r="M324">
            <v>95</v>
          </cell>
          <cell r="N324">
            <v>376.5</v>
          </cell>
        </row>
        <row r="325">
          <cell r="A325">
            <v>1821414269</v>
          </cell>
          <cell r="B325" t="str">
            <v>Sunnybrook Rehabilitation Center</v>
          </cell>
          <cell r="C325">
            <v>235.52</v>
          </cell>
          <cell r="D325">
            <v>1.3446</v>
          </cell>
          <cell r="E325">
            <v>145.51</v>
          </cell>
          <cell r="F325">
            <v>36.85</v>
          </cell>
          <cell r="G325">
            <v>18.3</v>
          </cell>
          <cell r="H325">
            <v>13.68</v>
          </cell>
          <cell r="I325"/>
          <cell r="J325">
            <v>247.57</v>
          </cell>
          <cell r="K325">
            <v>247.57</v>
          </cell>
          <cell r="L325"/>
          <cell r="M325">
            <v>95</v>
          </cell>
          <cell r="N325">
            <v>342.57</v>
          </cell>
        </row>
        <row r="326">
          <cell r="A326">
            <v>1225588536</v>
          </cell>
          <cell r="B326" t="str">
            <v>Surry Community Health and Rehabilitation Center</v>
          </cell>
          <cell r="C326">
            <v>235.79</v>
          </cell>
          <cell r="D326">
            <v>1.3340000000000001</v>
          </cell>
          <cell r="E326">
            <v>146.69999999999999</v>
          </cell>
          <cell r="F326">
            <v>36.85</v>
          </cell>
          <cell r="G326">
            <v>18.350000000000001</v>
          </cell>
          <cell r="H326">
            <v>13.68</v>
          </cell>
          <cell r="I326"/>
          <cell r="J326">
            <v>249</v>
          </cell>
          <cell r="K326">
            <v>249</v>
          </cell>
          <cell r="L326"/>
          <cell r="M326">
            <v>95</v>
          </cell>
          <cell r="N326">
            <v>344</v>
          </cell>
        </row>
        <row r="327">
          <cell r="A327">
            <v>1346851052</v>
          </cell>
          <cell r="B327" t="str">
            <v>The Carrolton of Dunn</v>
          </cell>
          <cell r="C327">
            <v>234.73</v>
          </cell>
          <cell r="D327">
            <v>1.3935</v>
          </cell>
          <cell r="E327">
            <v>154.05000000000001</v>
          </cell>
          <cell r="F327">
            <v>36.85</v>
          </cell>
          <cell r="G327">
            <v>11.62</v>
          </cell>
          <cell r="H327">
            <v>13.68</v>
          </cell>
          <cell r="I327"/>
          <cell r="J327">
            <v>249.71</v>
          </cell>
          <cell r="K327">
            <v>249.71</v>
          </cell>
          <cell r="L327"/>
          <cell r="M327">
            <v>95</v>
          </cell>
          <cell r="N327">
            <v>344.71000000000004</v>
          </cell>
        </row>
        <row r="328">
          <cell r="A328">
            <v>1174149934</v>
          </cell>
          <cell r="B328" t="str">
            <v>The Carrolton of Lumberton</v>
          </cell>
          <cell r="C328">
            <v>223.5</v>
          </cell>
          <cell r="D328">
            <v>1.198774878075707</v>
          </cell>
          <cell r="E328">
            <v>137.91999999999999</v>
          </cell>
          <cell r="F328">
            <v>36.85</v>
          </cell>
          <cell r="G328">
            <v>12.12</v>
          </cell>
          <cell r="H328">
            <v>13.68</v>
          </cell>
          <cell r="I328"/>
          <cell r="J328">
            <v>231.66</v>
          </cell>
          <cell r="K328">
            <v>231.66</v>
          </cell>
          <cell r="L328"/>
          <cell r="M328">
            <v>95</v>
          </cell>
          <cell r="N328">
            <v>326.65999999999997</v>
          </cell>
        </row>
        <row r="329">
          <cell r="A329">
            <v>1922611102</v>
          </cell>
          <cell r="B329" t="str">
            <v>The Carrolton of Nash</v>
          </cell>
          <cell r="C329">
            <v>233.37</v>
          </cell>
          <cell r="D329">
            <v>1.3514999999999999</v>
          </cell>
          <cell r="E329">
            <v>153.58000000000001</v>
          </cell>
          <cell r="F329">
            <v>36.85</v>
          </cell>
          <cell r="G329">
            <v>7.67</v>
          </cell>
          <cell r="H329">
            <v>7.18</v>
          </cell>
          <cell r="I329"/>
          <cell r="J329">
            <v>237.09</v>
          </cell>
          <cell r="K329">
            <v>237.09</v>
          </cell>
          <cell r="L329"/>
          <cell r="M329">
            <v>95</v>
          </cell>
          <cell r="N329">
            <v>332.09000000000003</v>
          </cell>
        </row>
        <row r="330">
          <cell r="A330">
            <v>1861003485</v>
          </cell>
          <cell r="B330" t="str">
            <v>The Carrolton of Plymouth</v>
          </cell>
          <cell r="C330">
            <v>232.04</v>
          </cell>
          <cell r="D330">
            <v>1.3279000000000001</v>
          </cell>
          <cell r="E330">
            <v>148.38</v>
          </cell>
          <cell r="F330">
            <v>36.85</v>
          </cell>
          <cell r="G330">
            <v>9.02</v>
          </cell>
          <cell r="H330">
            <v>13.68</v>
          </cell>
          <cell r="I330"/>
          <cell r="J330">
            <v>240.16</v>
          </cell>
          <cell r="K330">
            <v>240.16</v>
          </cell>
          <cell r="L330"/>
          <cell r="M330">
            <v>95</v>
          </cell>
          <cell r="N330">
            <v>335.15999999999997</v>
          </cell>
        </row>
        <row r="331">
          <cell r="A331">
            <v>1669083291</v>
          </cell>
          <cell r="B331" t="str">
            <v>The Carrolton of Williamston</v>
          </cell>
          <cell r="C331">
            <v>220.29</v>
          </cell>
          <cell r="D331">
            <v>1.27</v>
          </cell>
          <cell r="E331">
            <v>142.54</v>
          </cell>
          <cell r="F331">
            <v>36.85</v>
          </cell>
          <cell r="G331">
            <v>8.1199999999999992</v>
          </cell>
          <cell r="H331">
            <v>13.68</v>
          </cell>
          <cell r="I331"/>
          <cell r="J331">
            <v>232.38</v>
          </cell>
          <cell r="K331">
            <v>232.38</v>
          </cell>
          <cell r="L331"/>
          <cell r="M331">
            <v>95</v>
          </cell>
          <cell r="N331">
            <v>327.38</v>
          </cell>
        </row>
        <row r="332">
          <cell r="A332">
            <v>1699313544</v>
          </cell>
          <cell r="B332" t="str">
            <v>THE CITADEL AT MOORESVILLE</v>
          </cell>
          <cell r="C332">
            <v>249.2</v>
          </cell>
          <cell r="D332">
            <v>1.2212000000000001</v>
          </cell>
          <cell r="E332">
            <v>140.59</v>
          </cell>
          <cell r="F332">
            <v>36.85</v>
          </cell>
          <cell r="G332">
            <v>17.45</v>
          </cell>
          <cell r="H332">
            <v>13.68</v>
          </cell>
          <cell r="I332"/>
          <cell r="J332">
            <v>240.9</v>
          </cell>
          <cell r="K332">
            <v>249.2</v>
          </cell>
          <cell r="L332"/>
          <cell r="M332">
            <v>95</v>
          </cell>
          <cell r="N332">
            <v>344.2</v>
          </cell>
        </row>
        <row r="333">
          <cell r="A333">
            <v>1336602358</v>
          </cell>
          <cell r="B333" t="str">
            <v>The Citadel at Myers Park</v>
          </cell>
          <cell r="C333">
            <v>236.54</v>
          </cell>
          <cell r="D333">
            <v>1.2089000000000001</v>
          </cell>
          <cell r="E333">
            <v>140.28</v>
          </cell>
          <cell r="F333">
            <v>36.85</v>
          </cell>
          <cell r="G333">
            <v>13.94</v>
          </cell>
          <cell r="H333">
            <v>13.68</v>
          </cell>
          <cell r="I333"/>
          <cell r="J333">
            <v>236.49</v>
          </cell>
          <cell r="K333">
            <v>236.54</v>
          </cell>
          <cell r="L333"/>
          <cell r="M333">
            <v>95</v>
          </cell>
          <cell r="N333">
            <v>331.53999999999996</v>
          </cell>
        </row>
        <row r="334">
          <cell r="A334">
            <v>1144868092</v>
          </cell>
          <cell r="B334" t="str">
            <v>THE CITADEL AT SALISBURY</v>
          </cell>
          <cell r="C334">
            <v>236.66</v>
          </cell>
          <cell r="D334">
            <v>1.2084999999999999</v>
          </cell>
          <cell r="E334">
            <v>140.74</v>
          </cell>
          <cell r="F334">
            <v>36.85</v>
          </cell>
          <cell r="G334">
            <v>15.26</v>
          </cell>
          <cell r="H334">
            <v>13.68</v>
          </cell>
          <cell r="I334"/>
          <cell r="J334">
            <v>238.55</v>
          </cell>
          <cell r="K334">
            <v>238.55</v>
          </cell>
          <cell r="L334"/>
          <cell r="M334">
            <v>95</v>
          </cell>
          <cell r="N334">
            <v>333.55</v>
          </cell>
        </row>
        <row r="335">
          <cell r="A335">
            <v>1821551797</v>
          </cell>
          <cell r="B335" t="str">
            <v>The Citadel at Winston Salem</v>
          </cell>
          <cell r="C335">
            <v>217.68</v>
          </cell>
          <cell r="D335">
            <v>1.3359000000000001</v>
          </cell>
          <cell r="E335">
            <v>148.1</v>
          </cell>
          <cell r="F335">
            <v>36.85</v>
          </cell>
          <cell r="G335">
            <v>8.2100000000000009</v>
          </cell>
          <cell r="H335">
            <v>7.18</v>
          </cell>
          <cell r="I335"/>
          <cell r="J335">
            <v>231.4</v>
          </cell>
          <cell r="K335">
            <v>231.4</v>
          </cell>
          <cell r="L335"/>
          <cell r="M335">
            <v>95</v>
          </cell>
          <cell r="N335">
            <v>326.39999999999998</v>
          </cell>
        </row>
        <row r="336">
          <cell r="A336">
            <v>1194381681</v>
          </cell>
          <cell r="B336" t="str">
            <v>The Citadel Elizabeth City</v>
          </cell>
          <cell r="C336">
            <v>230.55</v>
          </cell>
          <cell r="D336">
            <v>1.131</v>
          </cell>
          <cell r="E336">
            <v>133.02000000000001</v>
          </cell>
          <cell r="F336">
            <v>36.85</v>
          </cell>
          <cell r="G336">
            <v>13.21</v>
          </cell>
          <cell r="H336">
            <v>13.68</v>
          </cell>
          <cell r="I336"/>
          <cell r="J336">
            <v>227.26</v>
          </cell>
          <cell r="K336">
            <v>230.55</v>
          </cell>
          <cell r="L336"/>
          <cell r="M336">
            <v>95</v>
          </cell>
          <cell r="N336">
            <v>325.55</v>
          </cell>
        </row>
        <row r="337">
          <cell r="A337">
            <v>1528544145</v>
          </cell>
          <cell r="B337" t="str">
            <v>The Greens at Pinehurst Rehab &amp; Living Center</v>
          </cell>
          <cell r="C337">
            <v>236.17</v>
          </cell>
          <cell r="D337">
            <v>1.4363999999999999</v>
          </cell>
          <cell r="E337">
            <v>155.25</v>
          </cell>
          <cell r="F337">
            <v>36.85</v>
          </cell>
          <cell r="G337">
            <v>16.16</v>
          </cell>
          <cell r="H337">
            <v>13.68</v>
          </cell>
          <cell r="I337"/>
          <cell r="J337">
            <v>256.33999999999997</v>
          </cell>
          <cell r="K337">
            <v>256.33999999999997</v>
          </cell>
          <cell r="L337"/>
          <cell r="M337">
            <v>95</v>
          </cell>
          <cell r="N337">
            <v>351.34</v>
          </cell>
        </row>
        <row r="338">
          <cell r="A338">
            <v>1699336776</v>
          </cell>
          <cell r="B338" t="str">
            <v>The Ivy at Gastonia</v>
          </cell>
          <cell r="C338">
            <v>218.58</v>
          </cell>
          <cell r="D338">
            <v>1.3061</v>
          </cell>
          <cell r="E338">
            <v>145.47</v>
          </cell>
          <cell r="F338">
            <v>36.85</v>
          </cell>
          <cell r="G338">
            <v>8.1199999999999992</v>
          </cell>
          <cell r="H338">
            <v>13.68</v>
          </cell>
          <cell r="I338"/>
          <cell r="J338">
            <v>235.76</v>
          </cell>
          <cell r="K338">
            <v>235.76</v>
          </cell>
          <cell r="L338"/>
          <cell r="M338">
            <v>95</v>
          </cell>
          <cell r="N338">
            <v>330.76</v>
          </cell>
        </row>
        <row r="339">
          <cell r="A339">
            <v>1427003110</v>
          </cell>
          <cell r="B339" t="str">
            <v>The Laurels Of Forest Glenn</v>
          </cell>
          <cell r="C339">
            <v>234.44</v>
          </cell>
          <cell r="D339">
            <v>1.1111</v>
          </cell>
          <cell r="E339">
            <v>131.97</v>
          </cell>
          <cell r="F339">
            <v>36.85</v>
          </cell>
          <cell r="G339">
            <v>16.489999999999998</v>
          </cell>
          <cell r="H339">
            <v>13.68</v>
          </cell>
          <cell r="I339"/>
          <cell r="J339">
            <v>229.83</v>
          </cell>
          <cell r="K339">
            <v>234.44</v>
          </cell>
          <cell r="L339"/>
          <cell r="M339">
            <v>95</v>
          </cell>
          <cell r="N339">
            <v>329.44</v>
          </cell>
        </row>
        <row r="340">
          <cell r="A340">
            <v>1598710949</v>
          </cell>
          <cell r="B340" t="str">
            <v>The Laurels Of Greentree Ridge</v>
          </cell>
          <cell r="C340">
            <v>232.1</v>
          </cell>
          <cell r="D340">
            <v>1.1954</v>
          </cell>
          <cell r="E340">
            <v>137.49</v>
          </cell>
          <cell r="F340">
            <v>36.85</v>
          </cell>
          <cell r="G340">
            <v>16.05</v>
          </cell>
          <cell r="H340">
            <v>13.68</v>
          </cell>
          <cell r="I340"/>
          <cell r="J340">
            <v>235.7</v>
          </cell>
          <cell r="K340">
            <v>235.7</v>
          </cell>
          <cell r="L340"/>
          <cell r="M340">
            <v>95</v>
          </cell>
          <cell r="N340">
            <v>330.7</v>
          </cell>
        </row>
        <row r="341">
          <cell r="A341">
            <v>1770538092</v>
          </cell>
          <cell r="B341" t="str">
            <v>The Laurels Of Hendersonville</v>
          </cell>
          <cell r="C341">
            <v>245.95</v>
          </cell>
          <cell r="D341">
            <v>1.3456999999999999</v>
          </cell>
          <cell r="E341">
            <v>151.01</v>
          </cell>
          <cell r="F341">
            <v>36.85</v>
          </cell>
          <cell r="G341">
            <v>11.95</v>
          </cell>
          <cell r="H341">
            <v>13.68</v>
          </cell>
          <cell r="I341"/>
          <cell r="J341">
            <v>246.58</v>
          </cell>
          <cell r="K341">
            <v>246.58</v>
          </cell>
          <cell r="L341"/>
          <cell r="M341">
            <v>95</v>
          </cell>
          <cell r="N341">
            <v>341.58000000000004</v>
          </cell>
        </row>
        <row r="342">
          <cell r="A342">
            <v>1851836118</v>
          </cell>
          <cell r="B342" t="str">
            <v>The Laurels of Pender</v>
          </cell>
          <cell r="C342">
            <v>228.48</v>
          </cell>
          <cell r="D342">
            <v>1.1380999999999999</v>
          </cell>
          <cell r="E342">
            <v>133.86000000000001</v>
          </cell>
          <cell r="F342">
            <v>36.85</v>
          </cell>
          <cell r="G342">
            <v>11.81</v>
          </cell>
          <cell r="H342">
            <v>13.68</v>
          </cell>
          <cell r="I342"/>
          <cell r="J342">
            <v>226.61</v>
          </cell>
          <cell r="K342">
            <v>228.48</v>
          </cell>
          <cell r="L342"/>
          <cell r="M342">
            <v>95</v>
          </cell>
          <cell r="N342">
            <v>323.48</v>
          </cell>
        </row>
        <row r="343">
          <cell r="A343">
            <v>1871548487</v>
          </cell>
          <cell r="B343" t="str">
            <v>The Laurels Of Salisbury</v>
          </cell>
          <cell r="C343">
            <v>224.31</v>
          </cell>
          <cell r="D343">
            <v>1.1194999999999999</v>
          </cell>
          <cell r="E343">
            <v>131.30000000000001</v>
          </cell>
          <cell r="F343">
            <v>36.85</v>
          </cell>
          <cell r="G343">
            <v>18.440000000000001</v>
          </cell>
          <cell r="H343">
            <v>13.68</v>
          </cell>
          <cell r="I343"/>
          <cell r="J343">
            <v>231.31</v>
          </cell>
          <cell r="K343">
            <v>231.31</v>
          </cell>
          <cell r="L343"/>
          <cell r="M343">
            <v>95</v>
          </cell>
          <cell r="N343">
            <v>326.31</v>
          </cell>
        </row>
        <row r="344">
          <cell r="A344">
            <v>1467407775</v>
          </cell>
          <cell r="B344" t="str">
            <v>The Laurels Of Summit Ridge</v>
          </cell>
          <cell r="C344">
            <v>236.67</v>
          </cell>
          <cell r="D344">
            <v>1.1083000000000001</v>
          </cell>
          <cell r="E344">
            <v>131.57</v>
          </cell>
          <cell r="F344">
            <v>36.85</v>
          </cell>
          <cell r="G344">
            <v>21.41</v>
          </cell>
          <cell r="H344">
            <v>13.68</v>
          </cell>
          <cell r="I344"/>
          <cell r="J344">
            <v>235.06</v>
          </cell>
          <cell r="K344">
            <v>236.67</v>
          </cell>
          <cell r="L344"/>
          <cell r="M344">
            <v>95</v>
          </cell>
          <cell r="N344">
            <v>331.66999999999996</v>
          </cell>
        </row>
        <row r="345">
          <cell r="A345">
            <v>1548293988</v>
          </cell>
          <cell r="B345" t="str">
            <v>The Lodge at Mills River</v>
          </cell>
          <cell r="C345">
            <v>246.95</v>
          </cell>
          <cell r="D345">
            <v>1.4443999999999999</v>
          </cell>
          <cell r="E345">
            <v>152.5</v>
          </cell>
          <cell r="F345">
            <v>36.85</v>
          </cell>
          <cell r="G345">
            <v>30.99</v>
          </cell>
          <cell r="H345">
            <v>13.68</v>
          </cell>
          <cell r="I345"/>
          <cell r="J345">
            <v>270.29000000000002</v>
          </cell>
          <cell r="K345">
            <v>270.29000000000002</v>
          </cell>
          <cell r="L345"/>
          <cell r="M345">
            <v>95</v>
          </cell>
          <cell r="N345">
            <v>365.29</v>
          </cell>
        </row>
        <row r="346">
          <cell r="A346">
            <v>1417368143</v>
          </cell>
          <cell r="B346" t="str">
            <v>The Lodge at Rocky Mount</v>
          </cell>
          <cell r="C346">
            <v>256.41000000000003</v>
          </cell>
          <cell r="D346">
            <v>1.4101999999999999</v>
          </cell>
          <cell r="E346">
            <v>154.22</v>
          </cell>
          <cell r="F346">
            <v>36.85</v>
          </cell>
          <cell r="G346">
            <v>27.07</v>
          </cell>
          <cell r="H346">
            <v>13.68</v>
          </cell>
          <cell r="I346"/>
          <cell r="J346">
            <v>267.75</v>
          </cell>
          <cell r="K346">
            <v>267.75</v>
          </cell>
          <cell r="L346"/>
          <cell r="M346">
            <v>95</v>
          </cell>
          <cell r="N346">
            <v>362.75</v>
          </cell>
        </row>
        <row r="347">
          <cell r="A347">
            <v>1962505313</v>
          </cell>
          <cell r="B347" t="str">
            <v>The Margate Health &amp; Rehab Center</v>
          </cell>
          <cell r="C347">
            <v>242.72</v>
          </cell>
          <cell r="D347">
            <v>1.3704000000000001</v>
          </cell>
          <cell r="E347">
            <v>152</v>
          </cell>
          <cell r="F347">
            <v>36.85</v>
          </cell>
          <cell r="G347">
            <v>15.32</v>
          </cell>
          <cell r="H347">
            <v>13.68</v>
          </cell>
          <cell r="I347"/>
          <cell r="J347">
            <v>251.61</v>
          </cell>
          <cell r="K347">
            <v>251.61</v>
          </cell>
          <cell r="L347"/>
          <cell r="M347">
            <v>95</v>
          </cell>
          <cell r="N347">
            <v>346.61</v>
          </cell>
        </row>
        <row r="348">
          <cell r="A348">
            <v>1881993079</v>
          </cell>
          <cell r="B348" t="str">
            <v>The Oaks</v>
          </cell>
          <cell r="C348">
            <v>232.62</v>
          </cell>
          <cell r="D348">
            <v>1.179</v>
          </cell>
          <cell r="E348">
            <v>139.63999999999999</v>
          </cell>
          <cell r="F348">
            <v>36.85</v>
          </cell>
          <cell r="G348">
            <v>26.77</v>
          </cell>
          <cell r="H348">
            <v>13.68</v>
          </cell>
          <cell r="I348"/>
          <cell r="J348">
            <v>250.57</v>
          </cell>
          <cell r="K348">
            <v>250.57</v>
          </cell>
          <cell r="L348"/>
          <cell r="M348">
            <v>95</v>
          </cell>
          <cell r="N348">
            <v>345.57</v>
          </cell>
        </row>
        <row r="349">
          <cell r="A349">
            <v>1255379293</v>
          </cell>
          <cell r="B349" t="str">
            <v>The Oaks At Sweeten Creek</v>
          </cell>
          <cell r="C349">
            <v>234.53</v>
          </cell>
          <cell r="D349">
            <v>1.2736000000000001</v>
          </cell>
          <cell r="E349">
            <v>145.37</v>
          </cell>
          <cell r="F349">
            <v>36.85</v>
          </cell>
          <cell r="G349">
            <v>13.24</v>
          </cell>
          <cell r="H349">
            <v>13.68</v>
          </cell>
          <cell r="I349"/>
          <cell r="J349">
            <v>241.56</v>
          </cell>
          <cell r="K349">
            <v>241.56</v>
          </cell>
          <cell r="L349"/>
          <cell r="M349">
            <v>95</v>
          </cell>
          <cell r="N349">
            <v>336.56</v>
          </cell>
        </row>
        <row r="350">
          <cell r="A350">
            <v>1366529406</v>
          </cell>
          <cell r="B350" t="str">
            <v>The Oaks at Whitaker Glen-Mayview</v>
          </cell>
          <cell r="C350">
            <v>215.68</v>
          </cell>
          <cell r="D350">
            <v>1.3208</v>
          </cell>
          <cell r="E350">
            <v>147.72999999999999</v>
          </cell>
          <cell r="F350">
            <v>36.85</v>
          </cell>
          <cell r="G350">
            <v>17.72</v>
          </cell>
          <cell r="H350">
            <v>0</v>
          </cell>
          <cell r="I350"/>
          <cell r="J350">
            <v>233.66</v>
          </cell>
          <cell r="K350">
            <v>233.66</v>
          </cell>
          <cell r="L350"/>
          <cell r="M350">
            <v>95</v>
          </cell>
          <cell r="N350">
            <v>328.65999999999997</v>
          </cell>
        </row>
        <row r="351">
          <cell r="A351">
            <v>1598704504</v>
          </cell>
          <cell r="B351" t="str">
            <v>The Oaks-Brevard</v>
          </cell>
          <cell r="C351">
            <v>233.01</v>
          </cell>
          <cell r="D351">
            <v>1.0768</v>
          </cell>
          <cell r="E351">
            <v>129.26</v>
          </cell>
          <cell r="F351">
            <v>36.85</v>
          </cell>
          <cell r="G351">
            <v>21.62</v>
          </cell>
          <cell r="H351">
            <v>13.68</v>
          </cell>
          <cell r="I351"/>
          <cell r="J351">
            <v>232.63</v>
          </cell>
          <cell r="K351">
            <v>233.01</v>
          </cell>
          <cell r="L351"/>
          <cell r="M351">
            <v>95</v>
          </cell>
          <cell r="N351">
            <v>328.01</v>
          </cell>
        </row>
        <row r="352">
          <cell r="A352">
            <v>1669613071</v>
          </cell>
          <cell r="B352" t="str">
            <v>The Shannon Gray Rehab &amp; Recovery Center</v>
          </cell>
          <cell r="C352">
            <v>237.05</v>
          </cell>
          <cell r="D352">
            <v>1.3577999999999999</v>
          </cell>
          <cell r="E352">
            <v>150.63</v>
          </cell>
          <cell r="F352">
            <v>36.85</v>
          </cell>
          <cell r="G352">
            <v>18.739999999999998</v>
          </cell>
          <cell r="H352">
            <v>13.68</v>
          </cell>
          <cell r="I352"/>
          <cell r="J352">
            <v>253.99</v>
          </cell>
          <cell r="K352">
            <v>253.99</v>
          </cell>
          <cell r="L352"/>
          <cell r="M352">
            <v>95</v>
          </cell>
          <cell r="N352">
            <v>348.99</v>
          </cell>
        </row>
        <row r="353">
          <cell r="A353">
            <v>1881648350</v>
          </cell>
          <cell r="B353" t="str">
            <v>Three Rivers Health And Rehab Center</v>
          </cell>
          <cell r="C353">
            <v>227.44</v>
          </cell>
          <cell r="D353">
            <v>1.1131</v>
          </cell>
          <cell r="E353">
            <v>131.53</v>
          </cell>
          <cell r="F353">
            <v>36.85</v>
          </cell>
          <cell r="G353">
            <v>26.83</v>
          </cell>
          <cell r="H353">
            <v>13.68</v>
          </cell>
          <cell r="I353"/>
          <cell r="J353">
            <v>241.26</v>
          </cell>
          <cell r="K353">
            <v>241.26</v>
          </cell>
          <cell r="L353"/>
          <cell r="M353">
            <v>95</v>
          </cell>
          <cell r="N353">
            <v>336.26</v>
          </cell>
        </row>
        <row r="354">
          <cell r="A354">
            <v>1669410312</v>
          </cell>
          <cell r="B354" t="str">
            <v>Ths Of Kannapolis</v>
          </cell>
          <cell r="C354">
            <v>231.62</v>
          </cell>
          <cell r="D354">
            <v>1.2485999999999999</v>
          </cell>
          <cell r="E354">
            <v>143.13999999999999</v>
          </cell>
          <cell r="F354">
            <v>36.85</v>
          </cell>
          <cell r="G354">
            <v>12.26</v>
          </cell>
          <cell r="H354">
            <v>13.68</v>
          </cell>
          <cell r="I354"/>
          <cell r="J354">
            <v>237.85</v>
          </cell>
          <cell r="K354">
            <v>237.85</v>
          </cell>
          <cell r="L354"/>
          <cell r="M354">
            <v>95</v>
          </cell>
          <cell r="N354">
            <v>332.85</v>
          </cell>
        </row>
        <row r="355">
          <cell r="A355">
            <v>1356387153</v>
          </cell>
          <cell r="B355" t="str">
            <v>Tower Nursing and Rehabilitation Center</v>
          </cell>
          <cell r="C355">
            <v>244.46</v>
          </cell>
          <cell r="D355">
            <v>1.3514999999999999</v>
          </cell>
          <cell r="E355">
            <v>150.36000000000001</v>
          </cell>
          <cell r="F355">
            <v>36.85</v>
          </cell>
          <cell r="G355">
            <v>13.19</v>
          </cell>
          <cell r="H355">
            <v>13.68</v>
          </cell>
          <cell r="I355"/>
          <cell r="J355">
            <v>247.26</v>
          </cell>
          <cell r="K355">
            <v>247.26</v>
          </cell>
          <cell r="L355"/>
          <cell r="M355">
            <v>95</v>
          </cell>
          <cell r="N355">
            <v>342.26</v>
          </cell>
        </row>
        <row r="356">
          <cell r="A356">
            <v>1184705048</v>
          </cell>
          <cell r="B356" t="str">
            <v>Trent Village Nursing Home</v>
          </cell>
          <cell r="C356">
            <v>218.7</v>
          </cell>
          <cell r="D356">
            <v>1.0492999999999999</v>
          </cell>
          <cell r="E356">
            <v>126.9</v>
          </cell>
          <cell r="F356">
            <v>36.85</v>
          </cell>
          <cell r="G356">
            <v>9.91</v>
          </cell>
          <cell r="H356">
            <v>13.68</v>
          </cell>
          <cell r="I356"/>
          <cell r="J356">
            <v>216.38</v>
          </cell>
          <cell r="K356">
            <v>218.7</v>
          </cell>
          <cell r="L356"/>
          <cell r="M356">
            <v>95</v>
          </cell>
          <cell r="N356">
            <v>313.7</v>
          </cell>
        </row>
        <row r="357">
          <cell r="A357">
            <v>1386187813</v>
          </cell>
          <cell r="B357" t="str">
            <v>Treyburn Rehabilitation Center</v>
          </cell>
          <cell r="C357">
            <v>228.84</v>
          </cell>
          <cell r="D357">
            <v>1.2310000000000001</v>
          </cell>
          <cell r="E357">
            <v>140.81</v>
          </cell>
          <cell r="F357">
            <v>36.85</v>
          </cell>
          <cell r="G357">
            <v>11.78</v>
          </cell>
          <cell r="H357">
            <v>13.68</v>
          </cell>
          <cell r="I357"/>
          <cell r="J357">
            <v>234.61</v>
          </cell>
          <cell r="K357">
            <v>234.61</v>
          </cell>
          <cell r="L357"/>
          <cell r="M357">
            <v>95</v>
          </cell>
          <cell r="N357">
            <v>329.61</v>
          </cell>
        </row>
        <row r="358">
          <cell r="A358">
            <v>1952354565</v>
          </cell>
          <cell r="B358" t="str">
            <v>Triad Care and Rehabilitation Center</v>
          </cell>
          <cell r="C358">
            <v>226.93</v>
          </cell>
          <cell r="D358">
            <v>1.266</v>
          </cell>
          <cell r="E358">
            <v>146.22</v>
          </cell>
          <cell r="F358">
            <v>36.85</v>
          </cell>
          <cell r="G358">
            <v>10.71</v>
          </cell>
          <cell r="H358">
            <v>7.18</v>
          </cell>
          <cell r="I358"/>
          <cell r="J358">
            <v>232.11</v>
          </cell>
          <cell r="K358">
            <v>232.11</v>
          </cell>
          <cell r="L358"/>
          <cell r="M358">
            <v>95</v>
          </cell>
          <cell r="N358">
            <v>327.11</v>
          </cell>
        </row>
        <row r="359">
          <cell r="A359">
            <v>1912323635</v>
          </cell>
          <cell r="B359" t="str">
            <v>Trinity Elms</v>
          </cell>
          <cell r="C359">
            <v>234.65</v>
          </cell>
          <cell r="D359">
            <v>1.2566999999999999</v>
          </cell>
          <cell r="E359">
            <v>143.08000000000001</v>
          </cell>
          <cell r="F359">
            <v>36.85</v>
          </cell>
          <cell r="G359">
            <v>31.85</v>
          </cell>
          <cell r="H359">
            <v>0</v>
          </cell>
          <cell r="I359"/>
          <cell r="J359">
            <v>244.61</v>
          </cell>
          <cell r="K359">
            <v>244.61</v>
          </cell>
          <cell r="L359"/>
          <cell r="M359">
            <v>95</v>
          </cell>
          <cell r="N359">
            <v>339.61</v>
          </cell>
        </row>
        <row r="360">
          <cell r="A360">
            <v>1912902230</v>
          </cell>
          <cell r="B360" t="str">
            <v>Trinity Glen</v>
          </cell>
          <cell r="C360">
            <v>233.78</v>
          </cell>
          <cell r="D360">
            <v>1.1295999999999999</v>
          </cell>
          <cell r="E360">
            <v>132.71</v>
          </cell>
          <cell r="F360">
            <v>36.85</v>
          </cell>
          <cell r="G360">
            <v>27.21</v>
          </cell>
          <cell r="H360">
            <v>13.68</v>
          </cell>
          <cell r="I360"/>
          <cell r="J360">
            <v>243.07</v>
          </cell>
          <cell r="K360">
            <v>243.07</v>
          </cell>
          <cell r="L360"/>
          <cell r="M360">
            <v>95</v>
          </cell>
          <cell r="N360">
            <v>338.07</v>
          </cell>
        </row>
        <row r="361">
          <cell r="A361">
            <v>1194028118</v>
          </cell>
          <cell r="B361" t="str">
            <v>Trinity Grove</v>
          </cell>
          <cell r="C361">
            <v>235.65</v>
          </cell>
          <cell r="D361">
            <v>1.1588000000000001</v>
          </cell>
          <cell r="E361">
            <v>135.77000000000001</v>
          </cell>
          <cell r="F361">
            <v>36.85</v>
          </cell>
          <cell r="G361">
            <v>28.96</v>
          </cell>
          <cell r="H361">
            <v>13.68</v>
          </cell>
          <cell r="I361"/>
          <cell r="J361">
            <v>248.62</v>
          </cell>
          <cell r="K361">
            <v>248.62</v>
          </cell>
          <cell r="L361"/>
          <cell r="M361">
            <v>95</v>
          </cell>
          <cell r="N361">
            <v>343.62</v>
          </cell>
        </row>
        <row r="362">
          <cell r="A362">
            <v>1215931977</v>
          </cell>
          <cell r="B362" t="str">
            <v>Trinity Place</v>
          </cell>
          <cell r="C362">
            <v>235.4</v>
          </cell>
          <cell r="D362">
            <v>1.0744</v>
          </cell>
          <cell r="E362">
            <v>129.11000000000001</v>
          </cell>
          <cell r="F362">
            <v>36.85</v>
          </cell>
          <cell r="G362">
            <v>27.32</v>
          </cell>
          <cell r="H362">
            <v>13.68</v>
          </cell>
          <cell r="I362"/>
          <cell r="J362">
            <v>239.04</v>
          </cell>
          <cell r="K362">
            <v>239.04</v>
          </cell>
          <cell r="L362"/>
          <cell r="M362">
            <v>95</v>
          </cell>
          <cell r="N362">
            <v>334.03999999999996</v>
          </cell>
        </row>
        <row r="363">
          <cell r="A363">
            <v>1508864323</v>
          </cell>
          <cell r="B363" t="str">
            <v>Trinity Ridge</v>
          </cell>
          <cell r="C363">
            <v>237.86</v>
          </cell>
          <cell r="D363">
            <v>1.1558999999999999</v>
          </cell>
          <cell r="E363">
            <v>136.06</v>
          </cell>
          <cell r="F363">
            <v>36.85</v>
          </cell>
          <cell r="G363">
            <v>30.2</v>
          </cell>
          <cell r="H363">
            <v>13.68</v>
          </cell>
          <cell r="I363"/>
          <cell r="J363">
            <v>250.39</v>
          </cell>
          <cell r="K363">
            <v>250.39</v>
          </cell>
          <cell r="L363"/>
          <cell r="M363">
            <v>95</v>
          </cell>
          <cell r="N363">
            <v>345.39</v>
          </cell>
        </row>
        <row r="364">
          <cell r="A364">
            <v>1427052067</v>
          </cell>
          <cell r="B364" t="str">
            <v>Trinity Village</v>
          </cell>
          <cell r="C364">
            <v>244.16</v>
          </cell>
          <cell r="D364">
            <v>1.1668000000000001</v>
          </cell>
          <cell r="E364">
            <v>138.12</v>
          </cell>
          <cell r="F364">
            <v>36.85</v>
          </cell>
          <cell r="G364">
            <v>23.38</v>
          </cell>
          <cell r="H364">
            <v>13.68</v>
          </cell>
          <cell r="I364"/>
          <cell r="J364">
            <v>244.89</v>
          </cell>
          <cell r="K364">
            <v>244.89</v>
          </cell>
          <cell r="L364"/>
          <cell r="M364">
            <v>95</v>
          </cell>
          <cell r="N364">
            <v>339.89</v>
          </cell>
        </row>
        <row r="365">
          <cell r="A365">
            <v>1669449799</v>
          </cell>
          <cell r="B365" t="str">
            <v>Twin Lakes Community</v>
          </cell>
          <cell r="C365">
            <v>209.31</v>
          </cell>
          <cell r="D365">
            <v>0.91149999999999998</v>
          </cell>
          <cell r="E365">
            <v>115.88</v>
          </cell>
          <cell r="F365">
            <v>36.85</v>
          </cell>
          <cell r="G365">
            <v>32.53</v>
          </cell>
          <cell r="H365">
            <v>0</v>
          </cell>
          <cell r="I365"/>
          <cell r="J365">
            <v>213.97</v>
          </cell>
          <cell r="K365">
            <v>213.97</v>
          </cell>
          <cell r="L365"/>
          <cell r="M365">
            <v>95</v>
          </cell>
          <cell r="N365">
            <v>308.97000000000003</v>
          </cell>
        </row>
        <row r="366">
          <cell r="A366">
            <v>1932368586</v>
          </cell>
          <cell r="B366" t="str">
            <v>Twin Lakes Community Memory Care</v>
          </cell>
          <cell r="C366">
            <v>199.28</v>
          </cell>
          <cell r="D366">
            <v>0.89500000000000002</v>
          </cell>
          <cell r="E366">
            <v>116.07</v>
          </cell>
          <cell r="F366">
            <v>36.85</v>
          </cell>
          <cell r="G366">
            <v>33.32</v>
          </cell>
          <cell r="H366">
            <v>0</v>
          </cell>
          <cell r="I366"/>
          <cell r="J366">
            <v>215.11</v>
          </cell>
          <cell r="K366">
            <v>215.11</v>
          </cell>
          <cell r="L366"/>
          <cell r="M366">
            <v>95</v>
          </cell>
          <cell r="N366">
            <v>310.11</v>
          </cell>
        </row>
        <row r="367">
          <cell r="A367">
            <v>1720088339</v>
          </cell>
          <cell r="B367" t="str">
            <v>UNC Rockingham Rehabilitation &amp; Nursing Care Center</v>
          </cell>
          <cell r="C367">
            <v>219.48</v>
          </cell>
          <cell r="D367">
            <v>1.0989</v>
          </cell>
          <cell r="E367">
            <v>130.65</v>
          </cell>
          <cell r="F367">
            <v>36.85</v>
          </cell>
          <cell r="G367">
            <v>11.18</v>
          </cell>
          <cell r="H367">
            <v>13.68</v>
          </cell>
          <cell r="I367"/>
          <cell r="J367">
            <v>222.18</v>
          </cell>
          <cell r="K367">
            <v>222.18</v>
          </cell>
          <cell r="L367"/>
          <cell r="M367">
            <v>95</v>
          </cell>
          <cell r="N367">
            <v>317.18</v>
          </cell>
        </row>
        <row r="368">
          <cell r="A368">
            <v>1225279755</v>
          </cell>
          <cell r="B368" t="str">
            <v>Universal Health Care Greenville</v>
          </cell>
          <cell r="C368">
            <v>238.82</v>
          </cell>
          <cell r="D368">
            <v>1.2878000000000001</v>
          </cell>
          <cell r="E368">
            <v>146.54</v>
          </cell>
          <cell r="F368">
            <v>36.85</v>
          </cell>
          <cell r="G368">
            <v>12.16</v>
          </cell>
          <cell r="H368">
            <v>13.68</v>
          </cell>
          <cell r="I368"/>
          <cell r="J368">
            <v>241.66</v>
          </cell>
          <cell r="K368">
            <v>241.66</v>
          </cell>
          <cell r="L368"/>
          <cell r="M368">
            <v>95</v>
          </cell>
          <cell r="N368">
            <v>336.65999999999997</v>
          </cell>
        </row>
        <row r="369">
          <cell r="A369">
            <v>1235370750</v>
          </cell>
          <cell r="B369" t="str">
            <v>Universal Health Care Lillington</v>
          </cell>
          <cell r="C369">
            <v>243.73</v>
          </cell>
          <cell r="D369">
            <v>1.3735999999999999</v>
          </cell>
          <cell r="E369">
            <v>150.35</v>
          </cell>
          <cell r="F369">
            <v>36.85</v>
          </cell>
          <cell r="G369">
            <v>22.33</v>
          </cell>
          <cell r="H369">
            <v>13.68</v>
          </cell>
          <cell r="I369"/>
          <cell r="J369">
            <v>257.81</v>
          </cell>
          <cell r="K369">
            <v>257.81</v>
          </cell>
          <cell r="L369"/>
          <cell r="M369">
            <v>95</v>
          </cell>
          <cell r="N369">
            <v>352.81</v>
          </cell>
        </row>
        <row r="370">
          <cell r="A370">
            <v>1497996920</v>
          </cell>
          <cell r="B370" t="str">
            <v>Universal Health Care Oxford</v>
          </cell>
          <cell r="C370">
            <v>235.5</v>
          </cell>
          <cell r="D370">
            <v>1.3660000000000001</v>
          </cell>
          <cell r="E370">
            <v>153.52000000000001</v>
          </cell>
          <cell r="F370">
            <v>36.85</v>
          </cell>
          <cell r="G370">
            <v>10.83</v>
          </cell>
          <cell r="H370">
            <v>13.68</v>
          </cell>
          <cell r="I370"/>
          <cell r="J370">
            <v>248.18</v>
          </cell>
          <cell r="K370">
            <v>248.18</v>
          </cell>
          <cell r="L370"/>
          <cell r="M370">
            <v>95</v>
          </cell>
          <cell r="N370">
            <v>343.18</v>
          </cell>
        </row>
        <row r="371">
          <cell r="A371">
            <v>1295704997</v>
          </cell>
          <cell r="B371" t="str">
            <v>Universal Healthcare - Blumenthal</v>
          </cell>
          <cell r="C371">
            <v>241.4</v>
          </cell>
          <cell r="D371">
            <v>1.3029999999999999</v>
          </cell>
          <cell r="E371">
            <v>147.28</v>
          </cell>
          <cell r="F371">
            <v>36.85</v>
          </cell>
          <cell r="G371">
            <v>21.08</v>
          </cell>
          <cell r="H371">
            <v>13.68</v>
          </cell>
          <cell r="I371"/>
          <cell r="J371">
            <v>252.81</v>
          </cell>
          <cell r="K371">
            <v>252.81</v>
          </cell>
          <cell r="L371"/>
          <cell r="M371">
            <v>95</v>
          </cell>
          <cell r="N371">
            <v>347.81</v>
          </cell>
        </row>
        <row r="372">
          <cell r="A372">
            <v>1629047279</v>
          </cell>
          <cell r="B372" t="str">
            <v>Universal Healthcare - King</v>
          </cell>
          <cell r="C372">
            <v>238.13</v>
          </cell>
          <cell r="D372">
            <v>1.3185</v>
          </cell>
          <cell r="E372">
            <v>147.74</v>
          </cell>
          <cell r="F372">
            <v>36.85</v>
          </cell>
          <cell r="G372">
            <v>11.64</v>
          </cell>
          <cell r="H372">
            <v>13.68</v>
          </cell>
          <cell r="I372"/>
          <cell r="J372">
            <v>242.45</v>
          </cell>
          <cell r="K372">
            <v>242.45</v>
          </cell>
          <cell r="L372"/>
          <cell r="M372">
            <v>95</v>
          </cell>
          <cell r="N372">
            <v>337.45</v>
          </cell>
        </row>
        <row r="373">
          <cell r="A373">
            <v>1144299702</v>
          </cell>
          <cell r="B373" t="str">
            <v>Universal Healthcare - North Raleigh</v>
          </cell>
          <cell r="C373">
            <v>245.73</v>
          </cell>
          <cell r="D373">
            <v>1.3297000000000001</v>
          </cell>
          <cell r="E373">
            <v>150.75</v>
          </cell>
          <cell r="F373">
            <v>36.85</v>
          </cell>
          <cell r="G373">
            <v>17.670000000000002</v>
          </cell>
          <cell r="H373">
            <v>13.68</v>
          </cell>
          <cell r="I373"/>
          <cell r="J373">
            <v>252.89</v>
          </cell>
          <cell r="K373">
            <v>252.89</v>
          </cell>
          <cell r="L373"/>
          <cell r="M373">
            <v>95</v>
          </cell>
          <cell r="N373">
            <v>347.89</v>
          </cell>
        </row>
        <row r="374">
          <cell r="A374">
            <v>1437484672</v>
          </cell>
          <cell r="B374" t="str">
            <v>Universal Healthcare / Brunswick Inc.</v>
          </cell>
          <cell r="C374">
            <v>238.57</v>
          </cell>
          <cell r="D374">
            <v>1.3522000000000001</v>
          </cell>
          <cell r="E374">
            <v>150.22</v>
          </cell>
          <cell r="F374">
            <v>36.85</v>
          </cell>
          <cell r="G374">
            <v>20.21</v>
          </cell>
          <cell r="H374">
            <v>13.68</v>
          </cell>
          <cell r="I374"/>
          <cell r="J374">
            <v>255.21</v>
          </cell>
          <cell r="K374">
            <v>255.21</v>
          </cell>
          <cell r="L374"/>
          <cell r="M374">
            <v>95</v>
          </cell>
          <cell r="N374">
            <v>350.21000000000004</v>
          </cell>
        </row>
        <row r="375">
          <cell r="A375">
            <v>1942279609</v>
          </cell>
          <cell r="B375" t="str">
            <v>Universal Healthcare And Rehabilitation</v>
          </cell>
          <cell r="C375">
            <v>235.02</v>
          </cell>
          <cell r="D375">
            <v>1.2891999999999999</v>
          </cell>
          <cell r="E375">
            <v>144.79</v>
          </cell>
          <cell r="F375">
            <v>36.85</v>
          </cell>
          <cell r="G375">
            <v>8.1199999999999992</v>
          </cell>
          <cell r="H375">
            <v>13.68</v>
          </cell>
          <cell r="I375"/>
          <cell r="J375">
            <v>234.97</v>
          </cell>
          <cell r="K375">
            <v>235.02</v>
          </cell>
          <cell r="L375"/>
          <cell r="M375">
            <v>95</v>
          </cell>
          <cell r="N375">
            <v>330.02</v>
          </cell>
        </row>
        <row r="376">
          <cell r="A376">
            <v>1114996758</v>
          </cell>
          <cell r="B376" t="str">
            <v>Universal Healthcare Of Fletcher</v>
          </cell>
          <cell r="C376">
            <v>238.07</v>
          </cell>
          <cell r="D376">
            <v>1.3140000000000001</v>
          </cell>
          <cell r="E376">
            <v>147.13999999999999</v>
          </cell>
          <cell r="F376">
            <v>36.85</v>
          </cell>
          <cell r="G376">
            <v>16.850000000000001</v>
          </cell>
          <cell r="H376">
            <v>13.68</v>
          </cell>
          <cell r="I376"/>
          <cell r="J376">
            <v>247.78</v>
          </cell>
          <cell r="K376">
            <v>247.78</v>
          </cell>
          <cell r="L376"/>
          <cell r="M376">
            <v>95</v>
          </cell>
          <cell r="N376">
            <v>342.78</v>
          </cell>
        </row>
        <row r="377">
          <cell r="A377">
            <v>1902875578</v>
          </cell>
          <cell r="B377" t="str">
            <v>Universal Healthcare Of Ramseur</v>
          </cell>
          <cell r="C377">
            <v>238.52</v>
          </cell>
          <cell r="D377">
            <v>1.3788</v>
          </cell>
          <cell r="E377">
            <v>152.61000000000001</v>
          </cell>
          <cell r="F377">
            <v>36.85</v>
          </cell>
          <cell r="G377">
            <v>15.66</v>
          </cell>
          <cell r="H377">
            <v>13.68</v>
          </cell>
          <cell r="I377"/>
          <cell r="J377">
            <v>252.71</v>
          </cell>
          <cell r="K377">
            <v>252.71</v>
          </cell>
          <cell r="L377"/>
          <cell r="M377">
            <v>95</v>
          </cell>
          <cell r="N377">
            <v>347.71000000000004</v>
          </cell>
        </row>
        <row r="378">
          <cell r="A378">
            <v>1588805014</v>
          </cell>
          <cell r="B378" t="str">
            <v>Universal Healthcare/Fuquay-Varina</v>
          </cell>
          <cell r="C378">
            <v>247.81</v>
          </cell>
          <cell r="D378">
            <v>1.3412999999999999</v>
          </cell>
          <cell r="E378">
            <v>149.4</v>
          </cell>
          <cell r="F378">
            <v>36.85</v>
          </cell>
          <cell r="G378">
            <v>26.5</v>
          </cell>
          <cell r="H378">
            <v>13.68</v>
          </cell>
          <cell r="I378"/>
          <cell r="J378">
            <v>261.52999999999997</v>
          </cell>
          <cell r="K378">
            <v>261.52999999999997</v>
          </cell>
          <cell r="L378"/>
          <cell r="M378">
            <v>95</v>
          </cell>
          <cell r="N378">
            <v>356.53</v>
          </cell>
        </row>
        <row r="379">
          <cell r="A379">
            <v>1669408969</v>
          </cell>
          <cell r="B379" t="str">
            <v>University Place Nursing and Rehabiliation Center</v>
          </cell>
          <cell r="C379">
            <v>212.3</v>
          </cell>
          <cell r="D379">
            <v>1.0376000000000001</v>
          </cell>
          <cell r="E379">
            <v>125.85</v>
          </cell>
          <cell r="F379">
            <v>36.85</v>
          </cell>
          <cell r="G379">
            <v>18.12</v>
          </cell>
          <cell r="H379">
            <v>7.18</v>
          </cell>
          <cell r="I379"/>
          <cell r="J379">
            <v>217.14</v>
          </cell>
          <cell r="K379">
            <v>217.14</v>
          </cell>
          <cell r="L379"/>
          <cell r="M379">
            <v>95</v>
          </cell>
          <cell r="N379">
            <v>312.14</v>
          </cell>
        </row>
        <row r="380">
          <cell r="A380">
            <v>1689640583</v>
          </cell>
          <cell r="B380" t="str">
            <v>Valley Nursing Center</v>
          </cell>
          <cell r="C380">
            <v>252.1</v>
          </cell>
          <cell r="D380">
            <v>1.3891</v>
          </cell>
          <cell r="E380">
            <v>153.61000000000001</v>
          </cell>
          <cell r="F380">
            <v>36.85</v>
          </cell>
          <cell r="G380">
            <v>11.55</v>
          </cell>
          <cell r="H380">
            <v>13.68</v>
          </cell>
          <cell r="I380"/>
          <cell r="J380">
            <v>249.12</v>
          </cell>
          <cell r="K380">
            <v>252.1</v>
          </cell>
          <cell r="L380"/>
          <cell r="M380">
            <v>95</v>
          </cell>
          <cell r="N380">
            <v>347.1</v>
          </cell>
        </row>
        <row r="381">
          <cell r="A381">
            <v>1831125285</v>
          </cell>
          <cell r="B381" t="str">
            <v>Valley View Care &amp; Rehab Center</v>
          </cell>
          <cell r="C381">
            <v>221.02</v>
          </cell>
          <cell r="D381">
            <v>1.1405000000000001</v>
          </cell>
          <cell r="E381">
            <v>133.97999999999999</v>
          </cell>
          <cell r="F381">
            <v>36.85</v>
          </cell>
          <cell r="G381">
            <v>12.55</v>
          </cell>
          <cell r="H381">
            <v>13.68</v>
          </cell>
          <cell r="I381"/>
          <cell r="J381">
            <v>227.6</v>
          </cell>
          <cell r="K381">
            <v>227.6</v>
          </cell>
          <cell r="L381"/>
          <cell r="M381">
            <v>95</v>
          </cell>
          <cell r="N381">
            <v>322.60000000000002</v>
          </cell>
        </row>
        <row r="382">
          <cell r="A382">
            <v>1871063214</v>
          </cell>
          <cell r="B382" t="str">
            <v>Vero Health &amp; Rehab of Sylva</v>
          </cell>
          <cell r="C382">
            <v>218.04</v>
          </cell>
          <cell r="D382">
            <v>1.0232000000000001</v>
          </cell>
          <cell r="E382">
            <v>124.94</v>
          </cell>
          <cell r="F382">
            <v>36.85</v>
          </cell>
          <cell r="G382">
            <v>14.44</v>
          </cell>
          <cell r="H382">
            <v>13.68</v>
          </cell>
          <cell r="I382"/>
          <cell r="J382">
            <v>219.35</v>
          </cell>
          <cell r="K382">
            <v>219.35</v>
          </cell>
          <cell r="L382"/>
          <cell r="M382">
            <v>95</v>
          </cell>
          <cell r="N382">
            <v>314.35000000000002</v>
          </cell>
        </row>
        <row r="383">
          <cell r="A383">
            <v>1629515499</v>
          </cell>
          <cell r="B383" t="str">
            <v>Village Care Of King</v>
          </cell>
          <cell r="C383">
            <v>238.29</v>
          </cell>
          <cell r="D383">
            <v>1.1479999999999999</v>
          </cell>
          <cell r="E383">
            <v>134.9</v>
          </cell>
          <cell r="F383">
            <v>36.85</v>
          </cell>
          <cell r="G383">
            <v>15.59</v>
          </cell>
          <cell r="H383">
            <v>13.68</v>
          </cell>
          <cell r="I383"/>
          <cell r="J383">
            <v>232.18</v>
          </cell>
          <cell r="K383">
            <v>238.29</v>
          </cell>
          <cell r="L383"/>
          <cell r="M383">
            <v>95</v>
          </cell>
          <cell r="N383">
            <v>333.28999999999996</v>
          </cell>
        </row>
        <row r="384">
          <cell r="A384">
            <v>1134660103</v>
          </cell>
          <cell r="B384" t="str">
            <v>Village Green Health and Rehabilitation</v>
          </cell>
          <cell r="C384">
            <v>254.6</v>
          </cell>
          <cell r="D384">
            <v>1.417</v>
          </cell>
          <cell r="E384">
            <v>157.94999999999999</v>
          </cell>
          <cell r="F384">
            <v>36.85</v>
          </cell>
          <cell r="G384">
            <v>21.36</v>
          </cell>
          <cell r="H384">
            <v>13.68</v>
          </cell>
          <cell r="I384"/>
          <cell r="J384">
            <v>265.45999999999998</v>
          </cell>
          <cell r="K384">
            <v>265.45999999999998</v>
          </cell>
          <cell r="L384"/>
          <cell r="M384">
            <v>95</v>
          </cell>
          <cell r="N384">
            <v>360.46</v>
          </cell>
        </row>
        <row r="385">
          <cell r="A385">
            <v>1447736087</v>
          </cell>
          <cell r="B385" t="str">
            <v>Wadesboro Health &amp; Rehab Center</v>
          </cell>
          <cell r="C385">
            <v>228.23</v>
          </cell>
          <cell r="D385">
            <v>1.2645</v>
          </cell>
          <cell r="E385">
            <v>140.55000000000001</v>
          </cell>
          <cell r="F385">
            <v>36.85</v>
          </cell>
          <cell r="G385">
            <v>8.5299999999999994</v>
          </cell>
          <cell r="H385">
            <v>13.68</v>
          </cell>
          <cell r="I385"/>
          <cell r="J385">
            <v>230.55</v>
          </cell>
          <cell r="K385">
            <v>230.55</v>
          </cell>
          <cell r="L385"/>
          <cell r="M385">
            <v>95</v>
          </cell>
          <cell r="N385">
            <v>325.55</v>
          </cell>
        </row>
        <row r="386">
          <cell r="A386">
            <v>1659319366</v>
          </cell>
          <cell r="B386" t="str">
            <v>Walnut Cove Healthcare Center</v>
          </cell>
          <cell r="C386">
            <v>224.24</v>
          </cell>
          <cell r="D386">
            <v>1.2216</v>
          </cell>
          <cell r="E386">
            <v>141.12</v>
          </cell>
          <cell r="F386">
            <v>36.85</v>
          </cell>
          <cell r="G386">
            <v>8</v>
          </cell>
          <cell r="H386">
            <v>13.68</v>
          </cell>
          <cell r="I386"/>
          <cell r="J386">
            <v>230.59</v>
          </cell>
          <cell r="K386">
            <v>230.59</v>
          </cell>
          <cell r="L386"/>
          <cell r="M386">
            <v>95</v>
          </cell>
          <cell r="N386">
            <v>325.59000000000003</v>
          </cell>
        </row>
        <row r="387">
          <cell r="A387">
            <v>1972050276</v>
          </cell>
          <cell r="B387" t="str">
            <v>Warren Hills Nursing Center</v>
          </cell>
          <cell r="C387">
            <v>219.97</v>
          </cell>
          <cell r="D387">
            <v>1.1307</v>
          </cell>
          <cell r="E387">
            <v>133.38999999999999</v>
          </cell>
          <cell r="F387">
            <v>36.85</v>
          </cell>
          <cell r="G387">
            <v>8.2100000000000009</v>
          </cell>
          <cell r="H387">
            <v>13.68</v>
          </cell>
          <cell r="I387"/>
          <cell r="J387">
            <v>221.91</v>
          </cell>
          <cell r="K387">
            <v>221.91</v>
          </cell>
          <cell r="L387"/>
          <cell r="M387">
            <v>95</v>
          </cell>
          <cell r="N387">
            <v>316.90999999999997</v>
          </cell>
        </row>
        <row r="388">
          <cell r="A388">
            <v>1023386190</v>
          </cell>
          <cell r="B388" t="str">
            <v>Warsaw Health and Rehab</v>
          </cell>
          <cell r="C388">
            <v>223.98</v>
          </cell>
          <cell r="D388">
            <v>1.2235</v>
          </cell>
          <cell r="E388">
            <v>139.72</v>
          </cell>
          <cell r="F388">
            <v>36.85</v>
          </cell>
          <cell r="G388">
            <v>11.3</v>
          </cell>
          <cell r="H388">
            <v>13.68</v>
          </cell>
          <cell r="I388"/>
          <cell r="J388">
            <v>232.79</v>
          </cell>
          <cell r="K388">
            <v>232.79</v>
          </cell>
          <cell r="L388"/>
          <cell r="M388">
            <v>95</v>
          </cell>
          <cell r="N388">
            <v>327.78999999999996</v>
          </cell>
        </row>
        <row r="389">
          <cell r="A389">
            <v>1154369841</v>
          </cell>
          <cell r="B389" t="str">
            <v>Wellington Nursing and Rehab Center</v>
          </cell>
          <cell r="C389">
            <v>233.97</v>
          </cell>
          <cell r="D389">
            <v>1.2121</v>
          </cell>
          <cell r="E389">
            <v>141.35</v>
          </cell>
          <cell r="F389">
            <v>36.85</v>
          </cell>
          <cell r="G389">
            <v>13.39</v>
          </cell>
          <cell r="H389">
            <v>13.68</v>
          </cell>
          <cell r="I389"/>
          <cell r="J389">
            <v>237.08</v>
          </cell>
          <cell r="K389">
            <v>237.08</v>
          </cell>
          <cell r="L389"/>
          <cell r="M389">
            <v>95</v>
          </cell>
          <cell r="N389">
            <v>332.08000000000004</v>
          </cell>
        </row>
        <row r="390">
          <cell r="A390">
            <v>1639153919</v>
          </cell>
          <cell r="B390" t="str">
            <v>Wesley Pines</v>
          </cell>
          <cell r="C390">
            <v>204.15</v>
          </cell>
          <cell r="D390">
            <v>1.08</v>
          </cell>
          <cell r="E390">
            <v>128.04</v>
          </cell>
          <cell r="F390">
            <v>36.85</v>
          </cell>
          <cell r="G390">
            <v>20.95</v>
          </cell>
          <cell r="H390">
            <v>0</v>
          </cell>
          <cell r="I390"/>
          <cell r="J390">
            <v>214.64</v>
          </cell>
          <cell r="K390">
            <v>214.64</v>
          </cell>
          <cell r="L390"/>
          <cell r="M390">
            <v>95</v>
          </cell>
          <cell r="N390">
            <v>309.64</v>
          </cell>
        </row>
        <row r="391">
          <cell r="A391">
            <v>1043314602</v>
          </cell>
          <cell r="B391" t="str">
            <v>Westchester Manor At Providence Place</v>
          </cell>
          <cell r="C391">
            <v>244.16</v>
          </cell>
          <cell r="D391">
            <v>1.3731</v>
          </cell>
          <cell r="E391">
            <v>154.35</v>
          </cell>
          <cell r="F391">
            <v>36.85</v>
          </cell>
          <cell r="G391">
            <v>22.47</v>
          </cell>
          <cell r="H391">
            <v>13.68</v>
          </cell>
          <cell r="I391"/>
          <cell r="J391">
            <v>262.58999999999997</v>
          </cell>
          <cell r="K391">
            <v>262.58999999999997</v>
          </cell>
          <cell r="L391"/>
          <cell r="M391">
            <v>95</v>
          </cell>
          <cell r="N391">
            <v>357.59</v>
          </cell>
        </row>
        <row r="392">
          <cell r="A392">
            <v>1891740544</v>
          </cell>
          <cell r="B392" t="str">
            <v>Westfield Rehabilitation and Health Center</v>
          </cell>
          <cell r="C392">
            <v>234.07</v>
          </cell>
          <cell r="D392">
            <v>1.1485000000000001</v>
          </cell>
          <cell r="E392">
            <v>134.06</v>
          </cell>
          <cell r="F392">
            <v>36.85</v>
          </cell>
          <cell r="G392">
            <v>26.38</v>
          </cell>
          <cell r="H392">
            <v>13.68</v>
          </cell>
          <cell r="I392"/>
          <cell r="J392">
            <v>243.67</v>
          </cell>
          <cell r="K392">
            <v>243.67</v>
          </cell>
          <cell r="L392"/>
          <cell r="M392">
            <v>95</v>
          </cell>
          <cell r="N392">
            <v>338.66999999999996</v>
          </cell>
        </row>
        <row r="393">
          <cell r="A393">
            <v>1700821865</v>
          </cell>
          <cell r="B393" t="str">
            <v>Westwood Health &amp; Rehab Center</v>
          </cell>
          <cell r="C393">
            <v>232.07</v>
          </cell>
          <cell r="D393">
            <v>1.2138</v>
          </cell>
          <cell r="E393">
            <v>140.38999999999999</v>
          </cell>
          <cell r="F393">
            <v>36.85</v>
          </cell>
          <cell r="G393">
            <v>14.48</v>
          </cell>
          <cell r="H393">
            <v>13.68</v>
          </cell>
          <cell r="I393"/>
          <cell r="J393">
            <v>237.24</v>
          </cell>
          <cell r="K393">
            <v>237.24</v>
          </cell>
          <cell r="L393"/>
          <cell r="M393">
            <v>95</v>
          </cell>
          <cell r="N393">
            <v>332.24</v>
          </cell>
        </row>
        <row r="394">
          <cell r="A394">
            <v>1184650541</v>
          </cell>
          <cell r="B394" t="str">
            <v>Westwood Hills Nursing and Rehabilitation Center</v>
          </cell>
          <cell r="C394">
            <v>223.05</v>
          </cell>
          <cell r="D394">
            <v>1.2948999999999999</v>
          </cell>
          <cell r="E394">
            <v>144.59</v>
          </cell>
          <cell r="F394">
            <v>36.85</v>
          </cell>
          <cell r="G394">
            <v>10.61</v>
          </cell>
          <cell r="H394">
            <v>7.18</v>
          </cell>
          <cell r="I394"/>
          <cell r="J394">
            <v>230.11</v>
          </cell>
          <cell r="K394">
            <v>230.11</v>
          </cell>
          <cell r="L394"/>
          <cell r="M394">
            <v>95</v>
          </cell>
          <cell r="N394">
            <v>325.11</v>
          </cell>
        </row>
        <row r="395">
          <cell r="A395">
            <v>1902853781</v>
          </cell>
          <cell r="B395" t="str">
            <v>Whispering Pines Nursing Home</v>
          </cell>
          <cell r="C395">
            <v>249.76</v>
          </cell>
          <cell r="D395">
            <v>1.3415999999999999</v>
          </cell>
          <cell r="E395">
            <v>149.69</v>
          </cell>
          <cell r="F395">
            <v>36.85</v>
          </cell>
          <cell r="G395">
            <v>27.92</v>
          </cell>
          <cell r="H395">
            <v>13.68</v>
          </cell>
          <cell r="I395"/>
          <cell r="J395">
            <v>263.51</v>
          </cell>
          <cell r="K395">
            <v>263.51</v>
          </cell>
          <cell r="L395"/>
          <cell r="M395">
            <v>95</v>
          </cell>
          <cell r="N395">
            <v>358.51</v>
          </cell>
        </row>
        <row r="396">
          <cell r="A396">
            <v>1235264219</v>
          </cell>
          <cell r="B396" t="str">
            <v>White Oak Manor Burlington Inc</v>
          </cell>
          <cell r="C396">
            <v>225.72</v>
          </cell>
          <cell r="D396">
            <v>1.2919</v>
          </cell>
          <cell r="E396">
            <v>149.13999999999999</v>
          </cell>
          <cell r="F396">
            <v>36.85</v>
          </cell>
          <cell r="G396">
            <v>15.67</v>
          </cell>
          <cell r="H396">
            <v>0</v>
          </cell>
          <cell r="I396"/>
          <cell r="J396">
            <v>232.91</v>
          </cell>
          <cell r="K396">
            <v>232.91</v>
          </cell>
          <cell r="L396"/>
          <cell r="M396">
            <v>95</v>
          </cell>
          <cell r="N396">
            <v>327.90999999999997</v>
          </cell>
        </row>
        <row r="397">
          <cell r="A397">
            <v>1366577355</v>
          </cell>
          <cell r="B397" t="str">
            <v>White Oak Manor Charlotte Inc</v>
          </cell>
          <cell r="C397">
            <v>212.19</v>
          </cell>
          <cell r="D397">
            <v>1.0739000000000001</v>
          </cell>
          <cell r="E397">
            <v>129.38</v>
          </cell>
          <cell r="F397">
            <v>36.85</v>
          </cell>
          <cell r="G397">
            <v>16.46</v>
          </cell>
          <cell r="H397">
            <v>0</v>
          </cell>
          <cell r="I397"/>
          <cell r="J397">
            <v>211</v>
          </cell>
          <cell r="K397">
            <v>212.19</v>
          </cell>
          <cell r="L397"/>
          <cell r="M397">
            <v>95</v>
          </cell>
          <cell r="N397">
            <v>307.19</v>
          </cell>
        </row>
        <row r="398">
          <cell r="A398">
            <v>1033244090</v>
          </cell>
          <cell r="B398" t="str">
            <v>White Oak Manor Kings Mountain Inc</v>
          </cell>
          <cell r="C398">
            <v>225.29</v>
          </cell>
          <cell r="D398">
            <v>1.1488</v>
          </cell>
          <cell r="E398">
            <v>135.77000000000001</v>
          </cell>
          <cell r="F398">
            <v>36.85</v>
          </cell>
          <cell r="G398">
            <v>13.31</v>
          </cell>
          <cell r="H398">
            <v>13.68</v>
          </cell>
          <cell r="I398"/>
          <cell r="J398">
            <v>230.55</v>
          </cell>
          <cell r="K398">
            <v>230.55</v>
          </cell>
          <cell r="L398"/>
          <cell r="M398">
            <v>95</v>
          </cell>
          <cell r="N398">
            <v>325.55</v>
          </cell>
        </row>
        <row r="399">
          <cell r="A399">
            <v>1770618720</v>
          </cell>
          <cell r="B399" t="str">
            <v>White Oak Manor Shelby Inc</v>
          </cell>
          <cell r="C399">
            <v>235.01</v>
          </cell>
          <cell r="D399">
            <v>1.2421</v>
          </cell>
          <cell r="E399">
            <v>144.18</v>
          </cell>
          <cell r="F399">
            <v>36.85</v>
          </cell>
          <cell r="G399">
            <v>23.02</v>
          </cell>
          <cell r="H399">
            <v>13.68</v>
          </cell>
          <cell r="I399"/>
          <cell r="J399">
            <v>251.48</v>
          </cell>
          <cell r="K399">
            <v>251.48</v>
          </cell>
          <cell r="L399"/>
          <cell r="M399">
            <v>95</v>
          </cell>
          <cell r="N399">
            <v>346.48</v>
          </cell>
        </row>
        <row r="400">
          <cell r="A400">
            <v>1356476311</v>
          </cell>
          <cell r="B400" t="str">
            <v>White Oak Manor Tryon Inc</v>
          </cell>
          <cell r="C400">
            <v>220.7</v>
          </cell>
          <cell r="D400">
            <v>1.1318999999999999</v>
          </cell>
          <cell r="E400">
            <v>133.4</v>
          </cell>
          <cell r="F400">
            <v>36.85</v>
          </cell>
          <cell r="G400">
            <v>22.72</v>
          </cell>
          <cell r="H400">
            <v>0</v>
          </cell>
          <cell r="I400"/>
          <cell r="J400">
            <v>222.88</v>
          </cell>
          <cell r="K400">
            <v>222.88</v>
          </cell>
          <cell r="L400"/>
          <cell r="M400">
            <v>95</v>
          </cell>
          <cell r="N400">
            <v>317.88</v>
          </cell>
        </row>
        <row r="401">
          <cell r="A401">
            <v>1124342241</v>
          </cell>
          <cell r="B401" t="str">
            <v>White Oak of Waxhaw</v>
          </cell>
          <cell r="C401">
            <v>238.29</v>
          </cell>
          <cell r="D401">
            <v>1.2277</v>
          </cell>
          <cell r="E401">
            <v>140.91999999999999</v>
          </cell>
          <cell r="F401">
            <v>36.85</v>
          </cell>
          <cell r="G401">
            <v>28.5</v>
          </cell>
          <cell r="H401">
            <v>13.68</v>
          </cell>
          <cell r="I401"/>
          <cell r="J401">
            <v>254.05</v>
          </cell>
          <cell r="K401">
            <v>254.05</v>
          </cell>
          <cell r="L401"/>
          <cell r="M401">
            <v>95</v>
          </cell>
          <cell r="N401">
            <v>349.05</v>
          </cell>
        </row>
        <row r="402">
          <cell r="A402">
            <v>1548230188</v>
          </cell>
          <cell r="B402" t="str">
            <v>WhiteStone:  A Masonic and Eastern Star Community</v>
          </cell>
          <cell r="C402">
            <v>201.13</v>
          </cell>
          <cell r="D402">
            <v>0.91749999999999998</v>
          </cell>
          <cell r="E402">
            <v>115.52</v>
          </cell>
          <cell r="F402">
            <v>36.85</v>
          </cell>
          <cell r="G402">
            <v>12.38</v>
          </cell>
          <cell r="H402">
            <v>0</v>
          </cell>
          <cell r="I402"/>
          <cell r="J402">
            <v>190.29</v>
          </cell>
          <cell r="K402">
            <v>201.13</v>
          </cell>
          <cell r="L402"/>
          <cell r="M402">
            <v>95</v>
          </cell>
          <cell r="N402">
            <v>296.13</v>
          </cell>
        </row>
        <row r="403">
          <cell r="A403">
            <v>1285656272</v>
          </cell>
          <cell r="B403" t="str">
            <v>Wilkes Regional Medical Center</v>
          </cell>
          <cell r="C403">
            <v>268.45999999999998</v>
          </cell>
          <cell r="D403">
            <v>1.198774878075707</v>
          </cell>
          <cell r="E403">
            <v>139.46</v>
          </cell>
          <cell r="F403">
            <v>36.85</v>
          </cell>
          <cell r="G403">
            <v>15.66</v>
          </cell>
          <cell r="H403">
            <v>0</v>
          </cell>
          <cell r="I403"/>
          <cell r="J403">
            <v>221.73</v>
          </cell>
          <cell r="K403">
            <v>268.45999999999998</v>
          </cell>
          <cell r="L403"/>
          <cell r="M403">
            <v>95</v>
          </cell>
          <cell r="N403">
            <v>363.46</v>
          </cell>
        </row>
        <row r="404">
          <cell r="A404">
            <v>1528606225</v>
          </cell>
          <cell r="B404" t="str">
            <v>Wilkesboro Health &amp; Rehab</v>
          </cell>
          <cell r="C404">
            <v>246.41</v>
          </cell>
          <cell r="D404">
            <v>1.3906000000000001</v>
          </cell>
          <cell r="E404">
            <v>150.13</v>
          </cell>
          <cell r="F404">
            <v>36.85</v>
          </cell>
          <cell r="G404">
            <v>23.74</v>
          </cell>
          <cell r="H404">
            <v>13.68</v>
          </cell>
          <cell r="I404"/>
          <cell r="J404">
            <v>259.18</v>
          </cell>
          <cell r="K404">
            <v>259.18</v>
          </cell>
          <cell r="L404"/>
          <cell r="M404">
            <v>95</v>
          </cell>
          <cell r="N404">
            <v>354.18</v>
          </cell>
        </row>
        <row r="405">
          <cell r="A405">
            <v>1508802497</v>
          </cell>
          <cell r="B405" t="str">
            <v>Willow Creek Nursing and Rehabilitation Center</v>
          </cell>
          <cell r="C405">
            <v>221.97</v>
          </cell>
          <cell r="D405">
            <v>1.2439</v>
          </cell>
          <cell r="E405">
            <v>141.13999999999999</v>
          </cell>
          <cell r="F405">
            <v>36.85</v>
          </cell>
          <cell r="G405">
            <v>10.199999999999999</v>
          </cell>
          <cell r="H405">
            <v>7.18</v>
          </cell>
          <cell r="I405"/>
          <cell r="J405">
            <v>225.65</v>
          </cell>
          <cell r="K405">
            <v>225.65</v>
          </cell>
          <cell r="L405"/>
          <cell r="M405">
            <v>95</v>
          </cell>
          <cell r="N405">
            <v>320.64999999999998</v>
          </cell>
        </row>
        <row r="406">
          <cell r="A406">
            <v>1629425491</v>
          </cell>
          <cell r="B406" t="str">
            <v>Willow Ridge Of North Carolina, Llc</v>
          </cell>
          <cell r="C406">
            <v>242.3</v>
          </cell>
          <cell r="D406">
            <v>1.2927</v>
          </cell>
          <cell r="E406">
            <v>149.18</v>
          </cell>
          <cell r="F406">
            <v>36.85</v>
          </cell>
          <cell r="G406">
            <v>8.3800000000000008</v>
          </cell>
          <cell r="H406">
            <v>13.68</v>
          </cell>
          <cell r="I406"/>
          <cell r="J406">
            <v>240.34</v>
          </cell>
          <cell r="K406">
            <v>242.3</v>
          </cell>
          <cell r="L406"/>
          <cell r="M406">
            <v>95</v>
          </cell>
          <cell r="N406">
            <v>337.3</v>
          </cell>
        </row>
        <row r="407">
          <cell r="A407">
            <v>1629016340</v>
          </cell>
          <cell r="B407" t="str">
            <v>Willowbrook Healthcare Center</v>
          </cell>
          <cell r="C407">
            <v>227.13</v>
          </cell>
          <cell r="D407">
            <v>1.2571000000000001</v>
          </cell>
          <cell r="E407">
            <v>144.55000000000001</v>
          </cell>
          <cell r="F407">
            <v>36.85</v>
          </cell>
          <cell r="G407">
            <v>11.82</v>
          </cell>
          <cell r="H407">
            <v>13.68</v>
          </cell>
          <cell r="I407"/>
          <cell r="J407">
            <v>238.98</v>
          </cell>
          <cell r="K407">
            <v>238.98</v>
          </cell>
          <cell r="L407"/>
          <cell r="M407">
            <v>95</v>
          </cell>
          <cell r="N407">
            <v>333.98</v>
          </cell>
        </row>
        <row r="408">
          <cell r="A408">
            <v>1215979059</v>
          </cell>
          <cell r="B408" t="str">
            <v>Wilora Lake Healthcare Center</v>
          </cell>
          <cell r="C408">
            <v>232.91</v>
          </cell>
          <cell r="D408">
            <v>1.1919999999999999</v>
          </cell>
          <cell r="E408">
            <v>137.56</v>
          </cell>
          <cell r="F408">
            <v>36.85</v>
          </cell>
          <cell r="G408">
            <v>21.67</v>
          </cell>
          <cell r="H408">
            <v>13.68</v>
          </cell>
          <cell r="I408"/>
          <cell r="J408">
            <v>242.28</v>
          </cell>
          <cell r="K408">
            <v>242.28</v>
          </cell>
          <cell r="L408"/>
          <cell r="M408">
            <v>95</v>
          </cell>
          <cell r="N408">
            <v>337.28</v>
          </cell>
        </row>
        <row r="409">
          <cell r="A409">
            <v>1700812146</v>
          </cell>
          <cell r="B409" t="str">
            <v>Wilson Pines Nursing and Rehabilitation Center</v>
          </cell>
          <cell r="C409">
            <v>234.95</v>
          </cell>
          <cell r="D409">
            <v>1.2822</v>
          </cell>
          <cell r="E409">
            <v>144.47</v>
          </cell>
          <cell r="F409">
            <v>36.85</v>
          </cell>
          <cell r="G409">
            <v>16.39</v>
          </cell>
          <cell r="H409">
            <v>13.68</v>
          </cell>
          <cell r="I409"/>
          <cell r="J409">
            <v>244.16</v>
          </cell>
          <cell r="K409">
            <v>244.16</v>
          </cell>
          <cell r="L409"/>
          <cell r="M409">
            <v>95</v>
          </cell>
          <cell r="N409">
            <v>339.15999999999997</v>
          </cell>
        </row>
        <row r="410">
          <cell r="A410">
            <v>1750703278</v>
          </cell>
          <cell r="B410" t="str">
            <v>Wilson Rehabilitation and Nursing Ctr</v>
          </cell>
          <cell r="C410">
            <v>230.2</v>
          </cell>
          <cell r="D410">
            <v>1.0532999999999999</v>
          </cell>
          <cell r="E410">
            <v>127.1</v>
          </cell>
          <cell r="F410">
            <v>36.85</v>
          </cell>
          <cell r="G410">
            <v>16.87</v>
          </cell>
          <cell r="H410">
            <v>13.68</v>
          </cell>
          <cell r="I410"/>
          <cell r="J410">
            <v>224.65</v>
          </cell>
          <cell r="K410">
            <v>230.2</v>
          </cell>
          <cell r="L410"/>
          <cell r="M410">
            <v>95</v>
          </cell>
          <cell r="N410">
            <v>325.2</v>
          </cell>
        </row>
        <row r="411">
          <cell r="A411">
            <v>1992793962</v>
          </cell>
          <cell r="B411" t="str">
            <v>Woodbury Wellness Center</v>
          </cell>
          <cell r="C411">
            <v>247.12</v>
          </cell>
          <cell r="D411">
            <v>1.3919999999999999</v>
          </cell>
          <cell r="E411">
            <v>152.80000000000001</v>
          </cell>
          <cell r="F411">
            <v>36.85</v>
          </cell>
          <cell r="G411">
            <v>17.940000000000001</v>
          </cell>
          <cell r="H411">
            <v>13.68</v>
          </cell>
          <cell r="I411"/>
          <cell r="J411">
            <v>255.56</v>
          </cell>
          <cell r="K411">
            <v>255.56</v>
          </cell>
          <cell r="L411"/>
          <cell r="M411">
            <v>95</v>
          </cell>
          <cell r="N411">
            <v>350.56</v>
          </cell>
        </row>
        <row r="412">
          <cell r="A412">
            <v>1528040888</v>
          </cell>
          <cell r="B412" t="str">
            <v>Woodhaven Nursing &amp; Alzheimer's Care Ctr</v>
          </cell>
          <cell r="C412">
            <v>218.53</v>
          </cell>
          <cell r="D412">
            <v>1.0488</v>
          </cell>
          <cell r="E412">
            <v>125.39</v>
          </cell>
          <cell r="F412">
            <v>36.85</v>
          </cell>
          <cell r="G412">
            <v>19.420000000000002</v>
          </cell>
          <cell r="H412">
            <v>13.68</v>
          </cell>
          <cell r="I412"/>
          <cell r="J412">
            <v>225.62</v>
          </cell>
          <cell r="K412">
            <v>225.62</v>
          </cell>
          <cell r="L412"/>
          <cell r="M412">
            <v>95</v>
          </cell>
          <cell r="N412">
            <v>320.62</v>
          </cell>
        </row>
        <row r="413">
          <cell r="A413">
            <v>1467016105</v>
          </cell>
          <cell r="B413" t="str">
            <v xml:space="preserve">Woodland Hill Center </v>
          </cell>
          <cell r="C413">
            <v>231.65</v>
          </cell>
          <cell r="D413">
            <v>1.1094999999999999</v>
          </cell>
          <cell r="E413">
            <v>131.46</v>
          </cell>
          <cell r="F413">
            <v>36.85</v>
          </cell>
          <cell r="G413">
            <v>15.63</v>
          </cell>
          <cell r="H413">
            <v>13.68</v>
          </cell>
          <cell r="I413"/>
          <cell r="J413">
            <v>228.25</v>
          </cell>
          <cell r="K413">
            <v>231.65</v>
          </cell>
          <cell r="L413"/>
          <cell r="M413">
            <v>95</v>
          </cell>
          <cell r="N413">
            <v>326.64999999999998</v>
          </cell>
        </row>
        <row r="414">
          <cell r="A414">
            <v>1023481520</v>
          </cell>
          <cell r="B414" t="str">
            <v>Woodlands Nursing &amp; Rehabilitation Center</v>
          </cell>
          <cell r="C414">
            <v>235.3</v>
          </cell>
          <cell r="D414">
            <v>1.1902999999999999</v>
          </cell>
          <cell r="E414">
            <v>137.6</v>
          </cell>
          <cell r="F414">
            <v>36.85</v>
          </cell>
          <cell r="G414">
            <v>36.75</v>
          </cell>
          <cell r="H414">
            <v>13.68</v>
          </cell>
          <cell r="I414"/>
          <cell r="J414">
            <v>259.73</v>
          </cell>
          <cell r="K414">
            <v>259.73</v>
          </cell>
          <cell r="L414"/>
          <cell r="M414">
            <v>95</v>
          </cell>
          <cell r="N414">
            <v>354.73</v>
          </cell>
        </row>
        <row r="415">
          <cell r="A415">
            <v>1174178313</v>
          </cell>
          <cell r="B415" t="str">
            <v>Yadkin Nursing Care Center, Inc.</v>
          </cell>
          <cell r="C415">
            <v>235.84</v>
          </cell>
          <cell r="D415">
            <v>1.2726999999999999</v>
          </cell>
          <cell r="E415">
            <v>143.75</v>
          </cell>
          <cell r="F415">
            <v>36.85</v>
          </cell>
          <cell r="G415">
            <v>8.7100000000000009</v>
          </cell>
          <cell r="H415">
            <v>13.68</v>
          </cell>
          <cell r="I415"/>
          <cell r="J415">
            <v>234.45</v>
          </cell>
          <cell r="K415">
            <v>235.84</v>
          </cell>
          <cell r="L415"/>
          <cell r="M415">
            <v>95</v>
          </cell>
          <cell r="N415">
            <v>330.84000000000003</v>
          </cell>
        </row>
        <row r="416">
          <cell r="A416">
            <v>1164848503</v>
          </cell>
          <cell r="B416" t="str">
            <v>Zebulon Rehabilitation Center</v>
          </cell>
          <cell r="C416">
            <v>234.63</v>
          </cell>
          <cell r="D416">
            <v>1.2741</v>
          </cell>
          <cell r="E416">
            <v>140.69</v>
          </cell>
          <cell r="F416">
            <v>36.85</v>
          </cell>
          <cell r="G416">
            <v>16.41</v>
          </cell>
          <cell r="H416">
            <v>13.68</v>
          </cell>
          <cell r="I416"/>
          <cell r="J416">
            <v>239.81</v>
          </cell>
          <cell r="K416">
            <v>239.81</v>
          </cell>
          <cell r="L416"/>
          <cell r="M416">
            <v>95</v>
          </cell>
          <cell r="N416">
            <v>334.81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iginal"/>
      <sheetName val="Calulations "/>
      <sheetName val="Jan 1 Fee Schedule (2)"/>
    </sheetNames>
    <sheetDataSet>
      <sheetData sheetId="0"/>
      <sheetData sheetId="1">
        <row r="1">
          <cell r="H1" t="str">
            <v>NPI</v>
          </cell>
          <cell r="I1" t="str">
            <v>9/31/21 Medicaid CMI for Snapshot Date</v>
          </cell>
          <cell r="J1" t="str">
            <v>Facility Direct Component Rate 1/1/2022</v>
          </cell>
          <cell r="K1" t="str">
            <v xml:space="preserve">Facility Indirect Rate </v>
          </cell>
          <cell r="L1" t="str">
            <v>FRV Add-on</v>
          </cell>
          <cell r="M1" t="str">
            <v>Fee Assessment Cost</v>
          </cell>
          <cell r="N1" t="str">
            <v>1/1/2022 Total Model Rate</v>
          </cell>
          <cell r="O1" t="str">
            <v>Direct Rounded</v>
          </cell>
          <cell r="P1" t="str">
            <v>Indirect Rounded</v>
          </cell>
          <cell r="Q1" t="str">
            <v>FRV Rounded</v>
          </cell>
          <cell r="R1" t="str">
            <v>Fee Assessment Rounded</v>
          </cell>
          <cell r="S1" t="str">
            <v xml:space="preserve"> Total w/o COVID rate increases</v>
          </cell>
          <cell r="T1" t="str">
            <v>+ 5%</v>
          </cell>
          <cell r="U1" t="str">
            <v xml:space="preserve"> + 10%</v>
          </cell>
        </row>
        <row r="2">
          <cell r="H2">
            <v>1285687962</v>
          </cell>
          <cell r="I2">
            <v>1.1566000000000001</v>
          </cell>
          <cell r="J2">
            <v>135.31</v>
          </cell>
          <cell r="K2">
            <v>36.85</v>
          </cell>
          <cell r="L2">
            <v>17.170707847949526</v>
          </cell>
          <cell r="M2">
            <v>13.68</v>
          </cell>
          <cell r="N2">
            <v>203.01070784794953</v>
          </cell>
          <cell r="O2">
            <v>135.31</v>
          </cell>
          <cell r="P2">
            <v>36.85</v>
          </cell>
          <cell r="Q2">
            <v>17.170000000000002</v>
          </cell>
          <cell r="R2">
            <v>13.68</v>
          </cell>
          <cell r="S2">
            <v>203.01</v>
          </cell>
          <cell r="T2">
            <v>213.16050000000001</v>
          </cell>
          <cell r="U2">
            <v>234.47655000000003</v>
          </cell>
        </row>
        <row r="3">
          <cell r="H3">
            <v>1245227578</v>
          </cell>
          <cell r="I3">
            <v>1.0660000000000001</v>
          </cell>
          <cell r="J3">
            <v>128.53</v>
          </cell>
          <cell r="K3">
            <v>36.85</v>
          </cell>
          <cell r="L3">
            <v>33.864749311599937</v>
          </cell>
          <cell r="M3">
            <v>0</v>
          </cell>
          <cell r="N3">
            <v>199.24474931159995</v>
          </cell>
          <cell r="O3">
            <v>128.53</v>
          </cell>
          <cell r="P3">
            <v>36.85</v>
          </cell>
          <cell r="Q3">
            <v>33.86</v>
          </cell>
          <cell r="R3">
            <v>0</v>
          </cell>
          <cell r="S3">
            <v>199.24</v>
          </cell>
          <cell r="T3">
            <v>209.20200000000003</v>
          </cell>
          <cell r="U3">
            <v>230.12220000000005</v>
          </cell>
        </row>
        <row r="4">
          <cell r="H4">
            <v>1427608959</v>
          </cell>
          <cell r="I4">
            <v>1.2039</v>
          </cell>
          <cell r="J4">
            <v>140.91999999999999</v>
          </cell>
          <cell r="K4">
            <v>36.85</v>
          </cell>
          <cell r="L4">
            <v>15.625538630136985</v>
          </cell>
          <cell r="M4">
            <v>13.68</v>
          </cell>
          <cell r="N4">
            <v>207.07553863013698</v>
          </cell>
          <cell r="O4">
            <v>140.91999999999999</v>
          </cell>
          <cell r="P4">
            <v>36.85</v>
          </cell>
          <cell r="Q4">
            <v>15.63</v>
          </cell>
          <cell r="R4">
            <v>13.68</v>
          </cell>
          <cell r="S4">
            <v>207.07999999999998</v>
          </cell>
          <cell r="T4">
            <v>217.434</v>
          </cell>
          <cell r="U4">
            <v>239.17740000000001</v>
          </cell>
        </row>
        <row r="5">
          <cell r="H5">
            <v>1063919652</v>
          </cell>
          <cell r="I5">
            <v>1.3302</v>
          </cell>
          <cell r="J5">
            <v>149</v>
          </cell>
          <cell r="K5">
            <v>36.85</v>
          </cell>
          <cell r="L5">
            <v>16.007575434004828</v>
          </cell>
          <cell r="M5">
            <v>13.68</v>
          </cell>
          <cell r="N5">
            <v>215.53757543400482</v>
          </cell>
          <cell r="O5">
            <v>149</v>
          </cell>
          <cell r="P5">
            <v>36.85</v>
          </cell>
          <cell r="Q5">
            <v>16.010000000000002</v>
          </cell>
          <cell r="R5">
            <v>13.68</v>
          </cell>
          <cell r="S5">
            <v>215.54</v>
          </cell>
          <cell r="T5">
            <v>226.31700000000001</v>
          </cell>
          <cell r="U5">
            <v>248.94870000000003</v>
          </cell>
        </row>
        <row r="6">
          <cell r="H6">
            <v>1518435650</v>
          </cell>
          <cell r="I6">
            <v>1.2048000000000001</v>
          </cell>
          <cell r="J6">
            <v>140.54</v>
          </cell>
          <cell r="K6">
            <v>36.85</v>
          </cell>
          <cell r="L6">
            <v>29.470547906059629</v>
          </cell>
          <cell r="M6">
            <v>13.68</v>
          </cell>
          <cell r="N6">
            <v>220.54054790605963</v>
          </cell>
          <cell r="O6">
            <v>140.54</v>
          </cell>
          <cell r="P6">
            <v>36.85</v>
          </cell>
          <cell r="Q6">
            <v>29.47</v>
          </cell>
          <cell r="R6">
            <v>13.68</v>
          </cell>
          <cell r="S6">
            <v>220.54</v>
          </cell>
          <cell r="T6">
            <v>231.56700000000001</v>
          </cell>
          <cell r="U6">
            <v>254.72370000000004</v>
          </cell>
        </row>
        <row r="7">
          <cell r="H7">
            <v>1669991865</v>
          </cell>
          <cell r="I7">
            <v>1.1926000000000001</v>
          </cell>
          <cell r="J7">
            <v>138.45000000000002</v>
          </cell>
          <cell r="K7">
            <v>36.85</v>
          </cell>
          <cell r="L7">
            <v>8.8495570958105105</v>
          </cell>
          <cell r="M7">
            <v>13.68</v>
          </cell>
          <cell r="N7">
            <v>197.82955709581051</v>
          </cell>
          <cell r="O7">
            <v>138.44999999999999</v>
          </cell>
          <cell r="P7">
            <v>36.85</v>
          </cell>
          <cell r="Q7">
            <v>8.85</v>
          </cell>
          <cell r="R7">
            <v>13.68</v>
          </cell>
          <cell r="S7">
            <v>197.82999999999998</v>
          </cell>
          <cell r="T7">
            <v>207.72149999999999</v>
          </cell>
          <cell r="U7">
            <v>228.49365</v>
          </cell>
        </row>
        <row r="8">
          <cell r="H8">
            <v>1871143305</v>
          </cell>
          <cell r="I8">
            <v>1.1449</v>
          </cell>
          <cell r="J8">
            <v>133.87</v>
          </cell>
          <cell r="K8">
            <v>36.85</v>
          </cell>
          <cell r="L8">
            <v>6.5457396352102668</v>
          </cell>
          <cell r="M8">
            <v>13.68</v>
          </cell>
          <cell r="N8">
            <v>190.94573963521026</v>
          </cell>
          <cell r="O8">
            <v>133.87</v>
          </cell>
          <cell r="P8">
            <v>36.85</v>
          </cell>
          <cell r="Q8">
            <v>6.55</v>
          </cell>
          <cell r="R8">
            <v>13.68</v>
          </cell>
          <cell r="S8">
            <v>190.95000000000002</v>
          </cell>
          <cell r="T8">
            <v>200.49750000000003</v>
          </cell>
          <cell r="U8">
            <v>220.54725000000005</v>
          </cell>
        </row>
        <row r="9">
          <cell r="H9">
            <v>1992242119</v>
          </cell>
          <cell r="I9">
            <v>1.3016000000000001</v>
          </cell>
          <cell r="J9">
            <v>145.75</v>
          </cell>
          <cell r="K9">
            <v>36.85</v>
          </cell>
          <cell r="L9">
            <v>11.114500298164831</v>
          </cell>
          <cell r="M9">
            <v>7.18</v>
          </cell>
          <cell r="N9">
            <v>200.89450029816481</v>
          </cell>
          <cell r="O9">
            <v>145.75</v>
          </cell>
          <cell r="P9">
            <v>36.85</v>
          </cell>
          <cell r="Q9">
            <v>11.11</v>
          </cell>
          <cell r="R9">
            <v>7.18</v>
          </cell>
          <cell r="S9">
            <v>200.89</v>
          </cell>
          <cell r="T9">
            <v>210.93449999999999</v>
          </cell>
          <cell r="U9">
            <v>232.02795</v>
          </cell>
        </row>
        <row r="10">
          <cell r="H10">
            <v>1043703945</v>
          </cell>
          <cell r="I10">
            <v>1.1517999999999999</v>
          </cell>
          <cell r="J10">
            <v>134.46</v>
          </cell>
          <cell r="K10">
            <v>36.85</v>
          </cell>
          <cell r="L10">
            <v>22.34184571668013</v>
          </cell>
          <cell r="M10">
            <v>13.68</v>
          </cell>
          <cell r="N10">
            <v>207.33184571668014</v>
          </cell>
          <cell r="O10">
            <v>134.46</v>
          </cell>
          <cell r="P10">
            <v>36.85</v>
          </cell>
          <cell r="Q10">
            <v>22.34</v>
          </cell>
          <cell r="R10">
            <v>13.68</v>
          </cell>
          <cell r="S10">
            <v>207.33</v>
          </cell>
          <cell r="T10">
            <v>217.69650000000001</v>
          </cell>
          <cell r="U10">
            <v>239.46615000000003</v>
          </cell>
        </row>
        <row r="11">
          <cell r="H11">
            <v>1831649268</v>
          </cell>
          <cell r="I11">
            <v>1.2637</v>
          </cell>
          <cell r="J11">
            <v>142.22999999999999</v>
          </cell>
          <cell r="K11">
            <v>36.85</v>
          </cell>
          <cell r="L11">
            <v>16.558392676873513</v>
          </cell>
          <cell r="M11">
            <v>13.68</v>
          </cell>
          <cell r="N11">
            <v>209.31839267687349</v>
          </cell>
          <cell r="O11">
            <v>142.22999999999999</v>
          </cell>
          <cell r="P11">
            <v>36.85</v>
          </cell>
          <cell r="Q11">
            <v>16.559999999999999</v>
          </cell>
          <cell r="R11">
            <v>13.68</v>
          </cell>
          <cell r="S11">
            <v>209.32</v>
          </cell>
          <cell r="T11">
            <v>219.786</v>
          </cell>
          <cell r="U11">
            <v>241.76460000000003</v>
          </cell>
        </row>
        <row r="12">
          <cell r="H12">
            <v>1689147035</v>
          </cell>
          <cell r="I12">
            <v>1.2132000000000001</v>
          </cell>
          <cell r="J12">
            <v>140.33000000000001</v>
          </cell>
          <cell r="K12">
            <v>36.85</v>
          </cell>
          <cell r="L12">
            <v>10.246642955680892</v>
          </cell>
          <cell r="M12">
            <v>13.68</v>
          </cell>
          <cell r="N12">
            <v>201.10664295568091</v>
          </cell>
          <cell r="O12">
            <v>140.33000000000001</v>
          </cell>
          <cell r="P12">
            <v>36.85</v>
          </cell>
          <cell r="Q12">
            <v>10.25</v>
          </cell>
          <cell r="R12">
            <v>13.68</v>
          </cell>
          <cell r="S12">
            <v>201.11</v>
          </cell>
          <cell r="T12">
            <v>211.16550000000004</v>
          </cell>
          <cell r="U12">
            <v>232.28205000000005</v>
          </cell>
        </row>
        <row r="13">
          <cell r="H13">
            <v>1295391795</v>
          </cell>
          <cell r="I13">
            <v>1.1745000000000001</v>
          </cell>
          <cell r="J13">
            <v>136.53</v>
          </cell>
          <cell r="K13">
            <v>36.85</v>
          </cell>
          <cell r="L13">
            <v>8.1186236905721181</v>
          </cell>
          <cell r="M13">
            <v>13.68</v>
          </cell>
          <cell r="N13">
            <v>195.17862369057212</v>
          </cell>
          <cell r="O13">
            <v>136.53</v>
          </cell>
          <cell r="P13">
            <v>36.85</v>
          </cell>
          <cell r="Q13">
            <v>8.1199999999999992</v>
          </cell>
          <cell r="R13">
            <v>13.68</v>
          </cell>
          <cell r="S13">
            <v>195.18</v>
          </cell>
          <cell r="T13">
            <v>204.93900000000002</v>
          </cell>
          <cell r="U13">
            <v>225.43290000000005</v>
          </cell>
        </row>
        <row r="14">
          <cell r="H14">
            <v>1598262198</v>
          </cell>
          <cell r="I14">
            <v>1.4178999999999999</v>
          </cell>
          <cell r="J14">
            <v>158.13999999999999</v>
          </cell>
          <cell r="K14">
            <v>36.85</v>
          </cell>
          <cell r="L14">
            <v>20.104406168292378</v>
          </cell>
          <cell r="M14">
            <v>13.68</v>
          </cell>
          <cell r="N14">
            <v>228.77440616829236</v>
          </cell>
          <cell r="O14">
            <v>158.13999999999999</v>
          </cell>
          <cell r="P14">
            <v>36.85</v>
          </cell>
          <cell r="Q14">
            <v>20.100000000000001</v>
          </cell>
          <cell r="R14">
            <v>13.68</v>
          </cell>
          <cell r="S14">
            <v>228.76999999999998</v>
          </cell>
          <cell r="T14">
            <v>240.20849999999999</v>
          </cell>
          <cell r="U14">
            <v>264.22935000000001</v>
          </cell>
        </row>
        <row r="15">
          <cell r="H15">
            <v>1437627593</v>
          </cell>
          <cell r="I15">
            <v>1.0350999999999999</v>
          </cell>
          <cell r="J15">
            <v>125.85000000000001</v>
          </cell>
          <cell r="K15">
            <v>36.85</v>
          </cell>
          <cell r="L15">
            <v>16.812606865431086</v>
          </cell>
          <cell r="M15">
            <v>13.68</v>
          </cell>
          <cell r="N15">
            <v>193.19260686543112</v>
          </cell>
          <cell r="O15">
            <v>125.85</v>
          </cell>
          <cell r="P15">
            <v>36.85</v>
          </cell>
          <cell r="Q15">
            <v>16.809999999999999</v>
          </cell>
          <cell r="R15">
            <v>13.68</v>
          </cell>
          <cell r="S15">
            <v>193.19</v>
          </cell>
          <cell r="T15">
            <v>202.84950000000001</v>
          </cell>
          <cell r="U15">
            <v>223.13445000000002</v>
          </cell>
        </row>
        <row r="16">
          <cell r="H16">
            <v>1598233645</v>
          </cell>
          <cell r="I16">
            <v>1.2892999999999999</v>
          </cell>
          <cell r="J16">
            <v>146.12</v>
          </cell>
          <cell r="K16">
            <v>36.85</v>
          </cell>
          <cell r="L16">
            <v>24.460469617903144</v>
          </cell>
          <cell r="M16">
            <v>13.68</v>
          </cell>
          <cell r="N16">
            <v>221.11046961790316</v>
          </cell>
          <cell r="O16">
            <v>146.12</v>
          </cell>
          <cell r="P16">
            <v>36.85</v>
          </cell>
          <cell r="Q16">
            <v>24.46</v>
          </cell>
          <cell r="R16">
            <v>13.68</v>
          </cell>
          <cell r="S16">
            <v>221.11</v>
          </cell>
          <cell r="T16">
            <v>232.16550000000004</v>
          </cell>
          <cell r="U16">
            <v>255.38205000000005</v>
          </cell>
        </row>
        <row r="17">
          <cell r="H17">
            <v>1659849701</v>
          </cell>
          <cell r="I17">
            <v>1.1913</v>
          </cell>
          <cell r="J17">
            <v>139.66999999999999</v>
          </cell>
          <cell r="K17">
            <v>36.85</v>
          </cell>
          <cell r="L17">
            <v>13.652410322320668</v>
          </cell>
          <cell r="M17">
            <v>13.68</v>
          </cell>
          <cell r="N17">
            <v>203.85241032232065</v>
          </cell>
          <cell r="O17">
            <v>139.66999999999999</v>
          </cell>
          <cell r="P17">
            <v>36.85</v>
          </cell>
          <cell r="Q17">
            <v>13.65</v>
          </cell>
          <cell r="R17">
            <v>13.68</v>
          </cell>
          <cell r="S17">
            <v>203.85</v>
          </cell>
          <cell r="T17">
            <v>214.04249999999999</v>
          </cell>
          <cell r="U17">
            <v>235.44675000000001</v>
          </cell>
        </row>
        <row r="18">
          <cell r="H18">
            <v>1770149270</v>
          </cell>
          <cell r="I18">
            <v>1.1654</v>
          </cell>
          <cell r="J18">
            <v>135.41</v>
          </cell>
          <cell r="K18">
            <v>36.85</v>
          </cell>
          <cell r="L18">
            <v>20.327802587330694</v>
          </cell>
          <cell r="M18">
            <v>13.68</v>
          </cell>
          <cell r="N18">
            <v>206.26780258733069</v>
          </cell>
          <cell r="O18">
            <v>135.41</v>
          </cell>
          <cell r="P18">
            <v>36.85</v>
          </cell>
          <cell r="Q18">
            <v>20.329999999999998</v>
          </cell>
          <cell r="R18">
            <v>13.68</v>
          </cell>
          <cell r="S18">
            <v>206.26999999999998</v>
          </cell>
          <cell r="T18">
            <v>216.58349999999999</v>
          </cell>
          <cell r="U18">
            <v>238.24185</v>
          </cell>
        </row>
        <row r="19">
          <cell r="H19">
            <v>1699310839</v>
          </cell>
          <cell r="I19">
            <v>1.3013999999999999</v>
          </cell>
          <cell r="J19">
            <v>148.26</v>
          </cell>
          <cell r="K19">
            <v>36.85</v>
          </cell>
          <cell r="L19">
            <v>17.764345988300697</v>
          </cell>
          <cell r="M19">
            <v>13.68</v>
          </cell>
          <cell r="N19">
            <v>216.5543459883007</v>
          </cell>
          <cell r="O19">
            <v>148.26</v>
          </cell>
          <cell r="P19">
            <v>36.85</v>
          </cell>
          <cell r="Q19">
            <v>17.760000000000002</v>
          </cell>
          <cell r="R19">
            <v>13.68</v>
          </cell>
          <cell r="S19">
            <v>216.54999999999998</v>
          </cell>
          <cell r="T19">
            <v>227.3775</v>
          </cell>
          <cell r="U19">
            <v>250.11525000000003</v>
          </cell>
        </row>
        <row r="20">
          <cell r="H20">
            <v>1932606530</v>
          </cell>
          <cell r="I20">
            <v>1.1378999999999999</v>
          </cell>
          <cell r="J20">
            <v>134.38999999999999</v>
          </cell>
          <cell r="K20">
            <v>36.85</v>
          </cell>
          <cell r="L20">
            <v>9.7039712683319763</v>
          </cell>
          <cell r="M20">
            <v>7.18</v>
          </cell>
          <cell r="N20">
            <v>188.12397126833196</v>
          </cell>
          <cell r="O20">
            <v>134.38999999999999</v>
          </cell>
          <cell r="P20">
            <v>36.85</v>
          </cell>
          <cell r="Q20">
            <v>9.6999999999999993</v>
          </cell>
          <cell r="R20">
            <v>7.18</v>
          </cell>
          <cell r="S20">
            <v>188.11999999999998</v>
          </cell>
          <cell r="T20">
            <v>197.52599999999998</v>
          </cell>
          <cell r="U20">
            <v>217.27860000000001</v>
          </cell>
        </row>
        <row r="21">
          <cell r="H21">
            <v>1528505757</v>
          </cell>
          <cell r="I21">
            <v>1.2495000000000001</v>
          </cell>
          <cell r="J21">
            <v>141.6</v>
          </cell>
          <cell r="K21">
            <v>36.85</v>
          </cell>
          <cell r="L21">
            <v>16.328087129734065</v>
          </cell>
          <cell r="M21">
            <v>13.68</v>
          </cell>
          <cell r="N21">
            <v>208.45808712973405</v>
          </cell>
          <cell r="O21">
            <v>141.6</v>
          </cell>
          <cell r="P21">
            <v>36.85</v>
          </cell>
          <cell r="Q21">
            <v>16.329999999999998</v>
          </cell>
          <cell r="R21">
            <v>13.68</v>
          </cell>
          <cell r="S21">
            <v>208.45999999999998</v>
          </cell>
          <cell r="T21">
            <v>218.88299999999998</v>
          </cell>
          <cell r="U21">
            <v>240.7713</v>
          </cell>
        </row>
        <row r="22">
          <cell r="H22">
            <v>1972071033</v>
          </cell>
          <cell r="I22">
            <v>1.1954</v>
          </cell>
          <cell r="J22">
            <v>138.96</v>
          </cell>
          <cell r="K22">
            <v>36.85</v>
          </cell>
          <cell r="L22">
            <v>10.316486152457665</v>
          </cell>
          <cell r="M22">
            <v>13.68</v>
          </cell>
          <cell r="N22">
            <v>199.80648615245767</v>
          </cell>
          <cell r="O22">
            <v>138.96</v>
          </cell>
          <cell r="P22">
            <v>36.85</v>
          </cell>
          <cell r="Q22">
            <v>10.32</v>
          </cell>
          <cell r="R22">
            <v>13.68</v>
          </cell>
          <cell r="S22">
            <v>199.81</v>
          </cell>
          <cell r="T22">
            <v>209.8005</v>
          </cell>
          <cell r="U22">
            <v>230.78055000000001</v>
          </cell>
        </row>
        <row r="23">
          <cell r="H23">
            <v>1841840378</v>
          </cell>
          <cell r="I23">
            <v>1.0972</v>
          </cell>
          <cell r="J23">
            <v>130.16</v>
          </cell>
          <cell r="K23">
            <v>36.85</v>
          </cell>
          <cell r="L23">
            <v>7.1249346897274233</v>
          </cell>
          <cell r="M23">
            <v>13.68</v>
          </cell>
          <cell r="N23">
            <v>187.81493468972741</v>
          </cell>
          <cell r="O23">
            <v>130.16</v>
          </cell>
          <cell r="P23">
            <v>36.85</v>
          </cell>
          <cell r="Q23">
            <v>7.12</v>
          </cell>
          <cell r="R23">
            <v>13.68</v>
          </cell>
          <cell r="S23">
            <v>187.81</v>
          </cell>
          <cell r="T23">
            <v>197.20050000000001</v>
          </cell>
          <cell r="U23">
            <v>216.92055000000002</v>
          </cell>
        </row>
        <row r="24">
          <cell r="H24">
            <v>1245737840</v>
          </cell>
          <cell r="I24">
            <v>1.2749999999999999</v>
          </cell>
          <cell r="J24">
            <v>144.04</v>
          </cell>
          <cell r="K24">
            <v>36.85</v>
          </cell>
          <cell r="L24">
            <v>23.812372037792109</v>
          </cell>
          <cell r="M24">
            <v>13.68</v>
          </cell>
          <cell r="N24">
            <v>218.38237203779209</v>
          </cell>
          <cell r="O24">
            <v>144.04</v>
          </cell>
          <cell r="P24">
            <v>36.85</v>
          </cell>
          <cell r="Q24">
            <v>23.81</v>
          </cell>
          <cell r="R24">
            <v>13.68</v>
          </cell>
          <cell r="S24">
            <v>218.38</v>
          </cell>
          <cell r="T24">
            <v>229.29900000000001</v>
          </cell>
          <cell r="U24">
            <v>252.22890000000004</v>
          </cell>
        </row>
        <row r="25">
          <cell r="H25">
            <v>1760032296</v>
          </cell>
          <cell r="I25">
            <v>1.3206</v>
          </cell>
          <cell r="J25">
            <v>144.49</v>
          </cell>
          <cell r="K25">
            <v>36.85</v>
          </cell>
          <cell r="L25">
            <v>6.3119773360753237</v>
          </cell>
          <cell r="M25">
            <v>13.68</v>
          </cell>
          <cell r="N25">
            <v>201.33197733607534</v>
          </cell>
          <cell r="O25">
            <v>144.49</v>
          </cell>
          <cell r="P25">
            <v>36.85</v>
          </cell>
          <cell r="Q25">
            <v>6.31</v>
          </cell>
          <cell r="R25">
            <v>13.68</v>
          </cell>
          <cell r="S25">
            <v>201.33</v>
          </cell>
          <cell r="T25">
            <v>211.39650000000003</v>
          </cell>
          <cell r="U25">
            <v>232.53615000000005</v>
          </cell>
        </row>
        <row r="26">
          <cell r="H26">
            <v>1205357878</v>
          </cell>
          <cell r="I26">
            <v>1.2673000000000001</v>
          </cell>
          <cell r="J26">
            <v>140.13</v>
          </cell>
          <cell r="K26">
            <v>36.85</v>
          </cell>
          <cell r="L26">
            <v>23.035315874480847</v>
          </cell>
          <cell r="M26">
            <v>13.68</v>
          </cell>
          <cell r="N26">
            <v>213.69531587448085</v>
          </cell>
          <cell r="O26">
            <v>140.13</v>
          </cell>
          <cell r="P26">
            <v>36.85</v>
          </cell>
          <cell r="Q26">
            <v>23.04</v>
          </cell>
          <cell r="R26">
            <v>13.68</v>
          </cell>
          <cell r="S26">
            <v>213.7</v>
          </cell>
          <cell r="T26">
            <v>224.38499999999999</v>
          </cell>
          <cell r="U26">
            <v>246.82350000000002</v>
          </cell>
        </row>
        <row r="27">
          <cell r="H27">
            <v>1578059085</v>
          </cell>
          <cell r="I27">
            <v>1.1288</v>
          </cell>
          <cell r="J27">
            <v>132.75</v>
          </cell>
          <cell r="K27">
            <v>36.85</v>
          </cell>
          <cell r="L27">
            <v>12.392901739446462</v>
          </cell>
          <cell r="M27">
            <v>13.68</v>
          </cell>
          <cell r="N27">
            <v>195.67290173944644</v>
          </cell>
          <cell r="O27">
            <v>132.75</v>
          </cell>
          <cell r="P27">
            <v>36.85</v>
          </cell>
          <cell r="Q27">
            <v>12.39</v>
          </cell>
          <cell r="R27">
            <v>13.68</v>
          </cell>
          <cell r="S27">
            <v>195.67000000000002</v>
          </cell>
          <cell r="T27">
            <v>205.45350000000002</v>
          </cell>
          <cell r="U27">
            <v>225.99885000000003</v>
          </cell>
        </row>
        <row r="28">
          <cell r="H28">
            <v>1366552739</v>
          </cell>
          <cell r="I28">
            <v>1.2297</v>
          </cell>
          <cell r="J28">
            <v>141.04460324138694</v>
          </cell>
          <cell r="K28">
            <v>36.85</v>
          </cell>
          <cell r="L28">
            <v>14.233445971665052</v>
          </cell>
          <cell r="M28">
            <v>13.68</v>
          </cell>
          <cell r="N28">
            <v>205.80804921305199</v>
          </cell>
          <cell r="O28">
            <v>141.04</v>
          </cell>
          <cell r="P28">
            <v>36.85</v>
          </cell>
          <cell r="Q28">
            <v>14.23</v>
          </cell>
          <cell r="R28">
            <v>13.68</v>
          </cell>
          <cell r="S28">
            <v>205.79999999999998</v>
          </cell>
          <cell r="T28">
            <v>216.09</v>
          </cell>
          <cell r="U28">
            <v>237.69900000000001</v>
          </cell>
        </row>
        <row r="29">
          <cell r="H29">
            <v>1689767410</v>
          </cell>
          <cell r="I29">
            <v>1.0066999999999999</v>
          </cell>
          <cell r="J29">
            <v>123.58</v>
          </cell>
          <cell r="K29">
            <v>36.85</v>
          </cell>
          <cell r="L29">
            <v>15.922518193849772</v>
          </cell>
          <cell r="M29">
            <v>7.18</v>
          </cell>
          <cell r="N29">
            <v>183.53251819385</v>
          </cell>
          <cell r="O29">
            <v>123.58</v>
          </cell>
          <cell r="P29">
            <v>36.85</v>
          </cell>
          <cell r="Q29">
            <v>15.92</v>
          </cell>
          <cell r="R29">
            <v>7.18</v>
          </cell>
          <cell r="S29">
            <v>183.53</v>
          </cell>
          <cell r="T29">
            <v>192.70650000000001</v>
          </cell>
          <cell r="U29">
            <v>211.97715000000002</v>
          </cell>
        </row>
        <row r="30">
          <cell r="H30">
            <v>1245337880</v>
          </cell>
          <cell r="I30">
            <v>1.3303</v>
          </cell>
          <cell r="J30">
            <v>149.79999999999998</v>
          </cell>
          <cell r="K30">
            <v>36.85</v>
          </cell>
          <cell r="L30">
            <v>12.243431323169746</v>
          </cell>
          <cell r="M30">
            <v>13.68</v>
          </cell>
          <cell r="N30">
            <v>212.57343132316973</v>
          </cell>
          <cell r="O30">
            <v>149.80000000000001</v>
          </cell>
          <cell r="P30">
            <v>36.85</v>
          </cell>
          <cell r="Q30">
            <v>12.24</v>
          </cell>
          <cell r="R30">
            <v>13.68</v>
          </cell>
          <cell r="S30">
            <v>212.57000000000002</v>
          </cell>
          <cell r="T30">
            <v>223.19850000000002</v>
          </cell>
          <cell r="U30">
            <v>245.51835000000005</v>
          </cell>
        </row>
        <row r="31">
          <cell r="H31">
            <v>1639122328</v>
          </cell>
          <cell r="I31">
            <v>1.0095000000000001</v>
          </cell>
          <cell r="J31">
            <v>123.68</v>
          </cell>
          <cell r="K31">
            <v>36.85</v>
          </cell>
          <cell r="L31">
            <v>8.3236897443287852</v>
          </cell>
          <cell r="M31">
            <v>13.68</v>
          </cell>
          <cell r="N31">
            <v>182.5336897443288</v>
          </cell>
          <cell r="O31">
            <v>123.68</v>
          </cell>
          <cell r="P31">
            <v>36.85</v>
          </cell>
          <cell r="Q31">
            <v>8.32</v>
          </cell>
          <cell r="R31">
            <v>13.68</v>
          </cell>
          <cell r="S31">
            <v>182.53</v>
          </cell>
          <cell r="T31">
            <v>191.65650000000002</v>
          </cell>
          <cell r="U31">
            <v>210.82215000000005</v>
          </cell>
        </row>
        <row r="32">
          <cell r="H32">
            <v>1023671765</v>
          </cell>
          <cell r="I32">
            <v>1.3288</v>
          </cell>
          <cell r="J32">
            <v>149.15</v>
          </cell>
          <cell r="K32">
            <v>36.85</v>
          </cell>
          <cell r="L32">
            <v>8.2062087026591453</v>
          </cell>
          <cell r="M32">
            <v>13.68</v>
          </cell>
          <cell r="N32">
            <v>207.88620870265916</v>
          </cell>
          <cell r="O32">
            <v>149.15</v>
          </cell>
          <cell r="P32">
            <v>36.85</v>
          </cell>
          <cell r="Q32">
            <v>8.2100000000000009</v>
          </cell>
          <cell r="R32">
            <v>13.68</v>
          </cell>
          <cell r="S32">
            <v>207.89000000000001</v>
          </cell>
          <cell r="T32">
            <v>218.28450000000004</v>
          </cell>
          <cell r="U32">
            <v>240.11295000000007</v>
          </cell>
        </row>
        <row r="33">
          <cell r="H33">
            <v>1962509505</v>
          </cell>
          <cell r="I33">
            <v>1.2972999999999999</v>
          </cell>
          <cell r="J33">
            <v>145.69</v>
          </cell>
          <cell r="K33">
            <v>36.85</v>
          </cell>
          <cell r="L33">
            <v>20.74891601101837</v>
          </cell>
          <cell r="M33">
            <v>13.68</v>
          </cell>
          <cell r="N33">
            <v>216.96891601101836</v>
          </cell>
          <cell r="O33">
            <v>145.69</v>
          </cell>
          <cell r="P33">
            <v>36.85</v>
          </cell>
          <cell r="Q33">
            <v>20.75</v>
          </cell>
          <cell r="R33">
            <v>13.68</v>
          </cell>
          <cell r="S33">
            <v>216.97</v>
          </cell>
          <cell r="T33">
            <v>227.8185</v>
          </cell>
          <cell r="U33">
            <v>250.60035000000002</v>
          </cell>
        </row>
        <row r="34">
          <cell r="H34">
            <v>1487060893</v>
          </cell>
          <cell r="I34">
            <v>1.3767</v>
          </cell>
          <cell r="J34">
            <v>160.46</v>
          </cell>
          <cell r="K34">
            <v>36.85</v>
          </cell>
          <cell r="L34">
            <v>13.943859631339681</v>
          </cell>
          <cell r="M34">
            <v>13.68</v>
          </cell>
          <cell r="N34">
            <v>224.93385963133969</v>
          </cell>
          <cell r="O34">
            <v>160.46</v>
          </cell>
          <cell r="P34">
            <v>36.85</v>
          </cell>
          <cell r="Q34">
            <v>13.94</v>
          </cell>
          <cell r="R34">
            <v>13.68</v>
          </cell>
          <cell r="S34">
            <v>224.93</v>
          </cell>
          <cell r="T34">
            <v>236.1765</v>
          </cell>
          <cell r="U34">
            <v>259.79415</v>
          </cell>
        </row>
        <row r="35">
          <cell r="H35">
            <v>1992998504</v>
          </cell>
          <cell r="I35">
            <v>0.97499999999999998</v>
          </cell>
          <cell r="J35">
            <v>121.96814793143619</v>
          </cell>
          <cell r="K35">
            <v>36.85</v>
          </cell>
          <cell r="L35">
            <v>20.05050845498927</v>
          </cell>
          <cell r="M35">
            <v>0</v>
          </cell>
          <cell r="N35">
            <v>178.86865638642547</v>
          </cell>
          <cell r="O35">
            <v>121.97</v>
          </cell>
          <cell r="P35">
            <v>36.85</v>
          </cell>
          <cell r="Q35">
            <v>20.05</v>
          </cell>
          <cell r="R35">
            <v>0</v>
          </cell>
          <cell r="S35">
            <v>178.87</v>
          </cell>
          <cell r="T35">
            <v>187.8135</v>
          </cell>
          <cell r="U35">
            <v>206.59485000000001</v>
          </cell>
        </row>
        <row r="36">
          <cell r="H36">
            <v>1982130811</v>
          </cell>
          <cell r="I36">
            <v>1.3273999999999999</v>
          </cell>
          <cell r="J36">
            <v>148.36211279687251</v>
          </cell>
          <cell r="K36">
            <v>36.85</v>
          </cell>
          <cell r="L36">
            <v>20.452960484790083</v>
          </cell>
          <cell r="M36">
            <v>13.68</v>
          </cell>
          <cell r="N36">
            <v>219.34507328166259</v>
          </cell>
          <cell r="O36">
            <v>148.36000000000001</v>
          </cell>
          <cell r="P36">
            <v>36.85</v>
          </cell>
          <cell r="Q36">
            <v>20.45</v>
          </cell>
          <cell r="R36">
            <v>13.68</v>
          </cell>
          <cell r="S36">
            <v>219.34</v>
          </cell>
          <cell r="T36">
            <v>230.30700000000002</v>
          </cell>
          <cell r="U36">
            <v>253.33770000000004</v>
          </cell>
        </row>
        <row r="37">
          <cell r="H37">
            <v>1194722629</v>
          </cell>
          <cell r="I37">
            <v>1.2378</v>
          </cell>
          <cell r="J37">
            <v>143.79</v>
          </cell>
          <cell r="K37">
            <v>36.85</v>
          </cell>
          <cell r="L37">
            <v>29.173187394623437</v>
          </cell>
          <cell r="M37">
            <v>13.68</v>
          </cell>
          <cell r="N37">
            <v>223.49318739462342</v>
          </cell>
          <cell r="O37">
            <v>143.79</v>
          </cell>
          <cell r="P37">
            <v>36.85</v>
          </cell>
          <cell r="Q37">
            <v>29.17</v>
          </cell>
          <cell r="R37">
            <v>13.68</v>
          </cell>
          <cell r="S37">
            <v>223.49</v>
          </cell>
          <cell r="T37">
            <v>234.66450000000003</v>
          </cell>
          <cell r="U37">
            <v>258.13095000000004</v>
          </cell>
        </row>
        <row r="38">
          <cell r="H38">
            <v>1255878245</v>
          </cell>
          <cell r="I38">
            <v>1.2341</v>
          </cell>
          <cell r="J38">
            <v>141.38</v>
          </cell>
          <cell r="K38">
            <v>36.85</v>
          </cell>
          <cell r="L38">
            <v>10.991087283999542</v>
          </cell>
          <cell r="M38">
            <v>13.68</v>
          </cell>
          <cell r="N38">
            <v>202.90108728399954</v>
          </cell>
          <cell r="O38">
            <v>141.38</v>
          </cell>
          <cell r="P38">
            <v>36.85</v>
          </cell>
          <cell r="Q38">
            <v>10.99</v>
          </cell>
          <cell r="R38">
            <v>13.68</v>
          </cell>
          <cell r="S38">
            <v>202.9</v>
          </cell>
          <cell r="T38">
            <v>213.04500000000002</v>
          </cell>
          <cell r="U38">
            <v>234.34950000000003</v>
          </cell>
        </row>
        <row r="39">
          <cell r="H39">
            <v>1376932889</v>
          </cell>
          <cell r="I39">
            <v>1.0510999999999999</v>
          </cell>
          <cell r="J39">
            <v>127.66786622388712</v>
          </cell>
          <cell r="K39">
            <v>36.85</v>
          </cell>
          <cell r="L39">
            <v>33.067031260359556</v>
          </cell>
          <cell r="M39">
            <v>13.68</v>
          </cell>
          <cell r="N39">
            <v>211.26489748424666</v>
          </cell>
          <cell r="O39">
            <v>127.67</v>
          </cell>
          <cell r="P39">
            <v>36.85</v>
          </cell>
          <cell r="Q39">
            <v>33.07</v>
          </cell>
          <cell r="R39">
            <v>13.68</v>
          </cell>
          <cell r="S39">
            <v>211.27</v>
          </cell>
          <cell r="T39">
            <v>221.83350000000002</v>
          </cell>
          <cell r="U39">
            <v>244.01685000000003</v>
          </cell>
        </row>
        <row r="40">
          <cell r="H40">
            <v>1275519506</v>
          </cell>
          <cell r="I40">
            <v>1.2283999999999999</v>
          </cell>
          <cell r="J40">
            <v>140.51999999999998</v>
          </cell>
          <cell r="K40">
            <v>36.85</v>
          </cell>
          <cell r="L40">
            <v>9.6933005330099569</v>
          </cell>
          <cell r="M40">
            <v>13.68</v>
          </cell>
          <cell r="N40">
            <v>200.74330053300994</v>
          </cell>
          <cell r="O40">
            <v>140.52000000000001</v>
          </cell>
          <cell r="P40">
            <v>36.85</v>
          </cell>
          <cell r="Q40">
            <v>9.69</v>
          </cell>
          <cell r="R40">
            <v>13.68</v>
          </cell>
          <cell r="S40">
            <v>200.74</v>
          </cell>
          <cell r="T40">
            <v>210.77700000000002</v>
          </cell>
          <cell r="U40">
            <v>231.85470000000004</v>
          </cell>
        </row>
        <row r="41">
          <cell r="H41">
            <v>1114463932</v>
          </cell>
          <cell r="I41">
            <v>1.1763999999999999</v>
          </cell>
          <cell r="J41">
            <v>137.0525535043615</v>
          </cell>
          <cell r="K41">
            <v>36.85</v>
          </cell>
          <cell r="L41">
            <v>30.612614113095329</v>
          </cell>
          <cell r="M41">
            <v>13.68</v>
          </cell>
          <cell r="N41">
            <v>218.19516761745683</v>
          </cell>
          <cell r="O41">
            <v>137.05000000000001</v>
          </cell>
          <cell r="P41">
            <v>36.85</v>
          </cell>
          <cell r="Q41">
            <v>30.61</v>
          </cell>
          <cell r="R41">
            <v>13.68</v>
          </cell>
          <cell r="S41">
            <v>218.19</v>
          </cell>
          <cell r="T41">
            <v>229.09950000000001</v>
          </cell>
          <cell r="U41">
            <v>252.00945000000002</v>
          </cell>
        </row>
        <row r="42">
          <cell r="H42">
            <v>1609852375</v>
          </cell>
          <cell r="I42">
            <v>1.1361000000000001</v>
          </cell>
          <cell r="J42">
            <v>133.52999999999997</v>
          </cell>
          <cell r="K42">
            <v>36.85</v>
          </cell>
          <cell r="L42">
            <v>8.0539141187363708</v>
          </cell>
          <cell r="M42">
            <v>13.68</v>
          </cell>
          <cell r="N42">
            <v>192.11391411873635</v>
          </cell>
          <cell r="O42">
            <v>133.53</v>
          </cell>
          <cell r="P42">
            <v>36.85</v>
          </cell>
          <cell r="Q42">
            <v>8.0500000000000007</v>
          </cell>
          <cell r="R42">
            <v>13.68</v>
          </cell>
          <cell r="S42">
            <v>192.11</v>
          </cell>
          <cell r="T42">
            <v>201.71550000000002</v>
          </cell>
          <cell r="U42">
            <v>221.88705000000004</v>
          </cell>
        </row>
        <row r="43">
          <cell r="H43">
            <v>1093791337</v>
          </cell>
          <cell r="I43">
            <v>1.1341000000000001</v>
          </cell>
          <cell r="J43">
            <v>133.75</v>
          </cell>
          <cell r="K43">
            <v>36.85</v>
          </cell>
          <cell r="L43">
            <v>20.923526308998554</v>
          </cell>
          <cell r="M43">
            <v>13.68</v>
          </cell>
          <cell r="N43">
            <v>205.20352630899856</v>
          </cell>
          <cell r="O43">
            <v>133.75</v>
          </cell>
          <cell r="P43">
            <v>36.85</v>
          </cell>
          <cell r="Q43">
            <v>20.92</v>
          </cell>
          <cell r="R43">
            <v>13.68</v>
          </cell>
          <cell r="S43">
            <v>205.2</v>
          </cell>
          <cell r="T43">
            <v>215.46</v>
          </cell>
          <cell r="U43">
            <v>237.00600000000003</v>
          </cell>
        </row>
        <row r="44">
          <cell r="H44">
            <v>1073599635</v>
          </cell>
          <cell r="I44">
            <v>1.0888</v>
          </cell>
          <cell r="J44">
            <v>129.79</v>
          </cell>
          <cell r="K44">
            <v>36.85</v>
          </cell>
          <cell r="L44">
            <v>24.675360730348075</v>
          </cell>
          <cell r="M44">
            <v>13.68</v>
          </cell>
          <cell r="N44">
            <v>204.99536073034807</v>
          </cell>
          <cell r="O44">
            <v>129.79</v>
          </cell>
          <cell r="P44">
            <v>36.85</v>
          </cell>
          <cell r="Q44">
            <v>24.68</v>
          </cell>
          <cell r="R44">
            <v>13.68</v>
          </cell>
          <cell r="S44">
            <v>205</v>
          </cell>
          <cell r="T44">
            <v>215.25</v>
          </cell>
          <cell r="U44">
            <v>236.77500000000001</v>
          </cell>
        </row>
        <row r="45">
          <cell r="H45">
            <v>1053396788</v>
          </cell>
          <cell r="I45">
            <v>1.1632</v>
          </cell>
          <cell r="J45">
            <v>136.24</v>
          </cell>
          <cell r="K45">
            <v>36.85</v>
          </cell>
          <cell r="L45">
            <v>28.293226712661845</v>
          </cell>
          <cell r="M45">
            <v>13.68</v>
          </cell>
          <cell r="N45">
            <v>215.06322671266184</v>
          </cell>
          <cell r="O45">
            <v>136.24</v>
          </cell>
          <cell r="P45">
            <v>36.85</v>
          </cell>
          <cell r="Q45">
            <v>28.29</v>
          </cell>
          <cell r="R45">
            <v>13.68</v>
          </cell>
          <cell r="S45">
            <v>215.06</v>
          </cell>
          <cell r="T45">
            <v>225.81300000000002</v>
          </cell>
          <cell r="U45">
            <v>248.39430000000004</v>
          </cell>
        </row>
        <row r="46">
          <cell r="H46">
            <v>1851377543</v>
          </cell>
          <cell r="I46">
            <v>1.2158</v>
          </cell>
          <cell r="J46">
            <v>139.9</v>
          </cell>
          <cell r="K46">
            <v>36.85</v>
          </cell>
          <cell r="L46">
            <v>15.670318988447317</v>
          </cell>
          <cell r="M46">
            <v>13.68</v>
          </cell>
          <cell r="N46">
            <v>206.10031898844733</v>
          </cell>
          <cell r="O46">
            <v>139.9</v>
          </cell>
          <cell r="P46">
            <v>36.85</v>
          </cell>
          <cell r="Q46">
            <v>15.67</v>
          </cell>
          <cell r="R46">
            <v>13.68</v>
          </cell>
          <cell r="S46">
            <v>206.1</v>
          </cell>
          <cell r="T46">
            <v>216.405</v>
          </cell>
          <cell r="U46">
            <v>238.04550000000003</v>
          </cell>
        </row>
        <row r="47">
          <cell r="H47">
            <v>1508842295</v>
          </cell>
          <cell r="I47">
            <v>1.1332</v>
          </cell>
          <cell r="J47">
            <v>133.08000000000001</v>
          </cell>
          <cell r="K47">
            <v>36.85</v>
          </cell>
          <cell r="L47">
            <v>24.792216161943625</v>
          </cell>
          <cell r="M47">
            <v>13.68</v>
          </cell>
          <cell r="N47">
            <v>208.40221616194364</v>
          </cell>
          <cell r="O47">
            <v>133.08000000000001</v>
          </cell>
          <cell r="P47">
            <v>36.85</v>
          </cell>
          <cell r="Q47">
            <v>24.79</v>
          </cell>
          <cell r="R47">
            <v>13.68</v>
          </cell>
          <cell r="S47">
            <v>208.4</v>
          </cell>
          <cell r="T47">
            <v>218.82000000000002</v>
          </cell>
          <cell r="U47">
            <v>240.70200000000006</v>
          </cell>
        </row>
        <row r="48">
          <cell r="H48">
            <v>1639155302</v>
          </cell>
          <cell r="I48">
            <v>1.4215</v>
          </cell>
          <cell r="J48">
            <v>156.26999999999998</v>
          </cell>
          <cell r="K48">
            <v>36.85</v>
          </cell>
          <cell r="L48">
            <v>9.6427216261841888</v>
          </cell>
          <cell r="M48">
            <v>13.68</v>
          </cell>
          <cell r="N48">
            <v>216.44272162618418</v>
          </cell>
          <cell r="O48">
            <v>156.27000000000001</v>
          </cell>
          <cell r="P48">
            <v>36.85</v>
          </cell>
          <cell r="Q48">
            <v>9.64</v>
          </cell>
          <cell r="R48">
            <v>13.68</v>
          </cell>
          <cell r="S48">
            <v>216.44</v>
          </cell>
          <cell r="T48">
            <v>227.262</v>
          </cell>
          <cell r="U48">
            <v>249.98820000000003</v>
          </cell>
        </row>
        <row r="49">
          <cell r="H49">
            <v>1346226040</v>
          </cell>
          <cell r="I49">
            <v>1.2514000000000001</v>
          </cell>
          <cell r="J49">
            <v>143.25</v>
          </cell>
          <cell r="K49">
            <v>36.85</v>
          </cell>
          <cell r="L49">
            <v>11.60587168441285</v>
          </cell>
          <cell r="M49">
            <v>13.68</v>
          </cell>
          <cell r="N49">
            <v>205.38587168441285</v>
          </cell>
          <cell r="O49">
            <v>143.25</v>
          </cell>
          <cell r="P49">
            <v>36.85</v>
          </cell>
          <cell r="Q49">
            <v>11.61</v>
          </cell>
          <cell r="R49">
            <v>13.68</v>
          </cell>
          <cell r="S49">
            <v>205.39</v>
          </cell>
          <cell r="T49">
            <v>215.65950000000001</v>
          </cell>
          <cell r="U49">
            <v>237.22545000000002</v>
          </cell>
        </row>
        <row r="50">
          <cell r="H50">
            <v>1730722240</v>
          </cell>
          <cell r="I50">
            <v>1.2505999999999999</v>
          </cell>
          <cell r="J50">
            <v>142.19999999999999</v>
          </cell>
          <cell r="K50">
            <v>36.85</v>
          </cell>
          <cell r="L50">
            <v>24.841358410051928</v>
          </cell>
          <cell r="M50">
            <v>13.68</v>
          </cell>
          <cell r="N50">
            <v>217.57135841005191</v>
          </cell>
          <cell r="O50">
            <v>142.19999999999999</v>
          </cell>
          <cell r="P50">
            <v>36.85</v>
          </cell>
          <cell r="Q50">
            <v>24.84</v>
          </cell>
          <cell r="R50">
            <v>13.68</v>
          </cell>
          <cell r="S50">
            <v>217.57</v>
          </cell>
          <cell r="T50">
            <v>228.4485</v>
          </cell>
          <cell r="U50">
            <v>251.29335</v>
          </cell>
        </row>
        <row r="51">
          <cell r="H51">
            <v>1528044294</v>
          </cell>
          <cell r="I51">
            <v>1.2916000000000001</v>
          </cell>
          <cell r="J51">
            <v>147.18</v>
          </cell>
          <cell r="K51">
            <v>36.85</v>
          </cell>
          <cell r="L51">
            <v>17.043408902692054</v>
          </cell>
          <cell r="M51">
            <v>13.68</v>
          </cell>
          <cell r="N51">
            <v>214.75340890269206</v>
          </cell>
          <cell r="O51">
            <v>147.18</v>
          </cell>
          <cell r="P51">
            <v>36.85</v>
          </cell>
          <cell r="Q51">
            <v>17.04</v>
          </cell>
          <cell r="R51">
            <v>13.68</v>
          </cell>
          <cell r="S51">
            <v>214.75</v>
          </cell>
          <cell r="T51">
            <v>225.48750000000001</v>
          </cell>
          <cell r="U51">
            <v>248.03625000000002</v>
          </cell>
        </row>
        <row r="52">
          <cell r="H52">
            <v>1356372650</v>
          </cell>
          <cell r="I52">
            <v>1.2682</v>
          </cell>
          <cell r="J52">
            <v>141.53</v>
          </cell>
          <cell r="K52">
            <v>36.85</v>
          </cell>
          <cell r="L52">
            <v>16.99449246110489</v>
          </cell>
          <cell r="M52">
            <v>13.68</v>
          </cell>
          <cell r="N52">
            <v>209.0544924611049</v>
          </cell>
          <cell r="O52">
            <v>141.53</v>
          </cell>
          <cell r="P52">
            <v>36.85</v>
          </cell>
          <cell r="Q52">
            <v>16.989999999999998</v>
          </cell>
          <cell r="R52">
            <v>13.68</v>
          </cell>
          <cell r="S52">
            <v>209.05</v>
          </cell>
          <cell r="T52">
            <v>219.50250000000003</v>
          </cell>
          <cell r="U52">
            <v>241.45275000000004</v>
          </cell>
        </row>
        <row r="53">
          <cell r="H53">
            <v>1255682522</v>
          </cell>
          <cell r="I53">
            <v>1.1363000000000001</v>
          </cell>
          <cell r="J53">
            <v>134.04915398363505</v>
          </cell>
          <cell r="K53">
            <v>36.85</v>
          </cell>
          <cell r="L53">
            <v>24.21846599090215</v>
          </cell>
          <cell r="M53">
            <v>13.68</v>
          </cell>
          <cell r="N53">
            <v>208.79761997453721</v>
          </cell>
          <cell r="O53">
            <v>134.05000000000001</v>
          </cell>
          <cell r="P53">
            <v>36.85</v>
          </cell>
          <cell r="Q53">
            <v>24.22</v>
          </cell>
          <cell r="R53">
            <v>13.68</v>
          </cell>
          <cell r="S53">
            <v>208.8</v>
          </cell>
          <cell r="T53">
            <v>219.24</v>
          </cell>
          <cell r="U53">
            <v>241.16400000000002</v>
          </cell>
        </row>
        <row r="54">
          <cell r="H54">
            <v>1225064777</v>
          </cell>
          <cell r="I54">
            <v>1.1745000000000001</v>
          </cell>
          <cell r="J54">
            <v>136.27000000000001</v>
          </cell>
          <cell r="K54">
            <v>36.85</v>
          </cell>
          <cell r="L54">
            <v>8.7796859237887972</v>
          </cell>
          <cell r="M54">
            <v>7.18</v>
          </cell>
          <cell r="N54">
            <v>189.07968592378882</v>
          </cell>
          <cell r="O54">
            <v>136.27000000000001</v>
          </cell>
          <cell r="P54">
            <v>36.85</v>
          </cell>
          <cell r="Q54">
            <v>8.7799999999999994</v>
          </cell>
          <cell r="R54">
            <v>7.18</v>
          </cell>
          <cell r="S54">
            <v>189.08</v>
          </cell>
          <cell r="T54">
            <v>198.53400000000002</v>
          </cell>
          <cell r="U54">
            <v>218.38740000000004</v>
          </cell>
        </row>
        <row r="55">
          <cell r="H55">
            <v>1649254582</v>
          </cell>
          <cell r="I55">
            <v>1.2432000000000001</v>
          </cell>
          <cell r="J55">
            <v>143.09</v>
          </cell>
          <cell r="K55">
            <v>36.85</v>
          </cell>
          <cell r="L55">
            <v>31.439763828623462</v>
          </cell>
          <cell r="M55">
            <v>13.68</v>
          </cell>
          <cell r="N55">
            <v>225.05976382862346</v>
          </cell>
          <cell r="O55">
            <v>143.09</v>
          </cell>
          <cell r="P55">
            <v>36.85</v>
          </cell>
          <cell r="Q55">
            <v>31.44</v>
          </cell>
          <cell r="R55">
            <v>13.68</v>
          </cell>
          <cell r="S55">
            <v>225.06</v>
          </cell>
          <cell r="T55">
            <v>236.31300000000002</v>
          </cell>
          <cell r="U55">
            <v>259.94430000000006</v>
          </cell>
        </row>
        <row r="56">
          <cell r="H56">
            <v>1326132507</v>
          </cell>
          <cell r="I56">
            <v>1.1144000000000001</v>
          </cell>
          <cell r="J56">
            <v>131.84</v>
          </cell>
          <cell r="K56">
            <v>36.85</v>
          </cell>
          <cell r="L56">
            <v>19.953727054082407</v>
          </cell>
          <cell r="M56">
            <v>13.68</v>
          </cell>
          <cell r="N56">
            <v>202.32372705408241</v>
          </cell>
          <cell r="O56">
            <v>131.84</v>
          </cell>
          <cell r="P56">
            <v>36.85</v>
          </cell>
          <cell r="Q56">
            <v>19.95</v>
          </cell>
          <cell r="R56">
            <v>13.68</v>
          </cell>
          <cell r="S56">
            <v>202.32</v>
          </cell>
          <cell r="T56">
            <v>212.43600000000001</v>
          </cell>
          <cell r="U56">
            <v>233.67960000000002</v>
          </cell>
        </row>
        <row r="57">
          <cell r="H57">
            <v>1093228397</v>
          </cell>
          <cell r="I57">
            <v>1.2484999999999999</v>
          </cell>
          <cell r="J57">
            <v>142.45268082217638</v>
          </cell>
          <cell r="K57">
            <v>36.85</v>
          </cell>
          <cell r="L57">
            <v>22.835391055600322</v>
          </cell>
          <cell r="M57">
            <v>13.68</v>
          </cell>
          <cell r="N57">
            <v>215.8180718777767</v>
          </cell>
          <cell r="O57">
            <v>142.44999999999999</v>
          </cell>
          <cell r="P57">
            <v>36.85</v>
          </cell>
          <cell r="Q57">
            <v>22.84</v>
          </cell>
          <cell r="R57">
            <v>13.68</v>
          </cell>
          <cell r="S57">
            <v>215.82</v>
          </cell>
          <cell r="T57">
            <v>226.61099999999999</v>
          </cell>
          <cell r="U57">
            <v>249.27210000000002</v>
          </cell>
        </row>
        <row r="58">
          <cell r="H58">
            <v>1891908687</v>
          </cell>
          <cell r="I58">
            <v>1.2333000000000001</v>
          </cell>
          <cell r="J58">
            <v>141.31423511855937</v>
          </cell>
          <cell r="K58">
            <v>36.85</v>
          </cell>
          <cell r="L58">
            <v>15.61123981305394</v>
          </cell>
          <cell r="M58">
            <v>13.68</v>
          </cell>
          <cell r="N58">
            <v>207.45547493161331</v>
          </cell>
          <cell r="O58">
            <v>141.31</v>
          </cell>
          <cell r="P58">
            <v>36.85</v>
          </cell>
          <cell r="Q58">
            <v>15.61</v>
          </cell>
          <cell r="R58">
            <v>13.68</v>
          </cell>
          <cell r="S58">
            <v>207.45</v>
          </cell>
          <cell r="T58">
            <v>217.82249999999999</v>
          </cell>
          <cell r="U58">
            <v>239.60475</v>
          </cell>
        </row>
        <row r="59">
          <cell r="H59">
            <v>1235175175</v>
          </cell>
          <cell r="I59">
            <v>1.1753</v>
          </cell>
          <cell r="J59">
            <v>135.97</v>
          </cell>
          <cell r="K59">
            <v>36.85</v>
          </cell>
          <cell r="L59">
            <v>8.1186236905721163</v>
          </cell>
          <cell r="M59">
            <v>7.18</v>
          </cell>
          <cell r="N59">
            <v>188.11862369057212</v>
          </cell>
          <cell r="O59">
            <v>135.97</v>
          </cell>
          <cell r="P59">
            <v>36.85</v>
          </cell>
          <cell r="Q59">
            <v>8.1199999999999992</v>
          </cell>
          <cell r="R59">
            <v>7.18</v>
          </cell>
          <cell r="S59">
            <v>188.12</v>
          </cell>
          <cell r="T59">
            <v>197.52600000000001</v>
          </cell>
          <cell r="U59">
            <v>217.27860000000004</v>
          </cell>
        </row>
        <row r="60">
          <cell r="H60">
            <v>1992724157</v>
          </cell>
          <cell r="I60">
            <v>1.2022999999999999</v>
          </cell>
          <cell r="J60">
            <v>139.51</v>
          </cell>
          <cell r="K60">
            <v>36.85</v>
          </cell>
          <cell r="L60">
            <v>10.20299953163817</v>
          </cell>
          <cell r="M60">
            <v>13.68</v>
          </cell>
          <cell r="N60">
            <v>200.24299953163816</v>
          </cell>
          <cell r="O60">
            <v>139.51</v>
          </cell>
          <cell r="P60">
            <v>36.85</v>
          </cell>
          <cell r="Q60">
            <v>10.199999999999999</v>
          </cell>
          <cell r="R60">
            <v>13.68</v>
          </cell>
          <cell r="S60">
            <v>200.23999999999998</v>
          </cell>
          <cell r="T60">
            <v>210.25199999999998</v>
          </cell>
          <cell r="U60">
            <v>231.27719999999999</v>
          </cell>
        </row>
        <row r="61">
          <cell r="H61">
            <v>1174608350</v>
          </cell>
          <cell r="I61">
            <v>1.2016</v>
          </cell>
          <cell r="J61">
            <v>138.72999999999999</v>
          </cell>
          <cell r="K61">
            <v>36.85</v>
          </cell>
          <cell r="L61">
            <v>12.082328142110491</v>
          </cell>
          <cell r="M61">
            <v>13.68</v>
          </cell>
          <cell r="N61">
            <v>201.34232814211049</v>
          </cell>
          <cell r="O61">
            <v>138.72999999999999</v>
          </cell>
          <cell r="P61">
            <v>36.85</v>
          </cell>
          <cell r="Q61">
            <v>12.08</v>
          </cell>
          <cell r="R61">
            <v>13.68</v>
          </cell>
          <cell r="S61">
            <v>201.34</v>
          </cell>
          <cell r="T61">
            <v>211.40700000000001</v>
          </cell>
          <cell r="U61">
            <v>232.54770000000002</v>
          </cell>
        </row>
        <row r="62">
          <cell r="H62">
            <v>1497283899</v>
          </cell>
          <cell r="I62">
            <v>1.1413</v>
          </cell>
          <cell r="J62">
            <v>134.26</v>
          </cell>
          <cell r="K62">
            <v>36.85</v>
          </cell>
          <cell r="L62">
            <v>10.297292901853302</v>
          </cell>
          <cell r="M62">
            <v>13.68</v>
          </cell>
          <cell r="N62">
            <v>195.08729290185329</v>
          </cell>
          <cell r="O62">
            <v>134.26</v>
          </cell>
          <cell r="P62">
            <v>36.85</v>
          </cell>
          <cell r="Q62">
            <v>10.3</v>
          </cell>
          <cell r="R62">
            <v>13.68</v>
          </cell>
          <cell r="S62">
            <v>195.09</v>
          </cell>
          <cell r="T62">
            <v>204.84450000000001</v>
          </cell>
          <cell r="U62">
            <v>225.32895000000002</v>
          </cell>
        </row>
        <row r="63">
          <cell r="H63">
            <v>1578013876</v>
          </cell>
          <cell r="I63">
            <v>1.2592000000000001</v>
          </cell>
          <cell r="J63">
            <v>142.79000000000002</v>
          </cell>
          <cell r="K63">
            <v>36.85</v>
          </cell>
          <cell r="L63">
            <v>8.1186236905721199</v>
          </cell>
          <cell r="M63">
            <v>13.68</v>
          </cell>
          <cell r="N63">
            <v>201.43862369057214</v>
          </cell>
          <cell r="O63">
            <v>142.79</v>
          </cell>
          <cell r="P63">
            <v>36.85</v>
          </cell>
          <cell r="Q63">
            <v>8.1199999999999992</v>
          </cell>
          <cell r="R63">
            <v>13.68</v>
          </cell>
          <cell r="S63">
            <v>201.44</v>
          </cell>
          <cell r="T63">
            <v>211.512</v>
          </cell>
          <cell r="U63">
            <v>232.66320000000002</v>
          </cell>
        </row>
        <row r="64">
          <cell r="H64">
            <v>1265441208</v>
          </cell>
          <cell r="I64">
            <v>1.1966000000000001</v>
          </cell>
          <cell r="J64">
            <v>137.79</v>
          </cell>
          <cell r="K64">
            <v>36.85</v>
          </cell>
          <cell r="L64">
            <v>13.315619371474622</v>
          </cell>
          <cell r="M64">
            <v>13.68</v>
          </cell>
          <cell r="N64">
            <v>201.6356193714746</v>
          </cell>
          <cell r="O64">
            <v>137.79</v>
          </cell>
          <cell r="P64">
            <v>36.85</v>
          </cell>
          <cell r="Q64">
            <v>13.32</v>
          </cell>
          <cell r="R64">
            <v>13.68</v>
          </cell>
          <cell r="S64">
            <v>201.64</v>
          </cell>
          <cell r="T64">
            <v>211.72200000000001</v>
          </cell>
          <cell r="U64">
            <v>232.89420000000004</v>
          </cell>
        </row>
        <row r="65">
          <cell r="H65">
            <v>1619099520</v>
          </cell>
          <cell r="I65">
            <v>1.2562</v>
          </cell>
          <cell r="J65">
            <v>143.31</v>
          </cell>
          <cell r="K65">
            <v>36.85</v>
          </cell>
          <cell r="L65">
            <v>16.985994747461771</v>
          </cell>
          <cell r="M65">
            <v>13.68</v>
          </cell>
          <cell r="N65">
            <v>210.82599474746178</v>
          </cell>
          <cell r="O65">
            <v>143.31</v>
          </cell>
          <cell r="P65">
            <v>36.85</v>
          </cell>
          <cell r="Q65">
            <v>16.989999999999998</v>
          </cell>
          <cell r="R65">
            <v>13.68</v>
          </cell>
          <cell r="S65">
            <v>210.83</v>
          </cell>
          <cell r="T65">
            <v>221.37150000000003</v>
          </cell>
          <cell r="U65">
            <v>243.50865000000005</v>
          </cell>
        </row>
        <row r="66">
          <cell r="H66">
            <v>1245350289</v>
          </cell>
          <cell r="I66">
            <v>1.2190000000000001</v>
          </cell>
          <cell r="J66">
            <v>139.34</v>
          </cell>
          <cell r="K66">
            <v>36.85</v>
          </cell>
          <cell r="L66">
            <v>14.712733975575256</v>
          </cell>
          <cell r="M66">
            <v>13.68</v>
          </cell>
          <cell r="N66">
            <v>204.58273397557525</v>
          </cell>
          <cell r="O66">
            <v>139.34</v>
          </cell>
          <cell r="P66">
            <v>36.85</v>
          </cell>
          <cell r="Q66">
            <v>14.71</v>
          </cell>
          <cell r="R66">
            <v>13.68</v>
          </cell>
          <cell r="S66">
            <v>204.58</v>
          </cell>
          <cell r="T66">
            <v>214.80900000000003</v>
          </cell>
          <cell r="U66">
            <v>236.28990000000005</v>
          </cell>
        </row>
        <row r="67">
          <cell r="H67">
            <v>1346360328</v>
          </cell>
          <cell r="I67">
            <v>1.2795000000000001</v>
          </cell>
          <cell r="J67">
            <v>146.47</v>
          </cell>
          <cell r="K67">
            <v>36.85</v>
          </cell>
          <cell r="L67">
            <v>12.62920113456887</v>
          </cell>
          <cell r="M67">
            <v>7.18</v>
          </cell>
          <cell r="N67">
            <v>203.12920113456886</v>
          </cell>
          <cell r="O67">
            <v>146.47</v>
          </cell>
          <cell r="P67">
            <v>36.85</v>
          </cell>
          <cell r="Q67">
            <v>12.63</v>
          </cell>
          <cell r="R67">
            <v>7.18</v>
          </cell>
          <cell r="S67">
            <v>203.13</v>
          </cell>
          <cell r="T67">
            <v>213.28650000000002</v>
          </cell>
          <cell r="U67">
            <v>234.61515000000003</v>
          </cell>
        </row>
        <row r="68">
          <cell r="H68">
            <v>1104946060</v>
          </cell>
          <cell r="I68">
            <v>1.2248000000000001</v>
          </cell>
          <cell r="J68">
            <v>142.98999999999998</v>
          </cell>
          <cell r="K68">
            <v>36.85</v>
          </cell>
          <cell r="L68">
            <v>18.204524937586658</v>
          </cell>
          <cell r="M68">
            <v>13.68</v>
          </cell>
          <cell r="N68">
            <v>211.72452493758664</v>
          </cell>
          <cell r="O68">
            <v>142.99</v>
          </cell>
          <cell r="P68">
            <v>36.85</v>
          </cell>
          <cell r="Q68">
            <v>18.2</v>
          </cell>
          <cell r="R68">
            <v>13.68</v>
          </cell>
          <cell r="S68">
            <v>211.72</v>
          </cell>
          <cell r="T68">
            <v>222.30600000000001</v>
          </cell>
          <cell r="U68">
            <v>244.53660000000002</v>
          </cell>
        </row>
        <row r="69">
          <cell r="H69">
            <v>1861513715</v>
          </cell>
          <cell r="I69">
            <v>1.1554</v>
          </cell>
          <cell r="J69">
            <v>133.69999999999999</v>
          </cell>
          <cell r="K69">
            <v>36.85</v>
          </cell>
          <cell r="L69">
            <v>15.832652170830007</v>
          </cell>
          <cell r="M69">
            <v>13.68</v>
          </cell>
          <cell r="N69">
            <v>200.06265217083001</v>
          </cell>
          <cell r="O69">
            <v>133.69999999999999</v>
          </cell>
          <cell r="P69">
            <v>36.85</v>
          </cell>
          <cell r="Q69">
            <v>15.83</v>
          </cell>
          <cell r="R69">
            <v>13.68</v>
          </cell>
          <cell r="S69">
            <v>200.06</v>
          </cell>
          <cell r="T69">
            <v>210.06300000000002</v>
          </cell>
          <cell r="U69">
            <v>231.06930000000003</v>
          </cell>
        </row>
        <row r="70">
          <cell r="H70">
            <v>1730209677</v>
          </cell>
          <cell r="I70">
            <v>1.31</v>
          </cell>
          <cell r="J70">
            <v>148.19999999999999</v>
          </cell>
          <cell r="K70">
            <v>36.85</v>
          </cell>
          <cell r="L70">
            <v>12.651680799355363</v>
          </cell>
          <cell r="M70">
            <v>13.68</v>
          </cell>
          <cell r="N70">
            <v>211.38168079935537</v>
          </cell>
          <cell r="O70">
            <v>148.19999999999999</v>
          </cell>
          <cell r="P70">
            <v>36.85</v>
          </cell>
          <cell r="Q70">
            <v>12.65</v>
          </cell>
          <cell r="R70">
            <v>13.68</v>
          </cell>
          <cell r="S70">
            <v>211.38</v>
          </cell>
          <cell r="T70">
            <v>221.94900000000001</v>
          </cell>
          <cell r="U70">
            <v>244.14390000000003</v>
          </cell>
        </row>
        <row r="71">
          <cell r="H71">
            <v>1710008669</v>
          </cell>
          <cell r="I71">
            <v>1.2315</v>
          </cell>
          <cell r="J71">
            <v>141.66</v>
          </cell>
          <cell r="K71">
            <v>36.85</v>
          </cell>
          <cell r="L71">
            <v>9.603670162771941</v>
          </cell>
          <cell r="M71">
            <v>13.68</v>
          </cell>
          <cell r="N71">
            <v>201.79367016277195</v>
          </cell>
          <cell r="O71">
            <v>141.66</v>
          </cell>
          <cell r="P71">
            <v>36.85</v>
          </cell>
          <cell r="Q71">
            <v>9.6</v>
          </cell>
          <cell r="R71">
            <v>13.68</v>
          </cell>
          <cell r="S71">
            <v>201.79</v>
          </cell>
          <cell r="T71">
            <v>211.87950000000001</v>
          </cell>
          <cell r="U71">
            <v>233.06745000000004</v>
          </cell>
        </row>
        <row r="72">
          <cell r="H72">
            <v>1609996552</v>
          </cell>
          <cell r="I72">
            <v>1.4703999999999999</v>
          </cell>
          <cell r="J72">
            <v>154.13</v>
          </cell>
          <cell r="K72">
            <v>36.85</v>
          </cell>
          <cell r="L72">
            <v>23.616485463336016</v>
          </cell>
          <cell r="M72">
            <v>13.68</v>
          </cell>
          <cell r="N72">
            <v>228.276485463336</v>
          </cell>
          <cell r="O72">
            <v>154.13</v>
          </cell>
          <cell r="P72">
            <v>36.85</v>
          </cell>
          <cell r="Q72">
            <v>23.62</v>
          </cell>
          <cell r="R72">
            <v>13.68</v>
          </cell>
          <cell r="S72">
            <v>228.28</v>
          </cell>
          <cell r="T72">
            <v>239.69400000000002</v>
          </cell>
          <cell r="U72">
            <v>263.66340000000002</v>
          </cell>
        </row>
        <row r="73">
          <cell r="H73">
            <v>1629198577</v>
          </cell>
          <cell r="I73">
            <v>1.3197000000000001</v>
          </cell>
          <cell r="J73">
            <v>149.76999999999998</v>
          </cell>
          <cell r="K73">
            <v>36.85</v>
          </cell>
          <cell r="L73">
            <v>14.774811738092492</v>
          </cell>
          <cell r="M73">
            <v>13.68</v>
          </cell>
          <cell r="N73">
            <v>215.07481173809248</v>
          </cell>
          <cell r="O73">
            <v>149.77000000000001</v>
          </cell>
          <cell r="P73">
            <v>36.85</v>
          </cell>
          <cell r="Q73">
            <v>14.77</v>
          </cell>
          <cell r="R73">
            <v>13.68</v>
          </cell>
          <cell r="S73">
            <v>215.07000000000002</v>
          </cell>
          <cell r="T73">
            <v>225.82350000000002</v>
          </cell>
          <cell r="U73">
            <v>248.40585000000004</v>
          </cell>
        </row>
        <row r="74">
          <cell r="H74">
            <v>1639299571</v>
          </cell>
          <cell r="I74">
            <v>1.1986000000000001</v>
          </cell>
          <cell r="J74">
            <v>138.57999999999998</v>
          </cell>
          <cell r="K74">
            <v>36.85</v>
          </cell>
          <cell r="L74">
            <v>14.027701031453892</v>
          </cell>
          <cell r="M74">
            <v>13.68</v>
          </cell>
          <cell r="N74">
            <v>203.13770103145387</v>
          </cell>
          <cell r="O74">
            <v>138.58000000000001</v>
          </cell>
          <cell r="P74">
            <v>36.85</v>
          </cell>
          <cell r="Q74">
            <v>14.03</v>
          </cell>
          <cell r="R74">
            <v>13.68</v>
          </cell>
          <cell r="S74">
            <v>203.14000000000001</v>
          </cell>
          <cell r="T74">
            <v>213.29700000000003</v>
          </cell>
          <cell r="U74">
            <v>234.62670000000006</v>
          </cell>
        </row>
        <row r="75">
          <cell r="H75">
            <v>1831219781</v>
          </cell>
          <cell r="I75">
            <v>1.2487999999999999</v>
          </cell>
          <cell r="J75">
            <v>141.63999999999999</v>
          </cell>
          <cell r="K75">
            <v>36.85</v>
          </cell>
          <cell r="L75">
            <v>13.052380467365008</v>
          </cell>
          <cell r="M75">
            <v>13.68</v>
          </cell>
          <cell r="N75">
            <v>205.22238046736499</v>
          </cell>
          <cell r="O75">
            <v>141.63999999999999</v>
          </cell>
          <cell r="P75">
            <v>36.85</v>
          </cell>
          <cell r="Q75">
            <v>13.05</v>
          </cell>
          <cell r="R75">
            <v>13.68</v>
          </cell>
          <cell r="S75">
            <v>205.22</v>
          </cell>
          <cell r="T75">
            <v>215.48099999999999</v>
          </cell>
          <cell r="U75">
            <v>237.0291</v>
          </cell>
        </row>
        <row r="76">
          <cell r="H76">
            <v>1518088830</v>
          </cell>
          <cell r="I76">
            <v>1.2387999999999999</v>
          </cell>
          <cell r="J76">
            <v>143.26</v>
          </cell>
          <cell r="K76">
            <v>36.85</v>
          </cell>
          <cell r="L76">
            <v>13.51691970991136</v>
          </cell>
          <cell r="M76">
            <v>13.68</v>
          </cell>
          <cell r="N76">
            <v>207.30691970991137</v>
          </cell>
          <cell r="O76">
            <v>143.26</v>
          </cell>
          <cell r="P76">
            <v>36.85</v>
          </cell>
          <cell r="Q76">
            <v>13.52</v>
          </cell>
          <cell r="R76">
            <v>13.68</v>
          </cell>
          <cell r="S76">
            <v>207.31</v>
          </cell>
          <cell r="T76">
            <v>217.6755</v>
          </cell>
          <cell r="U76">
            <v>239.44305000000003</v>
          </cell>
        </row>
        <row r="77">
          <cell r="H77">
            <v>1740300607</v>
          </cell>
          <cell r="I77">
            <v>1.3872</v>
          </cell>
          <cell r="J77">
            <v>154.59</v>
          </cell>
          <cell r="K77">
            <v>36.85</v>
          </cell>
          <cell r="L77">
            <v>14.253428734768775</v>
          </cell>
          <cell r="M77">
            <v>13.68</v>
          </cell>
          <cell r="N77">
            <v>219.37342873476877</v>
          </cell>
          <cell r="O77">
            <v>154.59</v>
          </cell>
          <cell r="P77">
            <v>36.85</v>
          </cell>
          <cell r="Q77">
            <v>14.25</v>
          </cell>
          <cell r="R77">
            <v>13.68</v>
          </cell>
          <cell r="S77">
            <v>219.37</v>
          </cell>
          <cell r="T77">
            <v>230.33850000000001</v>
          </cell>
          <cell r="U77">
            <v>253.37235000000004</v>
          </cell>
        </row>
        <row r="78">
          <cell r="H78">
            <v>1134249006</v>
          </cell>
          <cell r="I78">
            <v>1.3280000000000001</v>
          </cell>
          <cell r="J78">
            <v>149.26</v>
          </cell>
          <cell r="K78">
            <v>36.85</v>
          </cell>
          <cell r="L78">
            <v>13.930292422286209</v>
          </cell>
          <cell r="M78">
            <v>13.68</v>
          </cell>
          <cell r="N78">
            <v>213.72029242228621</v>
          </cell>
          <cell r="O78">
            <v>149.26</v>
          </cell>
          <cell r="P78">
            <v>36.85</v>
          </cell>
          <cell r="Q78">
            <v>13.93</v>
          </cell>
          <cell r="R78">
            <v>13.68</v>
          </cell>
          <cell r="S78">
            <v>213.72</v>
          </cell>
          <cell r="T78">
            <v>224.40600000000001</v>
          </cell>
          <cell r="U78">
            <v>246.84660000000002</v>
          </cell>
        </row>
        <row r="79">
          <cell r="H79">
            <v>1740301050</v>
          </cell>
          <cell r="I79">
            <v>1.2884</v>
          </cell>
          <cell r="J79">
            <v>146.93</v>
          </cell>
          <cell r="K79">
            <v>36.85</v>
          </cell>
          <cell r="L79">
            <v>14.996318916274953</v>
          </cell>
          <cell r="M79">
            <v>13.68</v>
          </cell>
          <cell r="N79">
            <v>212.45631891627497</v>
          </cell>
          <cell r="O79">
            <v>146.93</v>
          </cell>
          <cell r="P79">
            <v>36.85</v>
          </cell>
          <cell r="Q79">
            <v>15</v>
          </cell>
          <cell r="R79">
            <v>13.68</v>
          </cell>
          <cell r="S79">
            <v>212.46</v>
          </cell>
          <cell r="T79">
            <v>223.08300000000003</v>
          </cell>
          <cell r="U79">
            <v>245.39130000000006</v>
          </cell>
        </row>
        <row r="80">
          <cell r="H80">
            <v>1326169285</v>
          </cell>
          <cell r="I80">
            <v>1.2971999999999999</v>
          </cell>
          <cell r="J80">
            <v>148.38999999999999</v>
          </cell>
          <cell r="K80">
            <v>36.85</v>
          </cell>
          <cell r="L80">
            <v>12.602385979049155</v>
          </cell>
          <cell r="M80">
            <v>13.68</v>
          </cell>
          <cell r="N80">
            <v>211.52238597904915</v>
          </cell>
          <cell r="O80">
            <v>148.38999999999999</v>
          </cell>
          <cell r="P80">
            <v>36.85</v>
          </cell>
          <cell r="Q80">
            <v>12.6</v>
          </cell>
          <cell r="R80">
            <v>13.68</v>
          </cell>
          <cell r="S80">
            <v>211.51999999999998</v>
          </cell>
          <cell r="T80">
            <v>222.096</v>
          </cell>
          <cell r="U80">
            <v>244.30560000000003</v>
          </cell>
        </row>
        <row r="81">
          <cell r="H81">
            <v>1578683439</v>
          </cell>
          <cell r="I81">
            <v>1.3102</v>
          </cell>
          <cell r="J81">
            <v>148.38</v>
          </cell>
          <cell r="K81">
            <v>36.85</v>
          </cell>
          <cell r="L81">
            <v>22.154735614194315</v>
          </cell>
          <cell r="M81">
            <v>13.68</v>
          </cell>
          <cell r="N81">
            <v>221.06473561419432</v>
          </cell>
          <cell r="O81">
            <v>148.38</v>
          </cell>
          <cell r="P81">
            <v>36.85</v>
          </cell>
          <cell r="Q81">
            <v>22.15</v>
          </cell>
          <cell r="R81">
            <v>13.68</v>
          </cell>
          <cell r="S81">
            <v>221.06</v>
          </cell>
          <cell r="T81">
            <v>232.113</v>
          </cell>
          <cell r="U81">
            <v>255.32430000000002</v>
          </cell>
        </row>
        <row r="82">
          <cell r="H82">
            <v>1235236878</v>
          </cell>
          <cell r="I82">
            <v>1.1981999999999999</v>
          </cell>
          <cell r="J82">
            <v>138.88</v>
          </cell>
          <cell r="K82">
            <v>36.85</v>
          </cell>
          <cell r="L82">
            <v>8.8058876132969388</v>
          </cell>
          <cell r="M82">
            <v>13.68</v>
          </cell>
          <cell r="N82">
            <v>198.21588761329693</v>
          </cell>
          <cell r="O82">
            <v>138.88</v>
          </cell>
          <cell r="P82">
            <v>36.85</v>
          </cell>
          <cell r="Q82">
            <v>8.81</v>
          </cell>
          <cell r="R82">
            <v>13.68</v>
          </cell>
          <cell r="S82">
            <v>198.22</v>
          </cell>
          <cell r="T82">
            <v>208.131</v>
          </cell>
          <cell r="U82">
            <v>228.94410000000002</v>
          </cell>
        </row>
        <row r="83">
          <cell r="H83">
            <v>1295723377</v>
          </cell>
          <cell r="I83">
            <v>1.133</v>
          </cell>
          <cell r="J83">
            <v>131.63999999999999</v>
          </cell>
          <cell r="K83">
            <v>36.85</v>
          </cell>
          <cell r="L83">
            <v>21.536601853344077</v>
          </cell>
          <cell r="M83">
            <v>0</v>
          </cell>
          <cell r="N83">
            <v>190.02660185334406</v>
          </cell>
          <cell r="O83">
            <v>131.63999999999999</v>
          </cell>
          <cell r="P83">
            <v>36.85</v>
          </cell>
          <cell r="Q83">
            <v>21.54</v>
          </cell>
          <cell r="R83">
            <v>0</v>
          </cell>
          <cell r="S83">
            <v>190.02999999999997</v>
          </cell>
          <cell r="T83">
            <v>199.53149999999997</v>
          </cell>
          <cell r="U83">
            <v>219.48464999999999</v>
          </cell>
        </row>
        <row r="84">
          <cell r="H84">
            <v>1952446510</v>
          </cell>
          <cell r="I84">
            <v>1.048</v>
          </cell>
          <cell r="J84">
            <v>126.95</v>
          </cell>
          <cell r="K84">
            <v>36.85</v>
          </cell>
          <cell r="L84">
            <v>13.125469880741342</v>
          </cell>
          <cell r="M84">
            <v>13.68</v>
          </cell>
          <cell r="N84">
            <v>190.60546988074134</v>
          </cell>
          <cell r="O84">
            <v>126.95</v>
          </cell>
          <cell r="P84">
            <v>36.85</v>
          </cell>
          <cell r="Q84">
            <v>13.13</v>
          </cell>
          <cell r="R84">
            <v>13.68</v>
          </cell>
          <cell r="S84">
            <v>190.61</v>
          </cell>
          <cell r="T84">
            <v>200.14050000000003</v>
          </cell>
          <cell r="U84">
            <v>220.15455000000006</v>
          </cell>
        </row>
        <row r="85">
          <cell r="H85">
            <v>1558872333</v>
          </cell>
          <cell r="I85">
            <v>1.0979000000000001</v>
          </cell>
          <cell r="J85">
            <v>131.17308062712897</v>
          </cell>
          <cell r="K85">
            <v>36.85</v>
          </cell>
          <cell r="L85">
            <v>33.825840191999944</v>
          </cell>
          <cell r="M85">
            <v>13.68</v>
          </cell>
          <cell r="N85">
            <v>215.52892081912893</v>
          </cell>
          <cell r="O85">
            <v>131.16999999999999</v>
          </cell>
          <cell r="P85">
            <v>36.85</v>
          </cell>
          <cell r="Q85">
            <v>33.83</v>
          </cell>
          <cell r="R85">
            <v>13.68</v>
          </cell>
          <cell r="S85">
            <v>215.52999999999997</v>
          </cell>
          <cell r="T85">
            <v>226.30649999999997</v>
          </cell>
          <cell r="U85">
            <v>248.93715</v>
          </cell>
        </row>
        <row r="86">
          <cell r="H86">
            <v>1306372230</v>
          </cell>
          <cell r="I86">
            <v>1.345</v>
          </cell>
          <cell r="J86">
            <v>149.68031308527117</v>
          </cell>
          <cell r="K86">
            <v>36.85</v>
          </cell>
          <cell r="L86">
            <v>19.945688795594258</v>
          </cell>
          <cell r="M86">
            <v>13.68</v>
          </cell>
          <cell r="N86">
            <v>220.15600188086543</v>
          </cell>
          <cell r="O86">
            <v>149.68</v>
          </cell>
          <cell r="P86">
            <v>36.85</v>
          </cell>
          <cell r="Q86">
            <v>19.95</v>
          </cell>
          <cell r="R86">
            <v>13.68</v>
          </cell>
          <cell r="S86">
            <v>220.16</v>
          </cell>
          <cell r="T86">
            <v>231.16800000000001</v>
          </cell>
          <cell r="U86">
            <v>254.28480000000002</v>
          </cell>
        </row>
        <row r="87">
          <cell r="H87">
            <v>1255385720</v>
          </cell>
          <cell r="I87">
            <v>1.1153999999999999</v>
          </cell>
          <cell r="J87">
            <v>132.35</v>
          </cell>
          <cell r="K87">
            <v>36.85</v>
          </cell>
          <cell r="L87">
            <v>15.689144161160334</v>
          </cell>
          <cell r="M87">
            <v>13.68</v>
          </cell>
          <cell r="N87">
            <v>198.56914416116032</v>
          </cell>
          <cell r="O87">
            <v>132.35</v>
          </cell>
          <cell r="P87">
            <v>36.85</v>
          </cell>
          <cell r="Q87">
            <v>15.69</v>
          </cell>
          <cell r="R87">
            <v>13.68</v>
          </cell>
          <cell r="S87">
            <v>198.57</v>
          </cell>
          <cell r="T87">
            <v>208.49850000000001</v>
          </cell>
          <cell r="U87">
            <v>229.34835000000004</v>
          </cell>
        </row>
        <row r="88">
          <cell r="H88">
            <v>1336196526</v>
          </cell>
          <cell r="I88">
            <v>1.1055999999999999</v>
          </cell>
          <cell r="J88">
            <v>130.86000000000001</v>
          </cell>
          <cell r="K88">
            <v>36.85</v>
          </cell>
          <cell r="L88">
            <v>12.935814971203449</v>
          </cell>
          <cell r="M88">
            <v>13.68</v>
          </cell>
          <cell r="N88">
            <v>194.32581497120347</v>
          </cell>
          <cell r="O88">
            <v>130.86000000000001</v>
          </cell>
          <cell r="P88">
            <v>36.85</v>
          </cell>
          <cell r="Q88">
            <v>12.94</v>
          </cell>
          <cell r="R88">
            <v>13.68</v>
          </cell>
          <cell r="S88">
            <v>194.33</v>
          </cell>
          <cell r="T88">
            <v>204.04650000000001</v>
          </cell>
          <cell r="U88">
            <v>224.45115000000004</v>
          </cell>
        </row>
        <row r="89">
          <cell r="H89">
            <v>1295279594</v>
          </cell>
          <cell r="I89">
            <v>1.4432</v>
          </cell>
          <cell r="J89">
            <v>161.30000000000001</v>
          </cell>
          <cell r="K89">
            <v>36.85</v>
          </cell>
          <cell r="L89">
            <v>25.975101413128876</v>
          </cell>
          <cell r="M89">
            <v>13.68</v>
          </cell>
          <cell r="N89">
            <v>237.80510141312888</v>
          </cell>
          <cell r="O89">
            <v>161.30000000000001</v>
          </cell>
          <cell r="P89">
            <v>36.85</v>
          </cell>
          <cell r="Q89">
            <v>25.98</v>
          </cell>
          <cell r="R89">
            <v>13.68</v>
          </cell>
          <cell r="S89">
            <v>237.81</v>
          </cell>
          <cell r="T89">
            <v>249.70050000000001</v>
          </cell>
          <cell r="U89">
            <v>274.67055000000005</v>
          </cell>
        </row>
        <row r="90">
          <cell r="H90">
            <v>1902990153</v>
          </cell>
          <cell r="I90">
            <v>1.0915999999999999</v>
          </cell>
          <cell r="J90">
            <v>130.64000000000001</v>
          </cell>
          <cell r="K90">
            <v>36.85</v>
          </cell>
          <cell r="L90">
            <v>21.262296167945561</v>
          </cell>
          <cell r="M90">
            <v>13.68</v>
          </cell>
          <cell r="N90">
            <v>202.43229616794557</v>
          </cell>
          <cell r="O90">
            <v>130.63999999999999</v>
          </cell>
          <cell r="P90">
            <v>36.85</v>
          </cell>
          <cell r="Q90">
            <v>21.26</v>
          </cell>
          <cell r="R90">
            <v>13.68</v>
          </cell>
          <cell r="S90">
            <v>202.42999999999998</v>
          </cell>
          <cell r="T90">
            <v>212.55149999999998</v>
          </cell>
          <cell r="U90">
            <v>233.80664999999999</v>
          </cell>
        </row>
        <row r="91">
          <cell r="H91">
            <v>1225524747</v>
          </cell>
          <cell r="I91">
            <v>1.2386999999999999</v>
          </cell>
          <cell r="J91">
            <v>140.44999999999999</v>
          </cell>
          <cell r="K91">
            <v>36.85</v>
          </cell>
          <cell r="L91">
            <v>17.396995562363241</v>
          </cell>
          <cell r="M91">
            <v>13.68</v>
          </cell>
          <cell r="N91">
            <v>208.37699556236322</v>
          </cell>
          <cell r="O91">
            <v>140.44999999999999</v>
          </cell>
          <cell r="P91">
            <v>36.85</v>
          </cell>
          <cell r="Q91">
            <v>17.399999999999999</v>
          </cell>
          <cell r="R91">
            <v>13.68</v>
          </cell>
          <cell r="S91">
            <v>208.38</v>
          </cell>
          <cell r="T91">
            <v>218.79900000000001</v>
          </cell>
          <cell r="U91">
            <v>240.67890000000003</v>
          </cell>
        </row>
        <row r="92">
          <cell r="H92">
            <v>1215400668</v>
          </cell>
          <cell r="I92">
            <v>1.2811999999999999</v>
          </cell>
          <cell r="J92">
            <v>145.22</v>
          </cell>
          <cell r="K92">
            <v>36.85</v>
          </cell>
          <cell r="L92">
            <v>11.147639517679265</v>
          </cell>
          <cell r="M92">
            <v>13.68</v>
          </cell>
          <cell r="N92">
            <v>206.89763951767927</v>
          </cell>
          <cell r="O92">
            <v>145.22</v>
          </cell>
          <cell r="P92">
            <v>36.85</v>
          </cell>
          <cell r="Q92">
            <v>11.15</v>
          </cell>
          <cell r="R92">
            <v>13.68</v>
          </cell>
          <cell r="S92">
            <v>206.9</v>
          </cell>
          <cell r="T92">
            <v>217.245</v>
          </cell>
          <cell r="U92">
            <v>238.96950000000001</v>
          </cell>
        </row>
        <row r="93">
          <cell r="H93">
            <v>1255425427</v>
          </cell>
          <cell r="I93">
            <v>1.2</v>
          </cell>
          <cell r="J93">
            <v>138.66999999999999</v>
          </cell>
          <cell r="K93">
            <v>36.85</v>
          </cell>
          <cell r="L93">
            <v>21.853564717481358</v>
          </cell>
          <cell r="M93">
            <v>13.68</v>
          </cell>
          <cell r="N93">
            <v>211.05356471748135</v>
          </cell>
          <cell r="O93">
            <v>138.66999999999999</v>
          </cell>
          <cell r="P93">
            <v>36.85</v>
          </cell>
          <cell r="Q93">
            <v>21.85</v>
          </cell>
          <cell r="R93">
            <v>13.68</v>
          </cell>
          <cell r="S93">
            <v>211.04999999999998</v>
          </cell>
          <cell r="T93">
            <v>221.60249999999999</v>
          </cell>
          <cell r="U93">
            <v>243.76275000000001</v>
          </cell>
        </row>
        <row r="94">
          <cell r="H94">
            <v>1558393835</v>
          </cell>
          <cell r="I94">
            <v>1.2075</v>
          </cell>
          <cell r="J94">
            <v>138.25</v>
          </cell>
          <cell r="K94">
            <v>36.85</v>
          </cell>
          <cell r="L94">
            <v>11.517932730190463</v>
          </cell>
          <cell r="M94">
            <v>13.68</v>
          </cell>
          <cell r="N94">
            <v>200.29793273019047</v>
          </cell>
          <cell r="O94">
            <v>138.25</v>
          </cell>
          <cell r="P94">
            <v>36.85</v>
          </cell>
          <cell r="Q94">
            <v>11.52</v>
          </cell>
          <cell r="R94">
            <v>13.68</v>
          </cell>
          <cell r="S94">
            <v>200.3</v>
          </cell>
          <cell r="T94">
            <v>210.31500000000003</v>
          </cell>
          <cell r="U94">
            <v>231.34650000000005</v>
          </cell>
        </row>
        <row r="95">
          <cell r="H95">
            <v>1083711626</v>
          </cell>
          <cell r="I95">
            <v>1.3688</v>
          </cell>
          <cell r="J95">
            <v>154.24</v>
          </cell>
          <cell r="K95">
            <v>36.85</v>
          </cell>
          <cell r="L95">
            <v>12.757024349820492</v>
          </cell>
          <cell r="M95">
            <v>7.18</v>
          </cell>
          <cell r="N95">
            <v>211.02702434982049</v>
          </cell>
          <cell r="O95">
            <v>154.24</v>
          </cell>
          <cell r="P95">
            <v>36.85</v>
          </cell>
          <cell r="Q95">
            <v>12.76</v>
          </cell>
          <cell r="R95">
            <v>7.18</v>
          </cell>
          <cell r="S95">
            <v>211.03</v>
          </cell>
          <cell r="T95">
            <v>221.58150000000001</v>
          </cell>
          <cell r="U95">
            <v>243.73965000000001</v>
          </cell>
        </row>
        <row r="96">
          <cell r="H96">
            <v>1669821336</v>
          </cell>
          <cell r="I96">
            <v>1.1669</v>
          </cell>
          <cell r="J96">
            <v>137.09</v>
          </cell>
          <cell r="K96">
            <v>36.85</v>
          </cell>
          <cell r="L96">
            <v>12.89480489927476</v>
          </cell>
          <cell r="M96">
            <v>7.18</v>
          </cell>
          <cell r="N96">
            <v>194.01480489927476</v>
          </cell>
          <cell r="O96">
            <v>137.09</v>
          </cell>
          <cell r="P96">
            <v>36.85</v>
          </cell>
          <cell r="Q96">
            <v>12.89</v>
          </cell>
          <cell r="R96">
            <v>7.18</v>
          </cell>
          <cell r="S96">
            <v>194.01</v>
          </cell>
          <cell r="T96">
            <v>203.7105</v>
          </cell>
          <cell r="U96">
            <v>224.08155000000002</v>
          </cell>
        </row>
        <row r="97">
          <cell r="H97">
            <v>1083661193</v>
          </cell>
          <cell r="I97">
            <v>1.0828</v>
          </cell>
          <cell r="J97">
            <v>129.97</v>
          </cell>
          <cell r="K97">
            <v>36.85</v>
          </cell>
          <cell r="L97">
            <v>15.443130430298163</v>
          </cell>
          <cell r="M97">
            <v>13.68</v>
          </cell>
          <cell r="N97">
            <v>195.94313043029817</v>
          </cell>
          <cell r="O97">
            <v>129.97</v>
          </cell>
          <cell r="P97">
            <v>36.85</v>
          </cell>
          <cell r="Q97">
            <v>15.44</v>
          </cell>
          <cell r="R97">
            <v>13.68</v>
          </cell>
          <cell r="S97">
            <v>195.94</v>
          </cell>
          <cell r="T97">
            <v>205.73699999999999</v>
          </cell>
          <cell r="U97">
            <v>226.31070000000003</v>
          </cell>
        </row>
        <row r="98">
          <cell r="H98">
            <v>1336118298</v>
          </cell>
          <cell r="I98">
            <v>1.4765999999999999</v>
          </cell>
          <cell r="J98">
            <v>160.76999999999998</v>
          </cell>
          <cell r="K98">
            <v>36.85</v>
          </cell>
          <cell r="L98">
            <v>11.026050614020976</v>
          </cell>
          <cell r="M98">
            <v>13.68</v>
          </cell>
          <cell r="N98">
            <v>222.32605061402097</v>
          </cell>
          <cell r="O98">
            <v>160.77000000000001</v>
          </cell>
          <cell r="P98">
            <v>36.85</v>
          </cell>
          <cell r="Q98">
            <v>11.03</v>
          </cell>
          <cell r="R98">
            <v>13.68</v>
          </cell>
          <cell r="S98">
            <v>222.33</v>
          </cell>
          <cell r="T98">
            <v>233.44650000000001</v>
          </cell>
          <cell r="U98">
            <v>256.79115000000002</v>
          </cell>
        </row>
        <row r="99">
          <cell r="H99">
            <v>1124111943</v>
          </cell>
          <cell r="I99">
            <v>1.1566000000000001</v>
          </cell>
          <cell r="J99">
            <v>135.9</v>
          </cell>
          <cell r="K99">
            <v>36.85</v>
          </cell>
          <cell r="L99">
            <v>21.627058939123344</v>
          </cell>
          <cell r="M99">
            <v>13.68</v>
          </cell>
          <cell r="N99">
            <v>208.05705893912335</v>
          </cell>
          <cell r="O99">
            <v>135.9</v>
          </cell>
          <cell r="P99">
            <v>36.85</v>
          </cell>
          <cell r="Q99">
            <v>21.63</v>
          </cell>
          <cell r="R99">
            <v>13.68</v>
          </cell>
          <cell r="S99">
            <v>208.06</v>
          </cell>
          <cell r="T99">
            <v>218.46300000000002</v>
          </cell>
          <cell r="U99">
            <v>240.30930000000004</v>
          </cell>
        </row>
        <row r="100">
          <cell r="H100">
            <v>1699710293</v>
          </cell>
          <cell r="I100">
            <v>1.2444</v>
          </cell>
          <cell r="J100">
            <v>138.85</v>
          </cell>
          <cell r="K100">
            <v>36.85</v>
          </cell>
          <cell r="L100">
            <v>18.33533056414165</v>
          </cell>
          <cell r="M100">
            <v>13.68</v>
          </cell>
          <cell r="N100">
            <v>207.71533056414165</v>
          </cell>
          <cell r="O100">
            <v>138.85</v>
          </cell>
          <cell r="P100">
            <v>36.85</v>
          </cell>
          <cell r="Q100">
            <v>18.34</v>
          </cell>
          <cell r="R100">
            <v>13.68</v>
          </cell>
          <cell r="S100">
            <v>207.72</v>
          </cell>
          <cell r="T100">
            <v>218.10599999999999</v>
          </cell>
          <cell r="U100">
            <v>239.91660000000002</v>
          </cell>
        </row>
        <row r="101">
          <cell r="H101">
            <v>1083659692</v>
          </cell>
          <cell r="I101">
            <v>1.2342</v>
          </cell>
          <cell r="J101">
            <v>139.80000000000001</v>
          </cell>
          <cell r="K101">
            <v>36.85</v>
          </cell>
          <cell r="L101">
            <v>8.6050079937345174</v>
          </cell>
          <cell r="M101">
            <v>13.68</v>
          </cell>
          <cell r="N101">
            <v>198.93500799373453</v>
          </cell>
          <cell r="O101">
            <v>139.80000000000001</v>
          </cell>
          <cell r="P101">
            <v>36.85</v>
          </cell>
          <cell r="Q101">
            <v>8.61</v>
          </cell>
          <cell r="R101">
            <v>13.68</v>
          </cell>
          <cell r="S101">
            <v>198.94</v>
          </cell>
          <cell r="T101">
            <v>208.887</v>
          </cell>
          <cell r="U101">
            <v>229.77570000000003</v>
          </cell>
        </row>
        <row r="102">
          <cell r="H102">
            <v>1740249382</v>
          </cell>
          <cell r="I102">
            <v>1.1316999999999999</v>
          </cell>
          <cell r="J102">
            <v>132.38</v>
          </cell>
          <cell r="K102">
            <v>36.85</v>
          </cell>
          <cell r="L102">
            <v>31.411419347180946</v>
          </cell>
          <cell r="M102">
            <v>13.68</v>
          </cell>
          <cell r="N102">
            <v>214.32141934718095</v>
          </cell>
          <cell r="O102">
            <v>132.38</v>
          </cell>
          <cell r="P102">
            <v>36.85</v>
          </cell>
          <cell r="Q102">
            <v>31.41</v>
          </cell>
          <cell r="R102">
            <v>13.68</v>
          </cell>
          <cell r="S102">
            <v>214.32</v>
          </cell>
          <cell r="T102">
            <v>225.036</v>
          </cell>
          <cell r="U102">
            <v>247.53960000000004</v>
          </cell>
        </row>
        <row r="103">
          <cell r="H103">
            <v>1225000888</v>
          </cell>
          <cell r="I103">
            <v>1.175</v>
          </cell>
          <cell r="J103">
            <v>137.13999999999999</v>
          </cell>
          <cell r="K103">
            <v>36.85</v>
          </cell>
          <cell r="L103">
            <v>21.78803052532388</v>
          </cell>
          <cell r="M103">
            <v>13.68</v>
          </cell>
          <cell r="N103">
            <v>209.45803052532386</v>
          </cell>
          <cell r="O103">
            <v>137.13999999999999</v>
          </cell>
          <cell r="P103">
            <v>36.85</v>
          </cell>
          <cell r="Q103">
            <v>21.79</v>
          </cell>
          <cell r="R103">
            <v>13.68</v>
          </cell>
          <cell r="S103">
            <v>209.45999999999998</v>
          </cell>
          <cell r="T103">
            <v>219.93299999999999</v>
          </cell>
          <cell r="U103">
            <v>241.9263</v>
          </cell>
        </row>
        <row r="104">
          <cell r="H104">
            <v>1407803679</v>
          </cell>
          <cell r="I104">
            <v>1.2021999999999999</v>
          </cell>
          <cell r="J104">
            <v>138.94999999999999</v>
          </cell>
          <cell r="K104">
            <v>36.85</v>
          </cell>
          <cell r="L104">
            <v>13.12210188792629</v>
          </cell>
          <cell r="M104">
            <v>13.68</v>
          </cell>
          <cell r="N104">
            <v>202.60210188792627</v>
          </cell>
          <cell r="O104">
            <v>138.94999999999999</v>
          </cell>
          <cell r="P104">
            <v>36.85</v>
          </cell>
          <cell r="Q104">
            <v>13.12</v>
          </cell>
          <cell r="R104">
            <v>13.68</v>
          </cell>
          <cell r="S104">
            <v>202.6</v>
          </cell>
          <cell r="T104">
            <v>212.73</v>
          </cell>
          <cell r="U104">
            <v>234.00300000000001</v>
          </cell>
        </row>
        <row r="105">
          <cell r="H105">
            <v>1710312079</v>
          </cell>
          <cell r="I105">
            <v>1.3278000000000001</v>
          </cell>
          <cell r="J105">
            <v>148.39207189433614</v>
          </cell>
          <cell r="K105">
            <v>36.85</v>
          </cell>
          <cell r="L105">
            <v>27.356855342465749</v>
          </cell>
          <cell r="M105">
            <v>13.68</v>
          </cell>
          <cell r="N105">
            <v>226.27892723680191</v>
          </cell>
          <cell r="O105">
            <v>148.38999999999999</v>
          </cell>
          <cell r="P105">
            <v>36.85</v>
          </cell>
          <cell r="Q105">
            <v>27.36</v>
          </cell>
          <cell r="R105">
            <v>13.68</v>
          </cell>
          <cell r="S105">
            <v>226.27999999999997</v>
          </cell>
          <cell r="T105">
            <v>237.59399999999999</v>
          </cell>
          <cell r="U105">
            <v>261.35340000000002</v>
          </cell>
        </row>
        <row r="106">
          <cell r="H106">
            <v>1710537998</v>
          </cell>
          <cell r="I106">
            <v>1.1316999999999999</v>
          </cell>
          <cell r="J106">
            <v>134.59</v>
          </cell>
          <cell r="K106">
            <v>36.85</v>
          </cell>
          <cell r="L106">
            <v>22.380081971704691</v>
          </cell>
          <cell r="M106">
            <v>13.68</v>
          </cell>
          <cell r="N106">
            <v>207.5000819717047</v>
          </cell>
          <cell r="O106">
            <v>134.59</v>
          </cell>
          <cell r="P106">
            <v>36.85</v>
          </cell>
          <cell r="Q106">
            <v>22.38</v>
          </cell>
          <cell r="R106">
            <v>13.68</v>
          </cell>
          <cell r="S106">
            <v>207.5</v>
          </cell>
          <cell r="T106">
            <v>217.875</v>
          </cell>
          <cell r="U106">
            <v>239.66250000000002</v>
          </cell>
        </row>
        <row r="107">
          <cell r="H107">
            <v>1841854361</v>
          </cell>
          <cell r="I107">
            <v>1.3933</v>
          </cell>
          <cell r="J107">
            <v>156.18</v>
          </cell>
          <cell r="K107">
            <v>36.85</v>
          </cell>
          <cell r="L107">
            <v>12.540774796622069</v>
          </cell>
          <cell r="M107">
            <v>13.68</v>
          </cell>
          <cell r="N107">
            <v>219.25077479662207</v>
          </cell>
          <cell r="O107">
            <v>156.18</v>
          </cell>
          <cell r="P107">
            <v>36.85</v>
          </cell>
          <cell r="Q107">
            <v>12.54</v>
          </cell>
          <cell r="R107">
            <v>13.68</v>
          </cell>
          <cell r="S107">
            <v>219.25</v>
          </cell>
          <cell r="T107">
            <v>230.21250000000001</v>
          </cell>
          <cell r="U107">
            <v>253.23375000000001</v>
          </cell>
        </row>
        <row r="108">
          <cell r="H108">
            <v>1346806015</v>
          </cell>
          <cell r="I108">
            <v>1.2269000000000001</v>
          </cell>
          <cell r="J108">
            <v>139.16</v>
          </cell>
          <cell r="K108">
            <v>36.85</v>
          </cell>
          <cell r="L108">
            <v>26.819614044478374</v>
          </cell>
          <cell r="M108">
            <v>13.68</v>
          </cell>
          <cell r="N108">
            <v>216.50961404447838</v>
          </cell>
          <cell r="O108">
            <v>139.16</v>
          </cell>
          <cell r="P108">
            <v>36.85</v>
          </cell>
          <cell r="Q108">
            <v>26.82</v>
          </cell>
          <cell r="R108">
            <v>13.68</v>
          </cell>
          <cell r="S108">
            <v>216.51</v>
          </cell>
          <cell r="T108">
            <v>227.3355</v>
          </cell>
          <cell r="U108">
            <v>250.06905</v>
          </cell>
        </row>
        <row r="109">
          <cell r="H109">
            <v>1801428768</v>
          </cell>
          <cell r="I109">
            <v>1.1676</v>
          </cell>
          <cell r="J109">
            <v>136.99</v>
          </cell>
          <cell r="K109">
            <v>36.85</v>
          </cell>
          <cell r="L109">
            <v>17.64959261526554</v>
          </cell>
          <cell r="M109">
            <v>13.68</v>
          </cell>
          <cell r="N109">
            <v>205.16959261526554</v>
          </cell>
          <cell r="O109">
            <v>136.99</v>
          </cell>
          <cell r="P109">
            <v>36.85</v>
          </cell>
          <cell r="Q109">
            <v>17.649999999999999</v>
          </cell>
          <cell r="R109">
            <v>13.68</v>
          </cell>
          <cell r="S109">
            <v>205.17000000000002</v>
          </cell>
          <cell r="T109">
            <v>215.42850000000001</v>
          </cell>
          <cell r="U109">
            <v>236.97135000000003</v>
          </cell>
        </row>
        <row r="110">
          <cell r="H110">
            <v>1407325103</v>
          </cell>
          <cell r="I110">
            <v>1.2497</v>
          </cell>
          <cell r="J110">
            <v>143.68</v>
          </cell>
          <cell r="K110">
            <v>36.85</v>
          </cell>
          <cell r="L110">
            <v>12.749570265893418</v>
          </cell>
          <cell r="M110">
            <v>13.68</v>
          </cell>
          <cell r="N110">
            <v>206.95957026589343</v>
          </cell>
          <cell r="O110">
            <v>143.68</v>
          </cell>
          <cell r="P110">
            <v>36.85</v>
          </cell>
          <cell r="Q110">
            <v>12.75</v>
          </cell>
          <cell r="R110">
            <v>13.68</v>
          </cell>
          <cell r="S110">
            <v>206.96</v>
          </cell>
          <cell r="T110">
            <v>217.30800000000002</v>
          </cell>
          <cell r="U110">
            <v>239.03880000000004</v>
          </cell>
        </row>
        <row r="111">
          <cell r="H111">
            <v>1891722187</v>
          </cell>
          <cell r="I111">
            <v>1.119</v>
          </cell>
          <cell r="J111">
            <v>133.91999999999999</v>
          </cell>
          <cell r="K111">
            <v>36.85</v>
          </cell>
          <cell r="L111">
            <v>20.068759594464986</v>
          </cell>
          <cell r="M111">
            <v>13.68</v>
          </cell>
          <cell r="N111">
            <v>204.51875959446497</v>
          </cell>
          <cell r="O111">
            <v>133.91999999999999</v>
          </cell>
          <cell r="P111">
            <v>36.85</v>
          </cell>
          <cell r="Q111">
            <v>20.07</v>
          </cell>
          <cell r="R111">
            <v>13.68</v>
          </cell>
          <cell r="S111">
            <v>204.51999999999998</v>
          </cell>
          <cell r="T111">
            <v>214.74599999999998</v>
          </cell>
          <cell r="U111">
            <v>236.22059999999999</v>
          </cell>
        </row>
        <row r="112">
          <cell r="H112">
            <v>1073599510</v>
          </cell>
          <cell r="I112">
            <v>1.0531999999999999</v>
          </cell>
          <cell r="J112">
            <v>128.26</v>
          </cell>
          <cell r="K112">
            <v>36.85</v>
          </cell>
          <cell r="L112">
            <v>14.269282697692718</v>
          </cell>
          <cell r="M112">
            <v>13.68</v>
          </cell>
          <cell r="N112">
            <v>193.05928269769271</v>
          </cell>
          <cell r="O112">
            <v>128.26</v>
          </cell>
          <cell r="P112">
            <v>36.85</v>
          </cell>
          <cell r="Q112">
            <v>14.27</v>
          </cell>
          <cell r="R112">
            <v>13.68</v>
          </cell>
          <cell r="S112">
            <v>193.06</v>
          </cell>
          <cell r="T112">
            <v>202.71300000000002</v>
          </cell>
          <cell r="U112">
            <v>222.98430000000005</v>
          </cell>
        </row>
        <row r="113">
          <cell r="H113">
            <v>1972587376</v>
          </cell>
          <cell r="I113">
            <v>1.0377000000000001</v>
          </cell>
          <cell r="J113">
            <v>126.14</v>
          </cell>
          <cell r="K113">
            <v>36.85</v>
          </cell>
          <cell r="L113">
            <v>24.393027655116843</v>
          </cell>
          <cell r="M113">
            <v>0</v>
          </cell>
          <cell r="N113">
            <v>187.38302765511685</v>
          </cell>
          <cell r="O113">
            <v>126.14</v>
          </cell>
          <cell r="P113">
            <v>36.85</v>
          </cell>
          <cell r="Q113">
            <v>24.39</v>
          </cell>
          <cell r="R113">
            <v>0</v>
          </cell>
          <cell r="S113">
            <v>187.38</v>
          </cell>
          <cell r="T113">
            <v>196.749</v>
          </cell>
          <cell r="U113">
            <v>216.4239</v>
          </cell>
        </row>
        <row r="114">
          <cell r="H114">
            <v>1942236161</v>
          </cell>
          <cell r="I114">
            <v>1.3483000000000001</v>
          </cell>
          <cell r="J114">
            <v>147.12</v>
          </cell>
          <cell r="K114">
            <v>36.85</v>
          </cell>
          <cell r="L114">
            <v>19.906410351234523</v>
          </cell>
          <cell r="M114">
            <v>13.68</v>
          </cell>
          <cell r="N114">
            <v>217.55641035123452</v>
          </cell>
          <cell r="O114">
            <v>147.12</v>
          </cell>
          <cell r="P114">
            <v>36.85</v>
          </cell>
          <cell r="Q114">
            <v>19.91</v>
          </cell>
          <cell r="R114">
            <v>13.68</v>
          </cell>
          <cell r="S114">
            <v>217.56</v>
          </cell>
          <cell r="T114">
            <v>228.43800000000002</v>
          </cell>
          <cell r="U114">
            <v>251.28180000000003</v>
          </cell>
        </row>
        <row r="115">
          <cell r="H115">
            <v>1437103850</v>
          </cell>
          <cell r="I115">
            <v>1.1979032013794724</v>
          </cell>
          <cell r="J115">
            <v>138.30000000000001</v>
          </cell>
          <cell r="K115">
            <v>36.85</v>
          </cell>
          <cell r="L115">
            <v>10.461508540854169</v>
          </cell>
          <cell r="M115">
            <v>13.68</v>
          </cell>
          <cell r="N115">
            <v>199.29150854085418</v>
          </cell>
          <cell r="O115">
            <v>138.30000000000001</v>
          </cell>
          <cell r="P115">
            <v>36.85</v>
          </cell>
          <cell r="Q115">
            <v>10.46</v>
          </cell>
          <cell r="R115">
            <v>13.68</v>
          </cell>
          <cell r="S115">
            <v>199.29000000000002</v>
          </cell>
          <cell r="T115">
            <v>209.25450000000004</v>
          </cell>
          <cell r="U115">
            <v>230.17995000000005</v>
          </cell>
        </row>
        <row r="116">
          <cell r="H116">
            <v>1851375703</v>
          </cell>
          <cell r="I116">
            <v>1.3465</v>
          </cell>
          <cell r="J116">
            <v>147.99</v>
          </cell>
          <cell r="K116">
            <v>36.85</v>
          </cell>
          <cell r="L116">
            <v>22.451235436785559</v>
          </cell>
          <cell r="M116">
            <v>13.68</v>
          </cell>
          <cell r="N116">
            <v>220.97123543678558</v>
          </cell>
          <cell r="O116">
            <v>147.99</v>
          </cell>
          <cell r="P116">
            <v>36.85</v>
          </cell>
          <cell r="Q116">
            <v>22.45</v>
          </cell>
          <cell r="R116">
            <v>13.68</v>
          </cell>
          <cell r="S116">
            <v>220.97</v>
          </cell>
          <cell r="T116">
            <v>232.01850000000002</v>
          </cell>
          <cell r="U116">
            <v>255.22035000000005</v>
          </cell>
        </row>
        <row r="117">
          <cell r="H117">
            <v>1639630452</v>
          </cell>
          <cell r="I117">
            <v>1.2618</v>
          </cell>
          <cell r="J117">
            <v>144.10999999999999</v>
          </cell>
          <cell r="K117">
            <v>36.85</v>
          </cell>
          <cell r="L117">
            <v>23.701250523771151</v>
          </cell>
          <cell r="M117">
            <v>13.68</v>
          </cell>
          <cell r="N117">
            <v>218.34125052377112</v>
          </cell>
          <cell r="O117">
            <v>144.11000000000001</v>
          </cell>
          <cell r="P117">
            <v>36.85</v>
          </cell>
          <cell r="Q117">
            <v>23.7</v>
          </cell>
          <cell r="R117">
            <v>13.68</v>
          </cell>
          <cell r="S117">
            <v>218.34</v>
          </cell>
          <cell r="T117">
            <v>229.25700000000001</v>
          </cell>
          <cell r="U117">
            <v>252.18270000000004</v>
          </cell>
        </row>
        <row r="118">
          <cell r="H118">
            <v>1093131310</v>
          </cell>
          <cell r="I118">
            <v>1.2484</v>
          </cell>
          <cell r="J118">
            <v>137.91</v>
          </cell>
          <cell r="K118">
            <v>36.85</v>
          </cell>
          <cell r="L118">
            <v>19.191414741239885</v>
          </cell>
          <cell r="M118">
            <v>13.68</v>
          </cell>
          <cell r="N118">
            <v>207.63141474123989</v>
          </cell>
          <cell r="O118">
            <v>137.91</v>
          </cell>
          <cell r="P118">
            <v>36.85</v>
          </cell>
          <cell r="Q118">
            <v>19.190000000000001</v>
          </cell>
          <cell r="R118">
            <v>13.68</v>
          </cell>
          <cell r="S118">
            <v>207.63</v>
          </cell>
          <cell r="T118">
            <v>218.01150000000001</v>
          </cell>
          <cell r="U118">
            <v>239.81265000000002</v>
          </cell>
        </row>
        <row r="119">
          <cell r="H119">
            <v>1912485517</v>
          </cell>
          <cell r="I119">
            <v>1.1527000000000001</v>
          </cell>
          <cell r="J119">
            <v>135.05000000000001</v>
          </cell>
          <cell r="K119">
            <v>36.85</v>
          </cell>
          <cell r="L119">
            <v>31.311358997781543</v>
          </cell>
          <cell r="M119">
            <v>13.68</v>
          </cell>
          <cell r="N119">
            <v>216.89135899778157</v>
          </cell>
          <cell r="O119">
            <v>135.05000000000001</v>
          </cell>
          <cell r="P119">
            <v>36.85</v>
          </cell>
          <cell r="Q119">
            <v>31.31</v>
          </cell>
          <cell r="R119">
            <v>13.68</v>
          </cell>
          <cell r="S119">
            <v>216.89000000000001</v>
          </cell>
          <cell r="T119">
            <v>227.73450000000003</v>
          </cell>
          <cell r="U119">
            <v>250.50795000000005</v>
          </cell>
        </row>
        <row r="120">
          <cell r="H120">
            <v>1841697422</v>
          </cell>
          <cell r="I120">
            <v>0.875</v>
          </cell>
          <cell r="J120">
            <v>114.47837356553485</v>
          </cell>
          <cell r="K120">
            <v>36.85</v>
          </cell>
          <cell r="L120">
            <v>20.534543563432837</v>
          </cell>
          <cell r="M120">
            <v>13.68</v>
          </cell>
          <cell r="N120">
            <v>185.5429171289677</v>
          </cell>
          <cell r="O120">
            <v>114.48</v>
          </cell>
          <cell r="P120">
            <v>36.85</v>
          </cell>
          <cell r="Q120">
            <v>20.53</v>
          </cell>
          <cell r="R120">
            <v>13.68</v>
          </cell>
          <cell r="S120">
            <v>185.54000000000002</v>
          </cell>
          <cell r="T120">
            <v>194.81700000000004</v>
          </cell>
          <cell r="U120">
            <v>214.29870000000005</v>
          </cell>
        </row>
        <row r="121">
          <cell r="H121">
            <v>1356346191</v>
          </cell>
          <cell r="I121">
            <v>0.93979999999999997</v>
          </cell>
          <cell r="J121">
            <v>117.71</v>
          </cell>
          <cell r="K121">
            <v>36.85</v>
          </cell>
          <cell r="L121">
            <v>20.715668211232412</v>
          </cell>
          <cell r="M121">
            <v>7.18</v>
          </cell>
          <cell r="N121">
            <v>182.45566821123242</v>
          </cell>
          <cell r="O121">
            <v>117.71</v>
          </cell>
          <cell r="P121">
            <v>36.85</v>
          </cell>
          <cell r="Q121">
            <v>20.72</v>
          </cell>
          <cell r="R121">
            <v>7.18</v>
          </cell>
          <cell r="S121">
            <v>182.46</v>
          </cell>
          <cell r="T121">
            <v>191.58300000000003</v>
          </cell>
          <cell r="U121">
            <v>210.74130000000005</v>
          </cell>
        </row>
        <row r="122">
          <cell r="H122">
            <v>1477537199</v>
          </cell>
          <cell r="I122">
            <v>1.0610999999999999</v>
          </cell>
          <cell r="J122">
            <v>128.26</v>
          </cell>
          <cell r="K122">
            <v>36.85</v>
          </cell>
          <cell r="L122">
            <v>8.1186236905721199</v>
          </cell>
          <cell r="M122">
            <v>13.68</v>
          </cell>
          <cell r="N122">
            <v>186.90862369057211</v>
          </cell>
          <cell r="O122">
            <v>128.26</v>
          </cell>
          <cell r="P122">
            <v>36.85</v>
          </cell>
          <cell r="Q122">
            <v>8.1199999999999992</v>
          </cell>
          <cell r="R122">
            <v>13.68</v>
          </cell>
          <cell r="S122">
            <v>186.91</v>
          </cell>
          <cell r="T122">
            <v>196.25550000000001</v>
          </cell>
          <cell r="U122">
            <v>215.88105000000004</v>
          </cell>
        </row>
        <row r="123">
          <cell r="H123">
            <v>1831551514</v>
          </cell>
          <cell r="I123">
            <v>1.2101</v>
          </cell>
          <cell r="J123">
            <v>139.30000000000001</v>
          </cell>
          <cell r="K123">
            <v>36.85</v>
          </cell>
          <cell r="L123">
            <v>15.418371248992749</v>
          </cell>
          <cell r="M123">
            <v>13.68</v>
          </cell>
          <cell r="N123">
            <v>205.24837124899275</v>
          </cell>
          <cell r="O123">
            <v>139.30000000000001</v>
          </cell>
          <cell r="P123">
            <v>36.85</v>
          </cell>
          <cell r="Q123">
            <v>15.42</v>
          </cell>
          <cell r="R123">
            <v>13.68</v>
          </cell>
          <cell r="S123">
            <v>205.25</v>
          </cell>
          <cell r="T123">
            <v>215.51250000000002</v>
          </cell>
          <cell r="U123">
            <v>237.06375000000003</v>
          </cell>
        </row>
        <row r="124">
          <cell r="H124">
            <v>1154792000</v>
          </cell>
          <cell r="I124">
            <v>0.99980000000000002</v>
          </cell>
          <cell r="J124">
            <v>123</v>
          </cell>
          <cell r="K124">
            <v>36.85</v>
          </cell>
          <cell r="L124">
            <v>8.9496090739726135</v>
          </cell>
          <cell r="M124">
            <v>13.68</v>
          </cell>
          <cell r="N124">
            <v>182.4796090739726</v>
          </cell>
          <cell r="O124">
            <v>123</v>
          </cell>
          <cell r="P124">
            <v>36.85</v>
          </cell>
          <cell r="Q124">
            <v>8.9499999999999993</v>
          </cell>
          <cell r="R124">
            <v>13.68</v>
          </cell>
          <cell r="S124">
            <v>182.48</v>
          </cell>
          <cell r="T124">
            <v>191.60399999999998</v>
          </cell>
          <cell r="U124">
            <v>210.76439999999999</v>
          </cell>
        </row>
        <row r="125">
          <cell r="H125">
            <v>1184196206</v>
          </cell>
          <cell r="I125">
            <v>0.95660000000000001</v>
          </cell>
          <cell r="J125">
            <v>119.27</v>
          </cell>
          <cell r="K125">
            <v>36.85</v>
          </cell>
          <cell r="L125">
            <v>15.86151947139407</v>
          </cell>
          <cell r="M125">
            <v>13.68</v>
          </cell>
          <cell r="N125">
            <v>185.66151947139406</v>
          </cell>
          <cell r="O125">
            <v>119.27</v>
          </cell>
          <cell r="P125">
            <v>36.85</v>
          </cell>
          <cell r="Q125">
            <v>15.86</v>
          </cell>
          <cell r="R125">
            <v>13.68</v>
          </cell>
          <cell r="S125">
            <v>185.66000000000003</v>
          </cell>
          <cell r="T125">
            <v>194.94300000000004</v>
          </cell>
          <cell r="U125">
            <v>214.43730000000005</v>
          </cell>
        </row>
        <row r="126">
          <cell r="H126">
            <v>1003366311</v>
          </cell>
          <cell r="I126">
            <v>1.2301</v>
          </cell>
          <cell r="J126">
            <v>141.51</v>
          </cell>
          <cell r="K126">
            <v>36.85</v>
          </cell>
          <cell r="L126">
            <v>16.09701446389413</v>
          </cell>
          <cell r="M126">
            <v>7.18</v>
          </cell>
          <cell r="N126">
            <v>201.6370144638941</v>
          </cell>
          <cell r="O126">
            <v>141.51</v>
          </cell>
          <cell r="P126">
            <v>36.85</v>
          </cell>
          <cell r="Q126">
            <v>16.100000000000001</v>
          </cell>
          <cell r="R126">
            <v>7.18</v>
          </cell>
          <cell r="S126">
            <v>201.64</v>
          </cell>
          <cell r="T126">
            <v>211.72200000000001</v>
          </cell>
          <cell r="U126">
            <v>232.89420000000004</v>
          </cell>
        </row>
        <row r="127">
          <cell r="H127">
            <v>1750418802</v>
          </cell>
          <cell r="I127">
            <v>1.1979032013794724</v>
          </cell>
          <cell r="J127">
            <v>138.16</v>
          </cell>
          <cell r="K127">
            <v>36.85</v>
          </cell>
          <cell r="L127">
            <v>15.049508460918611</v>
          </cell>
          <cell r="M127">
            <v>0</v>
          </cell>
          <cell r="N127">
            <v>190.05950846091861</v>
          </cell>
          <cell r="O127">
            <v>138.16</v>
          </cell>
          <cell r="P127">
            <v>36.85</v>
          </cell>
          <cell r="Q127">
            <v>15.05</v>
          </cell>
          <cell r="R127">
            <v>0</v>
          </cell>
          <cell r="S127">
            <v>190.06</v>
          </cell>
          <cell r="T127">
            <v>199.56300000000002</v>
          </cell>
          <cell r="U127">
            <v>219.51930000000004</v>
          </cell>
        </row>
        <row r="128">
          <cell r="H128">
            <v>1265556294</v>
          </cell>
          <cell r="I128">
            <v>1.4248000000000001</v>
          </cell>
          <cell r="J128">
            <v>156.30000000000001</v>
          </cell>
          <cell r="K128">
            <v>36.85</v>
          </cell>
          <cell r="L128">
            <v>10.825635647534673</v>
          </cell>
          <cell r="M128">
            <v>13.68</v>
          </cell>
          <cell r="N128">
            <v>217.65563564753469</v>
          </cell>
          <cell r="O128">
            <v>156.30000000000001</v>
          </cell>
          <cell r="P128">
            <v>36.85</v>
          </cell>
          <cell r="Q128">
            <v>10.83</v>
          </cell>
          <cell r="R128">
            <v>13.68</v>
          </cell>
          <cell r="S128">
            <v>217.66000000000003</v>
          </cell>
          <cell r="T128">
            <v>228.54300000000003</v>
          </cell>
          <cell r="U128">
            <v>251.39730000000006</v>
          </cell>
        </row>
        <row r="129">
          <cell r="H129">
            <v>1952766271</v>
          </cell>
          <cell r="I129">
            <v>1.3960999999999999</v>
          </cell>
          <cell r="J129">
            <v>155.85</v>
          </cell>
          <cell r="K129">
            <v>36.85</v>
          </cell>
          <cell r="L129">
            <v>18.9786833438305</v>
          </cell>
          <cell r="M129">
            <v>7.18</v>
          </cell>
          <cell r="N129">
            <v>218.85868334383048</v>
          </cell>
          <cell r="O129">
            <v>155.85</v>
          </cell>
          <cell r="P129">
            <v>36.85</v>
          </cell>
          <cell r="Q129">
            <v>18.98</v>
          </cell>
          <cell r="R129">
            <v>7.18</v>
          </cell>
          <cell r="S129">
            <v>218.85999999999999</v>
          </cell>
          <cell r="T129">
            <v>229.803</v>
          </cell>
          <cell r="U129">
            <v>252.78330000000003</v>
          </cell>
        </row>
        <row r="130">
          <cell r="H130">
            <v>1609124155</v>
          </cell>
          <cell r="I130">
            <v>1.1628000000000001</v>
          </cell>
          <cell r="J130">
            <v>134.60999999999999</v>
          </cell>
          <cell r="K130">
            <v>36.85</v>
          </cell>
          <cell r="L130">
            <v>25.595381106132766</v>
          </cell>
          <cell r="M130">
            <v>13.68</v>
          </cell>
          <cell r="N130">
            <v>210.73538110613276</v>
          </cell>
          <cell r="O130">
            <v>134.61000000000001</v>
          </cell>
          <cell r="P130">
            <v>36.85</v>
          </cell>
          <cell r="Q130">
            <v>25.6</v>
          </cell>
          <cell r="R130">
            <v>13.68</v>
          </cell>
          <cell r="S130">
            <v>210.74</v>
          </cell>
          <cell r="T130">
            <v>221.27700000000002</v>
          </cell>
          <cell r="U130">
            <v>243.40470000000005</v>
          </cell>
        </row>
        <row r="131">
          <cell r="H131">
            <v>1407803828</v>
          </cell>
          <cell r="I131">
            <v>1.2424999999999999</v>
          </cell>
          <cell r="J131">
            <v>143.80000000000001</v>
          </cell>
          <cell r="K131">
            <v>36.85</v>
          </cell>
          <cell r="L131">
            <v>11.481850607133413</v>
          </cell>
          <cell r="M131">
            <v>13.68</v>
          </cell>
          <cell r="N131">
            <v>205.81185060713341</v>
          </cell>
          <cell r="O131">
            <v>143.80000000000001</v>
          </cell>
          <cell r="P131">
            <v>36.85</v>
          </cell>
          <cell r="Q131">
            <v>11.48</v>
          </cell>
          <cell r="R131">
            <v>13.68</v>
          </cell>
          <cell r="S131">
            <v>205.81</v>
          </cell>
          <cell r="T131">
            <v>216.10050000000001</v>
          </cell>
          <cell r="U131">
            <v>237.71055000000004</v>
          </cell>
        </row>
        <row r="132">
          <cell r="H132">
            <v>1821024274</v>
          </cell>
          <cell r="I132">
            <v>1.1979032013794724</v>
          </cell>
          <cell r="J132">
            <v>135.34</v>
          </cell>
          <cell r="K132">
            <v>36.85</v>
          </cell>
          <cell r="L132">
            <v>8.1186236905721163</v>
          </cell>
          <cell r="M132">
            <v>13.68</v>
          </cell>
          <cell r="N132">
            <v>193.98862369057213</v>
          </cell>
          <cell r="O132">
            <v>135.34</v>
          </cell>
          <cell r="P132">
            <v>36.85</v>
          </cell>
          <cell r="Q132">
            <v>8.1199999999999992</v>
          </cell>
          <cell r="R132">
            <v>13.68</v>
          </cell>
          <cell r="S132">
            <v>193.99</v>
          </cell>
          <cell r="T132">
            <v>203.68950000000001</v>
          </cell>
          <cell r="U132">
            <v>224.05845000000002</v>
          </cell>
        </row>
        <row r="133">
          <cell r="H133">
            <v>1770995094</v>
          </cell>
          <cell r="I133">
            <v>1.0289999999999999</v>
          </cell>
          <cell r="J133">
            <v>125.24000000000001</v>
          </cell>
          <cell r="K133">
            <v>36.85</v>
          </cell>
          <cell r="L133">
            <v>11.574155672985325</v>
          </cell>
          <cell r="M133">
            <v>13.68</v>
          </cell>
          <cell r="N133">
            <v>187.34415567298532</v>
          </cell>
          <cell r="O133">
            <v>125.24</v>
          </cell>
          <cell r="P133">
            <v>36.85</v>
          </cell>
          <cell r="Q133">
            <v>11.57</v>
          </cell>
          <cell r="R133">
            <v>13.68</v>
          </cell>
          <cell r="S133">
            <v>187.34</v>
          </cell>
          <cell r="T133">
            <v>196.70700000000002</v>
          </cell>
          <cell r="U133">
            <v>216.37770000000003</v>
          </cell>
        </row>
        <row r="134">
          <cell r="H134">
            <v>1275508970</v>
          </cell>
          <cell r="I134">
            <v>0.99470000000000003</v>
          </cell>
          <cell r="J134">
            <v>122.64</v>
          </cell>
          <cell r="K134">
            <v>36.85</v>
          </cell>
          <cell r="L134">
            <v>15.968757652484683</v>
          </cell>
          <cell r="M134">
            <v>13.68</v>
          </cell>
          <cell r="N134">
            <v>189.13875765248468</v>
          </cell>
          <cell r="O134">
            <v>122.64</v>
          </cell>
          <cell r="P134">
            <v>36.85</v>
          </cell>
          <cell r="Q134">
            <v>15.97</v>
          </cell>
          <cell r="R134">
            <v>13.68</v>
          </cell>
          <cell r="S134">
            <v>189.14000000000001</v>
          </cell>
          <cell r="T134">
            <v>198.59700000000004</v>
          </cell>
          <cell r="U134">
            <v>218.45670000000007</v>
          </cell>
        </row>
        <row r="135">
          <cell r="H135">
            <v>1417944752</v>
          </cell>
          <cell r="I135">
            <v>1.2950999999999999</v>
          </cell>
          <cell r="J135">
            <v>146.94</v>
          </cell>
          <cell r="K135">
            <v>36.85</v>
          </cell>
          <cell r="L135">
            <v>8.1186236905721163</v>
          </cell>
          <cell r="M135">
            <v>7.18</v>
          </cell>
          <cell r="N135">
            <v>199.08862369057212</v>
          </cell>
          <cell r="O135">
            <v>146.94</v>
          </cell>
          <cell r="P135">
            <v>36.85</v>
          </cell>
          <cell r="Q135">
            <v>8.1199999999999992</v>
          </cell>
          <cell r="R135">
            <v>7.18</v>
          </cell>
          <cell r="S135">
            <v>199.09</v>
          </cell>
          <cell r="T135">
            <v>209.0445</v>
          </cell>
          <cell r="U135">
            <v>229.94895000000002</v>
          </cell>
        </row>
        <row r="136">
          <cell r="H136">
            <v>1396747689</v>
          </cell>
          <cell r="I136">
            <v>1.2073</v>
          </cell>
          <cell r="J136">
            <v>137.51</v>
          </cell>
          <cell r="K136">
            <v>36.85</v>
          </cell>
          <cell r="L136">
            <v>11.362414115179714</v>
          </cell>
          <cell r="M136">
            <v>13.68</v>
          </cell>
          <cell r="N136">
            <v>199.40241411517971</v>
          </cell>
          <cell r="O136">
            <v>137.51</v>
          </cell>
          <cell r="P136">
            <v>36.85</v>
          </cell>
          <cell r="Q136">
            <v>11.36</v>
          </cell>
          <cell r="R136">
            <v>13.68</v>
          </cell>
          <cell r="S136">
            <v>199.39999999999998</v>
          </cell>
          <cell r="T136">
            <v>209.36999999999998</v>
          </cell>
          <cell r="U136">
            <v>230.30699999999999</v>
          </cell>
        </row>
        <row r="137">
          <cell r="H137">
            <v>1932135381</v>
          </cell>
          <cell r="I137">
            <v>1.3807</v>
          </cell>
          <cell r="J137">
            <v>153.58000000000001</v>
          </cell>
          <cell r="K137">
            <v>36.85</v>
          </cell>
          <cell r="L137">
            <v>13.404985888309142</v>
          </cell>
          <cell r="M137">
            <v>13.68</v>
          </cell>
          <cell r="N137">
            <v>217.51498588830916</v>
          </cell>
          <cell r="O137">
            <v>153.58000000000001</v>
          </cell>
          <cell r="P137">
            <v>36.85</v>
          </cell>
          <cell r="Q137">
            <v>13.4</v>
          </cell>
          <cell r="R137">
            <v>13.68</v>
          </cell>
          <cell r="S137">
            <v>217.51000000000002</v>
          </cell>
          <cell r="T137">
            <v>228.38550000000004</v>
          </cell>
          <cell r="U137">
            <v>251.22405000000006</v>
          </cell>
        </row>
        <row r="138">
          <cell r="H138">
            <v>1710932355</v>
          </cell>
          <cell r="I138">
            <v>1.0522</v>
          </cell>
          <cell r="J138">
            <v>127.18</v>
          </cell>
          <cell r="K138">
            <v>36.85</v>
          </cell>
          <cell r="L138">
            <v>22.259807733146342</v>
          </cell>
          <cell r="M138">
            <v>13.68</v>
          </cell>
          <cell r="N138">
            <v>199.96980773314635</v>
          </cell>
          <cell r="O138">
            <v>127.18</v>
          </cell>
          <cell r="P138">
            <v>36.85</v>
          </cell>
          <cell r="Q138">
            <v>22.26</v>
          </cell>
          <cell r="R138">
            <v>13.68</v>
          </cell>
          <cell r="S138">
            <v>199.97</v>
          </cell>
          <cell r="T138">
            <v>209.96850000000001</v>
          </cell>
          <cell r="U138">
            <v>230.96535000000003</v>
          </cell>
        </row>
        <row r="139">
          <cell r="H139">
            <v>1376570275</v>
          </cell>
          <cell r="I139">
            <v>1.1839999999999999</v>
          </cell>
          <cell r="J139">
            <v>136.88999999999999</v>
          </cell>
          <cell r="K139">
            <v>36.85</v>
          </cell>
          <cell r="L139">
            <v>11.44124908622077</v>
          </cell>
          <cell r="M139">
            <v>13.68</v>
          </cell>
          <cell r="N139">
            <v>198.86124908622077</v>
          </cell>
          <cell r="O139">
            <v>136.88999999999999</v>
          </cell>
          <cell r="P139">
            <v>36.85</v>
          </cell>
          <cell r="Q139">
            <v>11.44</v>
          </cell>
          <cell r="R139">
            <v>13.68</v>
          </cell>
          <cell r="S139">
            <v>198.85999999999999</v>
          </cell>
          <cell r="T139">
            <v>208.803</v>
          </cell>
          <cell r="U139">
            <v>229.6833</v>
          </cell>
        </row>
        <row r="140">
          <cell r="H140">
            <v>1417951492</v>
          </cell>
          <cell r="I140">
            <v>0.9869</v>
          </cell>
          <cell r="J140">
            <v>122.04</v>
          </cell>
          <cell r="K140">
            <v>36.85</v>
          </cell>
          <cell r="L140">
            <v>15.063408995514584</v>
          </cell>
          <cell r="M140">
            <v>0</v>
          </cell>
          <cell r="N140">
            <v>173.95340899551459</v>
          </cell>
          <cell r="O140">
            <v>122.04</v>
          </cell>
          <cell r="P140">
            <v>36.85</v>
          </cell>
          <cell r="Q140">
            <v>15.06</v>
          </cell>
          <cell r="R140">
            <v>0</v>
          </cell>
          <cell r="S140">
            <v>173.95000000000002</v>
          </cell>
          <cell r="T140">
            <v>182.64750000000004</v>
          </cell>
          <cell r="U140">
            <v>200.91225000000006</v>
          </cell>
        </row>
        <row r="141">
          <cell r="H141">
            <v>1730183625</v>
          </cell>
          <cell r="I141">
            <v>0.875</v>
          </cell>
          <cell r="J141">
            <v>114.47837356553485</v>
          </cell>
          <cell r="K141">
            <v>36.85</v>
          </cell>
          <cell r="L141">
            <v>10.864344486333648</v>
          </cell>
          <cell r="M141">
            <v>0</v>
          </cell>
          <cell r="N141">
            <v>162.1927180518685</v>
          </cell>
          <cell r="O141">
            <v>114.48</v>
          </cell>
          <cell r="P141">
            <v>36.85</v>
          </cell>
          <cell r="Q141">
            <v>10.86</v>
          </cell>
          <cell r="R141">
            <v>0</v>
          </cell>
          <cell r="S141">
            <v>162.19</v>
          </cell>
          <cell r="T141">
            <v>170.29949999999999</v>
          </cell>
          <cell r="U141">
            <v>187.32945000000001</v>
          </cell>
        </row>
        <row r="142">
          <cell r="H142">
            <v>1730136128</v>
          </cell>
          <cell r="I142">
            <v>1.1882999999999999</v>
          </cell>
          <cell r="J142">
            <v>136.85999999999999</v>
          </cell>
          <cell r="K142">
            <v>36.85</v>
          </cell>
          <cell r="L142">
            <v>11.148373338654073</v>
          </cell>
          <cell r="M142">
            <v>13.68</v>
          </cell>
          <cell r="N142">
            <v>198.53837333865405</v>
          </cell>
          <cell r="O142">
            <v>136.86000000000001</v>
          </cell>
          <cell r="P142">
            <v>36.85</v>
          </cell>
          <cell r="Q142">
            <v>11.15</v>
          </cell>
          <cell r="R142">
            <v>13.68</v>
          </cell>
          <cell r="S142">
            <v>198.54000000000002</v>
          </cell>
          <cell r="T142">
            <v>208.46700000000004</v>
          </cell>
          <cell r="U142">
            <v>229.31370000000007</v>
          </cell>
        </row>
        <row r="143">
          <cell r="H143">
            <v>1679555403</v>
          </cell>
          <cell r="I143">
            <v>0.95750000000000002</v>
          </cell>
          <cell r="J143">
            <v>119.46</v>
          </cell>
          <cell r="K143">
            <v>36.85</v>
          </cell>
          <cell r="L143">
            <v>32.957688111490242</v>
          </cell>
          <cell r="M143">
            <v>0</v>
          </cell>
          <cell r="N143">
            <v>189.26768811149026</v>
          </cell>
          <cell r="O143">
            <v>119.46</v>
          </cell>
          <cell r="P143">
            <v>36.85</v>
          </cell>
          <cell r="Q143">
            <v>32.96</v>
          </cell>
          <cell r="R143">
            <v>0</v>
          </cell>
          <cell r="S143">
            <v>189.27</v>
          </cell>
          <cell r="T143">
            <v>198.73350000000002</v>
          </cell>
          <cell r="U143">
            <v>218.60685000000004</v>
          </cell>
        </row>
        <row r="144">
          <cell r="H144">
            <v>1982948550</v>
          </cell>
          <cell r="I144">
            <v>0.92</v>
          </cell>
          <cell r="J144">
            <v>116.19</v>
          </cell>
          <cell r="K144">
            <v>36.85</v>
          </cell>
          <cell r="L144">
            <v>8.7185486482697989</v>
          </cell>
          <cell r="M144">
            <v>0</v>
          </cell>
          <cell r="N144">
            <v>161.75854864826979</v>
          </cell>
          <cell r="O144">
            <v>116.19</v>
          </cell>
          <cell r="P144">
            <v>36.85</v>
          </cell>
          <cell r="Q144">
            <v>8.7200000000000006</v>
          </cell>
          <cell r="R144">
            <v>0</v>
          </cell>
          <cell r="S144">
            <v>161.76</v>
          </cell>
          <cell r="T144">
            <v>169.84799999999998</v>
          </cell>
          <cell r="U144">
            <v>186.83279999999999</v>
          </cell>
        </row>
        <row r="145">
          <cell r="H145">
            <v>1174524458</v>
          </cell>
          <cell r="I145">
            <v>1.1422000000000001</v>
          </cell>
          <cell r="J145">
            <v>134.80000000000001</v>
          </cell>
          <cell r="K145">
            <v>36.85</v>
          </cell>
          <cell r="L145">
            <v>20.813153149826213</v>
          </cell>
          <cell r="M145">
            <v>0</v>
          </cell>
          <cell r="N145">
            <v>192.46315314982621</v>
          </cell>
          <cell r="O145">
            <v>134.80000000000001</v>
          </cell>
          <cell r="P145">
            <v>36.85</v>
          </cell>
          <cell r="Q145">
            <v>20.81</v>
          </cell>
          <cell r="R145">
            <v>0</v>
          </cell>
          <cell r="S145">
            <v>192.46</v>
          </cell>
          <cell r="T145">
            <v>202.08300000000003</v>
          </cell>
          <cell r="U145">
            <v>222.29130000000004</v>
          </cell>
        </row>
        <row r="146">
          <cell r="H146">
            <v>1477511079</v>
          </cell>
          <cell r="I146">
            <v>1.1291</v>
          </cell>
          <cell r="J146">
            <v>133.19</v>
          </cell>
          <cell r="K146">
            <v>36.85</v>
          </cell>
          <cell r="L146">
            <v>15.705531523610009</v>
          </cell>
          <cell r="M146">
            <v>13.68</v>
          </cell>
          <cell r="N146">
            <v>199.42553152361</v>
          </cell>
          <cell r="O146">
            <v>133.19</v>
          </cell>
          <cell r="P146">
            <v>36.85</v>
          </cell>
          <cell r="Q146">
            <v>15.71</v>
          </cell>
          <cell r="R146">
            <v>13.68</v>
          </cell>
          <cell r="S146">
            <v>199.43</v>
          </cell>
          <cell r="T146">
            <v>209.40150000000003</v>
          </cell>
          <cell r="U146">
            <v>230.34165000000004</v>
          </cell>
        </row>
        <row r="147">
          <cell r="H147">
            <v>1396802260</v>
          </cell>
          <cell r="I147">
            <v>1.1647000000000001</v>
          </cell>
          <cell r="J147">
            <v>135.81</v>
          </cell>
          <cell r="K147">
            <v>36.85</v>
          </cell>
          <cell r="L147">
            <v>33.765276664513038</v>
          </cell>
          <cell r="M147">
            <v>13.68</v>
          </cell>
          <cell r="N147">
            <v>220.10527666451304</v>
          </cell>
          <cell r="O147">
            <v>135.81</v>
          </cell>
          <cell r="P147">
            <v>36.85</v>
          </cell>
          <cell r="Q147">
            <v>33.770000000000003</v>
          </cell>
          <cell r="R147">
            <v>13.68</v>
          </cell>
          <cell r="S147">
            <v>220.11</v>
          </cell>
          <cell r="T147">
            <v>231.11550000000003</v>
          </cell>
          <cell r="U147">
            <v>254.22705000000005</v>
          </cell>
        </row>
        <row r="148">
          <cell r="H148">
            <v>1588618045</v>
          </cell>
          <cell r="I148">
            <v>1.3075000000000001</v>
          </cell>
          <cell r="J148">
            <v>145.69999999999999</v>
          </cell>
          <cell r="K148">
            <v>36.85</v>
          </cell>
          <cell r="L148">
            <v>8.2937937147461707</v>
          </cell>
          <cell r="M148">
            <v>13.68</v>
          </cell>
          <cell r="N148">
            <v>204.52379371474615</v>
          </cell>
          <cell r="O148">
            <v>145.69999999999999</v>
          </cell>
          <cell r="P148">
            <v>36.85</v>
          </cell>
          <cell r="Q148">
            <v>8.2899999999999991</v>
          </cell>
          <cell r="R148">
            <v>13.68</v>
          </cell>
          <cell r="S148">
            <v>204.51999999999998</v>
          </cell>
          <cell r="T148">
            <v>214.74599999999998</v>
          </cell>
          <cell r="U148">
            <v>236.22059999999999</v>
          </cell>
        </row>
        <row r="149">
          <cell r="H149">
            <v>1962066480</v>
          </cell>
          <cell r="I149">
            <v>1.4943</v>
          </cell>
          <cell r="J149">
            <v>167.42</v>
          </cell>
          <cell r="K149">
            <v>36.85</v>
          </cell>
          <cell r="L149">
            <v>7.9863579673506182</v>
          </cell>
          <cell r="M149">
            <v>13.68</v>
          </cell>
          <cell r="N149">
            <v>225.9363579673506</v>
          </cell>
          <cell r="O149">
            <v>167.42</v>
          </cell>
          <cell r="P149">
            <v>36.85</v>
          </cell>
          <cell r="Q149">
            <v>7.99</v>
          </cell>
          <cell r="R149">
            <v>13.68</v>
          </cell>
          <cell r="S149">
            <v>225.94</v>
          </cell>
          <cell r="T149">
            <v>237.23699999999999</v>
          </cell>
          <cell r="U149">
            <v>260.96070000000003</v>
          </cell>
        </row>
        <row r="150">
          <cell r="H150">
            <v>1366487464</v>
          </cell>
          <cell r="I150">
            <v>1.286</v>
          </cell>
          <cell r="J150">
            <v>145.96</v>
          </cell>
          <cell r="K150">
            <v>36.85</v>
          </cell>
          <cell r="L150">
            <v>10.998558617888822</v>
          </cell>
          <cell r="M150">
            <v>13.68</v>
          </cell>
          <cell r="N150">
            <v>207.48855861788883</v>
          </cell>
          <cell r="O150">
            <v>145.96</v>
          </cell>
          <cell r="P150">
            <v>36.85</v>
          </cell>
          <cell r="Q150">
            <v>11</v>
          </cell>
          <cell r="R150">
            <v>13.68</v>
          </cell>
          <cell r="S150">
            <v>207.49</v>
          </cell>
          <cell r="T150">
            <v>217.86450000000002</v>
          </cell>
          <cell r="U150">
            <v>239.65095000000005</v>
          </cell>
        </row>
        <row r="151">
          <cell r="H151">
            <v>1407882830</v>
          </cell>
          <cell r="I151">
            <v>1.1333</v>
          </cell>
          <cell r="J151">
            <v>132.1</v>
          </cell>
          <cell r="K151">
            <v>36.85</v>
          </cell>
          <cell r="L151">
            <v>10.447397480741326</v>
          </cell>
          <cell r="M151">
            <v>13.68</v>
          </cell>
          <cell r="N151">
            <v>193.07739748074133</v>
          </cell>
          <cell r="O151">
            <v>132.1</v>
          </cell>
          <cell r="P151">
            <v>36.85</v>
          </cell>
          <cell r="Q151">
            <v>10.45</v>
          </cell>
          <cell r="R151">
            <v>13.68</v>
          </cell>
          <cell r="S151">
            <v>193.07999999999998</v>
          </cell>
          <cell r="T151">
            <v>202.73399999999998</v>
          </cell>
          <cell r="U151">
            <v>223.00739999999999</v>
          </cell>
        </row>
        <row r="152">
          <cell r="H152">
            <v>1588642102</v>
          </cell>
          <cell r="I152">
            <v>1.3184</v>
          </cell>
          <cell r="J152">
            <v>149.51999999999998</v>
          </cell>
          <cell r="K152">
            <v>36.85</v>
          </cell>
          <cell r="L152">
            <v>19.084133647058788</v>
          </cell>
          <cell r="M152">
            <v>13.68</v>
          </cell>
          <cell r="N152">
            <v>219.13413364705877</v>
          </cell>
          <cell r="O152">
            <v>149.52000000000001</v>
          </cell>
          <cell r="P152">
            <v>36.85</v>
          </cell>
          <cell r="Q152">
            <v>19.079999999999998</v>
          </cell>
          <cell r="R152">
            <v>13.68</v>
          </cell>
          <cell r="S152">
            <v>219.13</v>
          </cell>
          <cell r="T152">
            <v>230.0865</v>
          </cell>
          <cell r="U152">
            <v>253.09515000000002</v>
          </cell>
        </row>
        <row r="153">
          <cell r="H153">
            <v>1063458958</v>
          </cell>
          <cell r="I153">
            <v>1.2406999999999999</v>
          </cell>
          <cell r="J153">
            <v>141.45000000000002</v>
          </cell>
          <cell r="K153">
            <v>36.85</v>
          </cell>
          <cell r="L153">
            <v>12.393273089444023</v>
          </cell>
          <cell r="M153">
            <v>13.68</v>
          </cell>
          <cell r="N153">
            <v>204.37327308944404</v>
          </cell>
          <cell r="O153">
            <v>141.44999999999999</v>
          </cell>
          <cell r="P153">
            <v>36.85</v>
          </cell>
          <cell r="Q153">
            <v>12.39</v>
          </cell>
          <cell r="R153">
            <v>13.68</v>
          </cell>
          <cell r="S153">
            <v>204.37</v>
          </cell>
          <cell r="T153">
            <v>214.58850000000001</v>
          </cell>
          <cell r="U153">
            <v>236.04735000000002</v>
          </cell>
        </row>
        <row r="154">
          <cell r="H154">
            <v>1619908977</v>
          </cell>
          <cell r="I154">
            <v>1.2122999999999999</v>
          </cell>
          <cell r="J154">
            <v>139.21</v>
          </cell>
          <cell r="K154">
            <v>36.85</v>
          </cell>
          <cell r="L154">
            <v>8.9775519838839593</v>
          </cell>
          <cell r="M154">
            <v>13.68</v>
          </cell>
          <cell r="N154">
            <v>198.71755198388396</v>
          </cell>
          <cell r="O154">
            <v>139.21</v>
          </cell>
          <cell r="P154">
            <v>36.85</v>
          </cell>
          <cell r="Q154">
            <v>8.98</v>
          </cell>
          <cell r="R154">
            <v>13.68</v>
          </cell>
          <cell r="S154">
            <v>198.72</v>
          </cell>
          <cell r="T154">
            <v>208.65600000000001</v>
          </cell>
          <cell r="U154">
            <v>229.52160000000003</v>
          </cell>
        </row>
        <row r="155">
          <cell r="H155">
            <v>1851485098</v>
          </cell>
          <cell r="I155">
            <v>1.1615</v>
          </cell>
          <cell r="J155">
            <v>135.31</v>
          </cell>
          <cell r="K155">
            <v>36.85</v>
          </cell>
          <cell r="L155">
            <v>19.690190288798338</v>
          </cell>
          <cell r="M155">
            <v>13.68</v>
          </cell>
          <cell r="N155">
            <v>205.53019028879834</v>
          </cell>
          <cell r="O155">
            <v>135.31</v>
          </cell>
          <cell r="P155">
            <v>36.85</v>
          </cell>
          <cell r="Q155">
            <v>19.690000000000001</v>
          </cell>
          <cell r="R155">
            <v>13.68</v>
          </cell>
          <cell r="S155">
            <v>205.53</v>
          </cell>
          <cell r="T155">
            <v>215.8065</v>
          </cell>
          <cell r="U155">
            <v>237.38715000000002</v>
          </cell>
        </row>
        <row r="156">
          <cell r="H156">
            <v>1649590498</v>
          </cell>
          <cell r="I156">
            <v>1.1979032013794724</v>
          </cell>
          <cell r="J156">
            <v>136.43</v>
          </cell>
          <cell r="K156">
            <v>36.85</v>
          </cell>
          <cell r="L156">
            <v>9.3887259577759785</v>
          </cell>
          <cell r="M156">
            <v>13.68</v>
          </cell>
          <cell r="N156">
            <v>196.34872595777597</v>
          </cell>
          <cell r="O156">
            <v>136.43</v>
          </cell>
          <cell r="P156">
            <v>36.85</v>
          </cell>
          <cell r="Q156">
            <v>9.39</v>
          </cell>
          <cell r="R156">
            <v>13.68</v>
          </cell>
          <cell r="S156">
            <v>196.35000000000002</v>
          </cell>
          <cell r="T156">
            <v>206.16750000000005</v>
          </cell>
          <cell r="U156">
            <v>226.78425000000007</v>
          </cell>
        </row>
        <row r="157">
          <cell r="H157">
            <v>1932145836</v>
          </cell>
          <cell r="I157">
            <v>1.1276999999999999</v>
          </cell>
          <cell r="J157">
            <v>133.04</v>
          </cell>
          <cell r="K157">
            <v>36.85</v>
          </cell>
          <cell r="L157">
            <v>18.428081204190175</v>
          </cell>
          <cell r="M157">
            <v>13.68</v>
          </cell>
          <cell r="N157">
            <v>201.99808120419016</v>
          </cell>
          <cell r="O157">
            <v>133.04</v>
          </cell>
          <cell r="P157">
            <v>36.85</v>
          </cell>
          <cell r="Q157">
            <v>18.43</v>
          </cell>
          <cell r="R157">
            <v>13.68</v>
          </cell>
          <cell r="S157">
            <v>202</v>
          </cell>
          <cell r="T157">
            <v>212.10000000000002</v>
          </cell>
          <cell r="U157">
            <v>233.31000000000003</v>
          </cell>
        </row>
        <row r="158">
          <cell r="H158">
            <v>1285665539</v>
          </cell>
          <cell r="I158">
            <v>1.1529</v>
          </cell>
          <cell r="J158">
            <v>134.10999999999999</v>
          </cell>
          <cell r="K158">
            <v>36.85</v>
          </cell>
          <cell r="L158">
            <v>16.041320619607053</v>
          </cell>
          <cell r="M158">
            <v>13.68</v>
          </cell>
          <cell r="N158">
            <v>200.68132061960705</v>
          </cell>
          <cell r="O158">
            <v>134.11000000000001</v>
          </cell>
          <cell r="P158">
            <v>36.85</v>
          </cell>
          <cell r="Q158">
            <v>16.04</v>
          </cell>
          <cell r="R158">
            <v>13.68</v>
          </cell>
          <cell r="S158">
            <v>200.68</v>
          </cell>
          <cell r="T158">
            <v>210.71400000000003</v>
          </cell>
          <cell r="U158">
            <v>231.78540000000004</v>
          </cell>
        </row>
        <row r="159">
          <cell r="H159">
            <v>1104800069</v>
          </cell>
          <cell r="I159">
            <v>1.3979999999999999</v>
          </cell>
          <cell r="J159">
            <v>156.48000000000002</v>
          </cell>
          <cell r="K159">
            <v>36.85</v>
          </cell>
          <cell r="L159">
            <v>23.021058070428143</v>
          </cell>
          <cell r="M159">
            <v>13.68</v>
          </cell>
          <cell r="N159">
            <v>230.03105807042817</v>
          </cell>
          <cell r="O159">
            <v>156.47999999999999</v>
          </cell>
          <cell r="P159">
            <v>36.85</v>
          </cell>
          <cell r="Q159">
            <v>23.02</v>
          </cell>
          <cell r="R159">
            <v>13.68</v>
          </cell>
          <cell r="S159">
            <v>230.03</v>
          </cell>
          <cell r="T159">
            <v>241.53150000000002</v>
          </cell>
          <cell r="U159">
            <v>265.68465000000003</v>
          </cell>
        </row>
        <row r="160">
          <cell r="H160">
            <v>1912027871</v>
          </cell>
          <cell r="I160">
            <v>1.1463000000000001</v>
          </cell>
          <cell r="J160">
            <v>135.01</v>
          </cell>
          <cell r="K160">
            <v>36.85</v>
          </cell>
          <cell r="L160">
            <v>20.83290150770285</v>
          </cell>
          <cell r="M160">
            <v>13.68</v>
          </cell>
          <cell r="N160">
            <v>206.37290150770284</v>
          </cell>
          <cell r="O160">
            <v>135.01</v>
          </cell>
          <cell r="P160">
            <v>36.85</v>
          </cell>
          <cell r="Q160">
            <v>20.83</v>
          </cell>
          <cell r="R160">
            <v>13.68</v>
          </cell>
          <cell r="S160">
            <v>206.37</v>
          </cell>
          <cell r="T160">
            <v>216.6885</v>
          </cell>
          <cell r="U160">
            <v>238.35735000000003</v>
          </cell>
        </row>
        <row r="161">
          <cell r="H161">
            <v>1326143504</v>
          </cell>
          <cell r="I161">
            <v>1.2764</v>
          </cell>
          <cell r="J161">
            <v>144.18</v>
          </cell>
          <cell r="K161">
            <v>36.85</v>
          </cell>
          <cell r="L161">
            <v>10.943706186694341</v>
          </cell>
          <cell r="M161">
            <v>13.68</v>
          </cell>
          <cell r="N161">
            <v>205.65370618669436</v>
          </cell>
          <cell r="O161">
            <v>144.18</v>
          </cell>
          <cell r="P161">
            <v>36.85</v>
          </cell>
          <cell r="Q161">
            <v>10.94</v>
          </cell>
          <cell r="R161">
            <v>13.68</v>
          </cell>
          <cell r="S161">
            <v>205.65</v>
          </cell>
          <cell r="T161">
            <v>215.9325</v>
          </cell>
          <cell r="U161">
            <v>237.52575000000002</v>
          </cell>
        </row>
        <row r="162">
          <cell r="H162">
            <v>1578715504</v>
          </cell>
          <cell r="I162">
            <v>1.5001</v>
          </cell>
          <cell r="J162">
            <v>168.57</v>
          </cell>
          <cell r="K162">
            <v>36.85</v>
          </cell>
          <cell r="L162">
            <v>16.713443344778533</v>
          </cell>
          <cell r="M162">
            <v>7.18</v>
          </cell>
          <cell r="N162">
            <v>229.31344334477853</v>
          </cell>
          <cell r="O162">
            <v>168.57</v>
          </cell>
          <cell r="P162">
            <v>36.85</v>
          </cell>
          <cell r="Q162">
            <v>16.71</v>
          </cell>
          <cell r="R162">
            <v>7.18</v>
          </cell>
          <cell r="S162">
            <v>229.31</v>
          </cell>
          <cell r="T162">
            <v>240.77550000000002</v>
          </cell>
          <cell r="U162">
            <v>264.85305000000005</v>
          </cell>
        </row>
        <row r="163">
          <cell r="H163">
            <v>1376926519</v>
          </cell>
          <cell r="I163">
            <v>1.3412999999999999</v>
          </cell>
          <cell r="J163">
            <v>151.29</v>
          </cell>
          <cell r="K163">
            <v>36.85</v>
          </cell>
          <cell r="L163">
            <v>15.636970289647248</v>
          </cell>
          <cell r="M163">
            <v>13.68</v>
          </cell>
          <cell r="N163">
            <v>217.45697028964724</v>
          </cell>
          <cell r="O163">
            <v>151.29</v>
          </cell>
          <cell r="P163">
            <v>36.85</v>
          </cell>
          <cell r="Q163">
            <v>15.64</v>
          </cell>
          <cell r="R163">
            <v>13.68</v>
          </cell>
          <cell r="S163">
            <v>217.45999999999998</v>
          </cell>
          <cell r="T163">
            <v>228.333</v>
          </cell>
          <cell r="U163">
            <v>251.16630000000001</v>
          </cell>
        </row>
        <row r="164">
          <cell r="H164">
            <v>1699886085</v>
          </cell>
          <cell r="I164">
            <v>1.1556</v>
          </cell>
          <cell r="J164">
            <v>136.18</v>
          </cell>
          <cell r="K164">
            <v>36.85</v>
          </cell>
          <cell r="L164">
            <v>21.947042665738724</v>
          </cell>
          <cell r="M164">
            <v>13.68</v>
          </cell>
          <cell r="N164">
            <v>208.65704266573874</v>
          </cell>
          <cell r="O164">
            <v>136.18</v>
          </cell>
          <cell r="P164">
            <v>36.85</v>
          </cell>
          <cell r="Q164">
            <v>21.95</v>
          </cell>
          <cell r="R164">
            <v>13.68</v>
          </cell>
          <cell r="S164">
            <v>208.66</v>
          </cell>
          <cell r="T164">
            <v>219.09300000000002</v>
          </cell>
          <cell r="U164">
            <v>241.00230000000005</v>
          </cell>
        </row>
        <row r="165">
          <cell r="H165">
            <v>1336142470</v>
          </cell>
          <cell r="I165">
            <v>1.0028999999999999</v>
          </cell>
          <cell r="J165">
            <v>123.23</v>
          </cell>
          <cell r="K165">
            <v>36.85</v>
          </cell>
          <cell r="L165">
            <v>17.853649883039846</v>
          </cell>
          <cell r="M165">
            <v>13.68</v>
          </cell>
          <cell r="N165">
            <v>191.61364988303984</v>
          </cell>
          <cell r="O165">
            <v>123.23</v>
          </cell>
          <cell r="P165">
            <v>36.85</v>
          </cell>
          <cell r="Q165">
            <v>17.850000000000001</v>
          </cell>
          <cell r="R165">
            <v>13.68</v>
          </cell>
          <cell r="S165">
            <v>191.61</v>
          </cell>
          <cell r="T165">
            <v>201.19050000000001</v>
          </cell>
          <cell r="U165">
            <v>221.30955000000003</v>
          </cell>
        </row>
        <row r="166">
          <cell r="H166">
            <v>1639556806</v>
          </cell>
          <cell r="I166">
            <v>0.99119999999999997</v>
          </cell>
          <cell r="J166">
            <v>122.36999999999999</v>
          </cell>
          <cell r="K166">
            <v>36.85</v>
          </cell>
          <cell r="L166">
            <v>20.250800543110383</v>
          </cell>
          <cell r="M166">
            <v>13.68</v>
          </cell>
          <cell r="N166">
            <v>193.15080054311039</v>
          </cell>
          <cell r="O166">
            <v>122.37</v>
          </cell>
          <cell r="P166">
            <v>36.85</v>
          </cell>
          <cell r="Q166">
            <v>20.25</v>
          </cell>
          <cell r="R166">
            <v>13.68</v>
          </cell>
          <cell r="S166">
            <v>193.15</v>
          </cell>
          <cell r="T166">
            <v>202.8075</v>
          </cell>
          <cell r="U166">
            <v>223.08825000000002</v>
          </cell>
        </row>
        <row r="167">
          <cell r="H167">
            <v>1811984925</v>
          </cell>
          <cell r="I167">
            <v>1.0664</v>
          </cell>
          <cell r="J167">
            <v>128.5</v>
          </cell>
          <cell r="K167">
            <v>36.85</v>
          </cell>
          <cell r="L167">
            <v>14.2428057014939</v>
          </cell>
          <cell r="M167">
            <v>13.68</v>
          </cell>
          <cell r="N167">
            <v>193.27280570149389</v>
          </cell>
          <cell r="O167">
            <v>128.5</v>
          </cell>
          <cell r="P167">
            <v>36.85</v>
          </cell>
          <cell r="Q167">
            <v>14.24</v>
          </cell>
          <cell r="R167">
            <v>13.68</v>
          </cell>
          <cell r="S167">
            <v>193.27</v>
          </cell>
          <cell r="T167">
            <v>202.93350000000001</v>
          </cell>
          <cell r="U167">
            <v>223.22685000000004</v>
          </cell>
        </row>
        <row r="168">
          <cell r="H168">
            <v>1104950765</v>
          </cell>
          <cell r="I168">
            <v>1.2863</v>
          </cell>
          <cell r="J168">
            <v>145.33000000000001</v>
          </cell>
          <cell r="K168">
            <v>36.85</v>
          </cell>
          <cell r="L168">
            <v>23.900884745253858</v>
          </cell>
          <cell r="M168">
            <v>13.68</v>
          </cell>
          <cell r="N168">
            <v>219.76088474525386</v>
          </cell>
          <cell r="O168">
            <v>145.33000000000001</v>
          </cell>
          <cell r="P168">
            <v>36.85</v>
          </cell>
          <cell r="Q168">
            <v>23.9</v>
          </cell>
          <cell r="R168">
            <v>13.68</v>
          </cell>
          <cell r="S168">
            <v>219.76000000000002</v>
          </cell>
          <cell r="T168">
            <v>230.74800000000002</v>
          </cell>
          <cell r="U168">
            <v>253.82280000000003</v>
          </cell>
        </row>
        <row r="169">
          <cell r="H169">
            <v>1689621880</v>
          </cell>
          <cell r="I169">
            <v>1.0462</v>
          </cell>
          <cell r="J169">
            <v>126.88000000000001</v>
          </cell>
          <cell r="K169">
            <v>36.85</v>
          </cell>
          <cell r="L169">
            <v>12.394495198870327</v>
          </cell>
          <cell r="M169">
            <v>13.68</v>
          </cell>
          <cell r="N169">
            <v>189.80449519887034</v>
          </cell>
          <cell r="O169">
            <v>126.88</v>
          </cell>
          <cell r="P169">
            <v>36.85</v>
          </cell>
          <cell r="Q169">
            <v>12.39</v>
          </cell>
          <cell r="R169">
            <v>13.68</v>
          </cell>
          <cell r="S169">
            <v>189.8</v>
          </cell>
          <cell r="T169">
            <v>199.29000000000002</v>
          </cell>
          <cell r="U169">
            <v>219.21900000000005</v>
          </cell>
        </row>
        <row r="170">
          <cell r="H170">
            <v>1144695545</v>
          </cell>
          <cell r="I170">
            <v>1.1019000000000001</v>
          </cell>
          <cell r="J170">
            <v>131.472671601765</v>
          </cell>
          <cell r="K170">
            <v>36.85</v>
          </cell>
          <cell r="L170">
            <v>28.810588739922377</v>
          </cell>
          <cell r="M170">
            <v>13.68</v>
          </cell>
          <cell r="N170">
            <v>210.81326034168737</v>
          </cell>
          <cell r="O170">
            <v>131.47</v>
          </cell>
          <cell r="P170">
            <v>36.85</v>
          </cell>
          <cell r="Q170">
            <v>28.81</v>
          </cell>
          <cell r="R170">
            <v>13.68</v>
          </cell>
          <cell r="S170">
            <v>210.81</v>
          </cell>
          <cell r="T170">
            <v>221.35050000000001</v>
          </cell>
          <cell r="U170">
            <v>243.48555000000002</v>
          </cell>
        </row>
        <row r="171">
          <cell r="H171">
            <v>1932750841</v>
          </cell>
          <cell r="I171">
            <v>1.1910000000000001</v>
          </cell>
          <cell r="J171">
            <v>139.94</v>
          </cell>
          <cell r="K171">
            <v>36.85</v>
          </cell>
          <cell r="L171">
            <v>23.875332860596291</v>
          </cell>
          <cell r="M171">
            <v>13.68</v>
          </cell>
          <cell r="N171">
            <v>214.3453328605963</v>
          </cell>
          <cell r="O171">
            <v>139.94</v>
          </cell>
          <cell r="P171">
            <v>36.85</v>
          </cell>
          <cell r="Q171">
            <v>23.88</v>
          </cell>
          <cell r="R171">
            <v>13.68</v>
          </cell>
          <cell r="S171">
            <v>214.35</v>
          </cell>
          <cell r="T171">
            <v>225.0675</v>
          </cell>
          <cell r="U171">
            <v>247.57425000000001</v>
          </cell>
        </row>
        <row r="172">
          <cell r="H172">
            <v>1760462196</v>
          </cell>
          <cell r="I172">
            <v>1.3383</v>
          </cell>
          <cell r="J172">
            <v>150.63999999999999</v>
          </cell>
          <cell r="K172">
            <v>36.85</v>
          </cell>
          <cell r="L172">
            <v>8.6574113727508006</v>
          </cell>
          <cell r="M172">
            <v>13.68</v>
          </cell>
          <cell r="N172">
            <v>209.82741137275079</v>
          </cell>
          <cell r="O172">
            <v>150.63999999999999</v>
          </cell>
          <cell r="P172">
            <v>36.85</v>
          </cell>
          <cell r="Q172">
            <v>8.66</v>
          </cell>
          <cell r="R172">
            <v>13.68</v>
          </cell>
          <cell r="S172">
            <v>209.82999999999998</v>
          </cell>
          <cell r="T172">
            <v>220.32149999999999</v>
          </cell>
          <cell r="U172">
            <v>242.35365000000002</v>
          </cell>
        </row>
        <row r="173">
          <cell r="H173">
            <v>1255367447</v>
          </cell>
          <cell r="I173">
            <v>1.2244999999999999</v>
          </cell>
          <cell r="J173">
            <v>140.04</v>
          </cell>
          <cell r="K173">
            <v>36.85</v>
          </cell>
          <cell r="L173">
            <v>11.398343360383633</v>
          </cell>
          <cell r="M173">
            <v>7.18</v>
          </cell>
          <cell r="N173">
            <v>195.46834336038364</v>
          </cell>
          <cell r="O173">
            <v>140.04</v>
          </cell>
          <cell r="P173">
            <v>36.85</v>
          </cell>
          <cell r="Q173">
            <v>11.4</v>
          </cell>
          <cell r="R173">
            <v>7.18</v>
          </cell>
          <cell r="S173">
            <v>195.47</v>
          </cell>
          <cell r="T173">
            <v>205.24350000000001</v>
          </cell>
          <cell r="U173">
            <v>225.76785000000004</v>
          </cell>
        </row>
        <row r="174">
          <cell r="H174">
            <v>1053953844</v>
          </cell>
          <cell r="I174">
            <v>1.0492999999999999</v>
          </cell>
          <cell r="J174">
            <v>127.17</v>
          </cell>
          <cell r="K174">
            <v>36.85</v>
          </cell>
          <cell r="L174">
            <v>17.796661788879955</v>
          </cell>
          <cell r="M174">
            <v>13.68</v>
          </cell>
          <cell r="N174">
            <v>195.49666178887998</v>
          </cell>
          <cell r="O174">
            <v>127.17</v>
          </cell>
          <cell r="P174">
            <v>36.85</v>
          </cell>
          <cell r="Q174">
            <v>17.8</v>
          </cell>
          <cell r="R174">
            <v>13.68</v>
          </cell>
          <cell r="S174">
            <v>195.50000000000003</v>
          </cell>
          <cell r="T174">
            <v>205.27500000000003</v>
          </cell>
          <cell r="U174">
            <v>225.80250000000007</v>
          </cell>
        </row>
        <row r="175">
          <cell r="H175">
            <v>1689777971</v>
          </cell>
          <cell r="I175">
            <v>1.3037000000000001</v>
          </cell>
          <cell r="J175">
            <v>144.03</v>
          </cell>
          <cell r="K175">
            <v>36.85</v>
          </cell>
          <cell r="L175">
            <v>8.2937937147461707</v>
          </cell>
          <cell r="M175">
            <v>13.68</v>
          </cell>
          <cell r="N175">
            <v>202.85379371474619</v>
          </cell>
          <cell r="O175">
            <v>144.03</v>
          </cell>
          <cell r="P175">
            <v>36.85</v>
          </cell>
          <cell r="Q175">
            <v>8.2899999999999991</v>
          </cell>
          <cell r="R175">
            <v>13.68</v>
          </cell>
          <cell r="S175">
            <v>202.85</v>
          </cell>
          <cell r="T175">
            <v>212.99250000000001</v>
          </cell>
          <cell r="U175">
            <v>234.29175000000004</v>
          </cell>
        </row>
        <row r="176">
          <cell r="H176">
            <v>1972547321</v>
          </cell>
          <cell r="I176">
            <v>1.3942000000000001</v>
          </cell>
          <cell r="J176">
            <v>152.85999999999999</v>
          </cell>
          <cell r="K176">
            <v>36.85</v>
          </cell>
          <cell r="L176">
            <v>12.411586326383883</v>
          </cell>
          <cell r="M176">
            <v>13.68</v>
          </cell>
          <cell r="N176">
            <v>215.80158632638387</v>
          </cell>
          <cell r="O176">
            <v>152.86000000000001</v>
          </cell>
          <cell r="P176">
            <v>36.85</v>
          </cell>
          <cell r="Q176">
            <v>12.41</v>
          </cell>
          <cell r="R176">
            <v>13.68</v>
          </cell>
          <cell r="S176">
            <v>215.8</v>
          </cell>
          <cell r="T176">
            <v>226.59000000000003</v>
          </cell>
          <cell r="U176">
            <v>249.24900000000005</v>
          </cell>
        </row>
        <row r="177">
          <cell r="H177">
            <v>1134298615</v>
          </cell>
          <cell r="I177">
            <v>1.89</v>
          </cell>
          <cell r="J177">
            <v>173</v>
          </cell>
          <cell r="K177">
            <v>36.85</v>
          </cell>
          <cell r="L177">
            <v>20.237812651087829</v>
          </cell>
          <cell r="M177">
            <v>13.68</v>
          </cell>
          <cell r="N177">
            <v>243.76781265108784</v>
          </cell>
          <cell r="O177">
            <v>173</v>
          </cell>
          <cell r="P177">
            <v>36.85</v>
          </cell>
          <cell r="Q177">
            <v>20.239999999999998</v>
          </cell>
          <cell r="R177">
            <v>13.68</v>
          </cell>
          <cell r="S177">
            <v>243.77</v>
          </cell>
          <cell r="T177">
            <v>255.95850000000002</v>
          </cell>
          <cell r="U177">
            <v>281.55435000000006</v>
          </cell>
        </row>
        <row r="178">
          <cell r="H178">
            <v>1548206907</v>
          </cell>
          <cell r="I178">
            <v>1.2123999999999999</v>
          </cell>
          <cell r="J178">
            <v>138.77000000000001</v>
          </cell>
          <cell r="K178">
            <v>36.85</v>
          </cell>
          <cell r="L178">
            <v>23.292779085253866</v>
          </cell>
          <cell r="M178">
            <v>13.68</v>
          </cell>
          <cell r="N178">
            <v>212.59277908525388</v>
          </cell>
          <cell r="O178">
            <v>138.77000000000001</v>
          </cell>
          <cell r="P178">
            <v>36.85</v>
          </cell>
          <cell r="Q178">
            <v>23.29</v>
          </cell>
          <cell r="R178">
            <v>13.68</v>
          </cell>
          <cell r="S178">
            <v>212.59</v>
          </cell>
          <cell r="T178">
            <v>223.21950000000001</v>
          </cell>
          <cell r="U178">
            <v>245.54145000000003</v>
          </cell>
        </row>
        <row r="179">
          <cell r="H179">
            <v>1295704849</v>
          </cell>
          <cell r="I179">
            <v>1.2877000000000001</v>
          </cell>
          <cell r="J179">
            <v>146.15</v>
          </cell>
          <cell r="K179">
            <v>36.85</v>
          </cell>
          <cell r="L179">
            <v>8.0310386784850927</v>
          </cell>
          <cell r="M179">
            <v>13.68</v>
          </cell>
          <cell r="N179">
            <v>204.7110386784851</v>
          </cell>
          <cell r="O179">
            <v>146.15</v>
          </cell>
          <cell r="P179">
            <v>36.85</v>
          </cell>
          <cell r="Q179">
            <v>8.0299999999999994</v>
          </cell>
          <cell r="R179">
            <v>13.68</v>
          </cell>
          <cell r="S179">
            <v>204.71</v>
          </cell>
          <cell r="T179">
            <v>214.94550000000001</v>
          </cell>
          <cell r="U179">
            <v>236.44005000000004</v>
          </cell>
        </row>
        <row r="180">
          <cell r="H180">
            <v>1407949241</v>
          </cell>
          <cell r="I180">
            <v>1.2466999999999999</v>
          </cell>
          <cell r="J180">
            <v>143.94</v>
          </cell>
          <cell r="K180">
            <v>36.85</v>
          </cell>
          <cell r="L180">
            <v>20.689051678487424</v>
          </cell>
          <cell r="M180">
            <v>13.68</v>
          </cell>
          <cell r="N180">
            <v>215.15905167848743</v>
          </cell>
          <cell r="O180">
            <v>143.94</v>
          </cell>
          <cell r="P180">
            <v>36.85</v>
          </cell>
          <cell r="Q180">
            <v>20.69</v>
          </cell>
          <cell r="R180">
            <v>13.68</v>
          </cell>
          <cell r="S180">
            <v>215.16</v>
          </cell>
          <cell r="T180">
            <v>225.91800000000001</v>
          </cell>
          <cell r="U180">
            <v>248.50980000000004</v>
          </cell>
        </row>
        <row r="181">
          <cell r="H181">
            <v>1538113014</v>
          </cell>
          <cell r="I181">
            <v>1.1777</v>
          </cell>
          <cell r="J181">
            <v>137.71</v>
          </cell>
          <cell r="K181">
            <v>36.85</v>
          </cell>
          <cell r="L181">
            <v>18.933989054220696</v>
          </cell>
          <cell r="M181">
            <v>13.68</v>
          </cell>
          <cell r="N181">
            <v>207.1739890542207</v>
          </cell>
          <cell r="O181">
            <v>137.71</v>
          </cell>
          <cell r="P181">
            <v>36.85</v>
          </cell>
          <cell r="Q181">
            <v>18.93</v>
          </cell>
          <cell r="R181">
            <v>13.68</v>
          </cell>
          <cell r="S181">
            <v>207.17000000000002</v>
          </cell>
          <cell r="T181">
            <v>217.52850000000004</v>
          </cell>
          <cell r="U181">
            <v>239.28135000000006</v>
          </cell>
        </row>
        <row r="182">
          <cell r="H182">
            <v>1164476636</v>
          </cell>
          <cell r="I182">
            <v>1.2209000000000001</v>
          </cell>
          <cell r="J182">
            <v>137.55000000000001</v>
          </cell>
          <cell r="K182">
            <v>36.85</v>
          </cell>
          <cell r="L182">
            <v>17.213888399632786</v>
          </cell>
          <cell r="M182">
            <v>13.68</v>
          </cell>
          <cell r="N182">
            <v>205.29388839963281</v>
          </cell>
          <cell r="O182">
            <v>137.55000000000001</v>
          </cell>
          <cell r="P182">
            <v>36.85</v>
          </cell>
          <cell r="Q182">
            <v>17.21</v>
          </cell>
          <cell r="R182">
            <v>13.68</v>
          </cell>
          <cell r="S182">
            <v>205.29000000000002</v>
          </cell>
          <cell r="T182">
            <v>215.55450000000002</v>
          </cell>
          <cell r="U182">
            <v>237.10995000000003</v>
          </cell>
        </row>
        <row r="183">
          <cell r="H183">
            <v>1669425401</v>
          </cell>
          <cell r="I183">
            <v>1.131</v>
          </cell>
          <cell r="J183">
            <v>133.02000000000001</v>
          </cell>
          <cell r="K183">
            <v>36.85</v>
          </cell>
          <cell r="L183">
            <v>20.870040179096929</v>
          </cell>
          <cell r="M183">
            <v>13.68</v>
          </cell>
          <cell r="N183">
            <v>204.42004017909693</v>
          </cell>
          <cell r="O183">
            <v>133.02000000000001</v>
          </cell>
          <cell r="P183">
            <v>36.85</v>
          </cell>
          <cell r="Q183">
            <v>20.87</v>
          </cell>
          <cell r="R183">
            <v>13.68</v>
          </cell>
          <cell r="S183">
            <v>204.42000000000002</v>
          </cell>
          <cell r="T183">
            <v>214.64100000000002</v>
          </cell>
          <cell r="U183">
            <v>236.10510000000005</v>
          </cell>
        </row>
        <row r="184">
          <cell r="H184">
            <v>1861446338</v>
          </cell>
          <cell r="I184">
            <v>1.0648</v>
          </cell>
          <cell r="J184">
            <v>126.58</v>
          </cell>
          <cell r="K184">
            <v>36.85</v>
          </cell>
          <cell r="L184">
            <v>19.042732660992534</v>
          </cell>
          <cell r="M184">
            <v>13.68</v>
          </cell>
          <cell r="N184">
            <v>196.15273266099251</v>
          </cell>
          <cell r="O184">
            <v>126.58</v>
          </cell>
          <cell r="P184">
            <v>36.85</v>
          </cell>
          <cell r="Q184">
            <v>19.04</v>
          </cell>
          <cell r="R184">
            <v>13.68</v>
          </cell>
          <cell r="S184">
            <v>196.15</v>
          </cell>
          <cell r="T184">
            <v>205.95750000000001</v>
          </cell>
          <cell r="U184">
            <v>226.55325000000002</v>
          </cell>
        </row>
        <row r="185">
          <cell r="H185">
            <v>1407800972</v>
          </cell>
          <cell r="I185">
            <v>1.1247</v>
          </cell>
          <cell r="J185">
            <v>133.44999999999999</v>
          </cell>
          <cell r="K185">
            <v>36.85</v>
          </cell>
          <cell r="L185">
            <v>16.174041684365427</v>
          </cell>
          <cell r="M185">
            <v>13.68</v>
          </cell>
          <cell r="N185">
            <v>200.15404168436541</v>
          </cell>
          <cell r="O185">
            <v>133.44999999999999</v>
          </cell>
          <cell r="P185">
            <v>36.85</v>
          </cell>
          <cell r="Q185">
            <v>16.170000000000002</v>
          </cell>
          <cell r="R185">
            <v>13.68</v>
          </cell>
          <cell r="S185">
            <v>200.14999999999998</v>
          </cell>
          <cell r="T185">
            <v>210.1575</v>
          </cell>
          <cell r="U185">
            <v>231.17325000000002</v>
          </cell>
        </row>
        <row r="186">
          <cell r="H186">
            <v>1326089616</v>
          </cell>
          <cell r="I186">
            <v>1.1071</v>
          </cell>
          <cell r="J186">
            <v>132.61000000000001</v>
          </cell>
          <cell r="K186">
            <v>36.85</v>
          </cell>
          <cell r="L186">
            <v>15.864552165264001</v>
          </cell>
          <cell r="M186">
            <v>13.68</v>
          </cell>
          <cell r="N186">
            <v>199.00455216526402</v>
          </cell>
          <cell r="O186">
            <v>132.61000000000001</v>
          </cell>
          <cell r="P186">
            <v>36.85</v>
          </cell>
          <cell r="Q186">
            <v>15.86</v>
          </cell>
          <cell r="R186">
            <v>13.68</v>
          </cell>
          <cell r="S186">
            <v>199</v>
          </cell>
          <cell r="T186">
            <v>208.95000000000002</v>
          </cell>
          <cell r="U186">
            <v>229.84500000000003</v>
          </cell>
        </row>
        <row r="187">
          <cell r="H187">
            <v>1548770423</v>
          </cell>
          <cell r="I187">
            <v>0.98450000000000004</v>
          </cell>
          <cell r="J187">
            <v>121.97</v>
          </cell>
          <cell r="K187">
            <v>36.85</v>
          </cell>
          <cell r="L187">
            <v>13.322239813994878</v>
          </cell>
          <cell r="M187">
            <v>13.68</v>
          </cell>
          <cell r="N187">
            <v>185.82223981399488</v>
          </cell>
          <cell r="O187">
            <v>121.97</v>
          </cell>
          <cell r="P187">
            <v>36.85</v>
          </cell>
          <cell r="Q187">
            <v>13.32</v>
          </cell>
          <cell r="R187">
            <v>13.68</v>
          </cell>
          <cell r="S187">
            <v>185.82</v>
          </cell>
          <cell r="T187">
            <v>195.11099999999999</v>
          </cell>
          <cell r="U187">
            <v>214.62210000000002</v>
          </cell>
        </row>
        <row r="188">
          <cell r="H188">
            <v>1629535455</v>
          </cell>
          <cell r="I188">
            <v>1.1446000000000001</v>
          </cell>
          <cell r="J188">
            <v>134.47</v>
          </cell>
          <cell r="K188">
            <v>36.85</v>
          </cell>
          <cell r="L188">
            <v>35.838661900112676</v>
          </cell>
          <cell r="M188">
            <v>13.68</v>
          </cell>
          <cell r="N188">
            <v>220.83866190011267</v>
          </cell>
          <cell r="O188">
            <v>134.47</v>
          </cell>
          <cell r="P188">
            <v>36.85</v>
          </cell>
          <cell r="Q188">
            <v>35.840000000000003</v>
          </cell>
          <cell r="R188">
            <v>13.68</v>
          </cell>
          <cell r="S188">
            <v>220.84</v>
          </cell>
          <cell r="T188">
            <v>231.88200000000001</v>
          </cell>
          <cell r="U188">
            <v>255.07020000000003</v>
          </cell>
        </row>
        <row r="189">
          <cell r="H189">
            <v>1104471531</v>
          </cell>
          <cell r="I189">
            <v>1.2226999999999999</v>
          </cell>
          <cell r="J189">
            <v>141.28</v>
          </cell>
          <cell r="K189">
            <v>36.85</v>
          </cell>
          <cell r="L189">
            <v>8.2579498597167245</v>
          </cell>
          <cell r="M189">
            <v>13.68</v>
          </cell>
          <cell r="N189">
            <v>200.06794985971672</v>
          </cell>
          <cell r="O189">
            <v>141.28</v>
          </cell>
          <cell r="P189">
            <v>36.85</v>
          </cell>
          <cell r="Q189">
            <v>8.26</v>
          </cell>
          <cell r="R189">
            <v>13.68</v>
          </cell>
          <cell r="S189">
            <v>200.07</v>
          </cell>
          <cell r="T189">
            <v>210.0735</v>
          </cell>
          <cell r="U189">
            <v>231.08085000000003</v>
          </cell>
        </row>
        <row r="190">
          <cell r="H190">
            <v>1588219828</v>
          </cell>
          <cell r="I190">
            <v>1.2398</v>
          </cell>
          <cell r="J190">
            <v>142.08000000000001</v>
          </cell>
          <cell r="K190">
            <v>36.85</v>
          </cell>
          <cell r="L190">
            <v>8.8932265783240787</v>
          </cell>
          <cell r="M190">
            <v>13.68</v>
          </cell>
          <cell r="N190">
            <v>201.50322657832407</v>
          </cell>
          <cell r="O190">
            <v>142.08000000000001</v>
          </cell>
          <cell r="P190">
            <v>36.85</v>
          </cell>
          <cell r="Q190">
            <v>8.89</v>
          </cell>
          <cell r="R190">
            <v>13.68</v>
          </cell>
          <cell r="S190">
            <v>201.5</v>
          </cell>
          <cell r="T190">
            <v>211.57500000000002</v>
          </cell>
          <cell r="U190">
            <v>232.73250000000004</v>
          </cell>
        </row>
        <row r="191">
          <cell r="H191">
            <v>1043865538</v>
          </cell>
          <cell r="I191">
            <v>1.0508999999999999</v>
          </cell>
          <cell r="J191">
            <v>126.64</v>
          </cell>
          <cell r="K191">
            <v>36.85</v>
          </cell>
          <cell r="L191">
            <v>11.058829440773566</v>
          </cell>
          <cell r="M191">
            <v>13.68</v>
          </cell>
          <cell r="N191">
            <v>188.22882944077355</v>
          </cell>
          <cell r="O191">
            <v>126.64</v>
          </cell>
          <cell r="P191">
            <v>36.85</v>
          </cell>
          <cell r="Q191">
            <v>11.06</v>
          </cell>
          <cell r="R191">
            <v>13.68</v>
          </cell>
          <cell r="S191">
            <v>188.23000000000002</v>
          </cell>
          <cell r="T191">
            <v>197.64150000000004</v>
          </cell>
          <cell r="U191">
            <v>217.40565000000007</v>
          </cell>
        </row>
        <row r="192">
          <cell r="H192">
            <v>1467007856</v>
          </cell>
          <cell r="I192">
            <v>0.97789999999999999</v>
          </cell>
          <cell r="J192">
            <v>121.38</v>
          </cell>
          <cell r="K192">
            <v>36.85</v>
          </cell>
          <cell r="L192">
            <v>10.587998744238547</v>
          </cell>
          <cell r="M192">
            <v>13.68</v>
          </cell>
          <cell r="N192">
            <v>182.49799874423854</v>
          </cell>
          <cell r="O192">
            <v>121.38</v>
          </cell>
          <cell r="P192">
            <v>36.85</v>
          </cell>
          <cell r="Q192">
            <v>10.59</v>
          </cell>
          <cell r="R192">
            <v>13.68</v>
          </cell>
          <cell r="S192">
            <v>182.5</v>
          </cell>
          <cell r="T192">
            <v>191.625</v>
          </cell>
          <cell r="U192">
            <v>210.78750000000002</v>
          </cell>
        </row>
        <row r="193">
          <cell r="H193">
            <v>1861446270</v>
          </cell>
          <cell r="I193">
            <v>1.1154999999999999</v>
          </cell>
          <cell r="J193">
            <v>132.08000000000001</v>
          </cell>
          <cell r="K193">
            <v>36.85</v>
          </cell>
          <cell r="L193">
            <v>21.765035155636596</v>
          </cell>
          <cell r="M193">
            <v>13.68</v>
          </cell>
          <cell r="N193">
            <v>204.37503515563662</v>
          </cell>
          <cell r="O193">
            <v>132.08000000000001</v>
          </cell>
          <cell r="P193">
            <v>36.85</v>
          </cell>
          <cell r="Q193">
            <v>21.77</v>
          </cell>
          <cell r="R193">
            <v>13.68</v>
          </cell>
          <cell r="S193">
            <v>204.38000000000002</v>
          </cell>
          <cell r="T193">
            <v>214.59900000000005</v>
          </cell>
          <cell r="U193">
            <v>236.05890000000008</v>
          </cell>
        </row>
        <row r="194">
          <cell r="H194">
            <v>1295101673</v>
          </cell>
          <cell r="I194">
            <v>1.0074000000000001</v>
          </cell>
          <cell r="J194">
            <v>123.53</v>
          </cell>
          <cell r="K194">
            <v>36.85</v>
          </cell>
          <cell r="L194">
            <v>8.0310386784850945</v>
          </cell>
          <cell r="M194">
            <v>13.68</v>
          </cell>
          <cell r="N194">
            <v>182.09103867848509</v>
          </cell>
          <cell r="O194">
            <v>123.53</v>
          </cell>
          <cell r="P194">
            <v>36.85</v>
          </cell>
          <cell r="Q194">
            <v>8.0299999999999994</v>
          </cell>
          <cell r="R194">
            <v>13.68</v>
          </cell>
          <cell r="S194">
            <v>182.09</v>
          </cell>
          <cell r="T194">
            <v>191.19450000000001</v>
          </cell>
          <cell r="U194">
            <v>210.31395000000003</v>
          </cell>
        </row>
        <row r="195">
          <cell r="H195">
            <v>1760415434</v>
          </cell>
          <cell r="I195">
            <v>1.0552999999999999</v>
          </cell>
          <cell r="J195">
            <v>126.64</v>
          </cell>
          <cell r="K195">
            <v>36.85</v>
          </cell>
          <cell r="L195">
            <v>14.120535044770344</v>
          </cell>
          <cell r="M195">
            <v>13.68</v>
          </cell>
          <cell r="N195">
            <v>191.29053504477037</v>
          </cell>
          <cell r="O195">
            <v>126.64</v>
          </cell>
          <cell r="P195">
            <v>36.85</v>
          </cell>
          <cell r="Q195">
            <v>14.12</v>
          </cell>
          <cell r="R195">
            <v>13.68</v>
          </cell>
          <cell r="S195">
            <v>191.29000000000002</v>
          </cell>
          <cell r="T195">
            <v>200.85450000000003</v>
          </cell>
          <cell r="U195">
            <v>220.93995000000004</v>
          </cell>
        </row>
        <row r="196">
          <cell r="H196">
            <v>1629494059</v>
          </cell>
          <cell r="I196">
            <v>1.3896999999999999</v>
          </cell>
          <cell r="J196">
            <v>151.04999999999998</v>
          </cell>
          <cell r="K196">
            <v>36.85</v>
          </cell>
          <cell r="L196">
            <v>11.185985490410976</v>
          </cell>
          <cell r="M196">
            <v>13.68</v>
          </cell>
          <cell r="N196">
            <v>212.76598549041097</v>
          </cell>
          <cell r="O196">
            <v>151.05000000000001</v>
          </cell>
          <cell r="P196">
            <v>36.85</v>
          </cell>
          <cell r="Q196">
            <v>11.19</v>
          </cell>
          <cell r="R196">
            <v>13.68</v>
          </cell>
          <cell r="S196">
            <v>212.77</v>
          </cell>
          <cell r="T196">
            <v>223.40850000000003</v>
          </cell>
          <cell r="U196">
            <v>245.74935000000005</v>
          </cell>
        </row>
        <row r="197">
          <cell r="H197">
            <v>1467421024</v>
          </cell>
          <cell r="I197">
            <v>1.3398000000000001</v>
          </cell>
          <cell r="J197">
            <v>147.48999999999998</v>
          </cell>
          <cell r="K197">
            <v>36.85</v>
          </cell>
          <cell r="L197">
            <v>15.79737312038011</v>
          </cell>
          <cell r="M197">
            <v>13.68</v>
          </cell>
          <cell r="N197">
            <v>213.8173731203801</v>
          </cell>
          <cell r="O197">
            <v>147.49</v>
          </cell>
          <cell r="P197">
            <v>36.85</v>
          </cell>
          <cell r="Q197">
            <v>15.8</v>
          </cell>
          <cell r="R197">
            <v>13.68</v>
          </cell>
          <cell r="S197">
            <v>213.82000000000002</v>
          </cell>
          <cell r="T197">
            <v>224.51100000000002</v>
          </cell>
          <cell r="U197">
            <v>246.96210000000005</v>
          </cell>
        </row>
        <row r="198">
          <cell r="H198">
            <v>1437609732</v>
          </cell>
          <cell r="I198">
            <v>1.2681</v>
          </cell>
          <cell r="J198">
            <v>143.12</v>
          </cell>
          <cell r="K198">
            <v>36.85</v>
          </cell>
          <cell r="L198">
            <v>14.175537110086603</v>
          </cell>
          <cell r="M198">
            <v>13.68</v>
          </cell>
          <cell r="N198">
            <v>207.8255371100866</v>
          </cell>
          <cell r="O198">
            <v>143.12</v>
          </cell>
          <cell r="P198">
            <v>36.85</v>
          </cell>
          <cell r="Q198">
            <v>14.18</v>
          </cell>
          <cell r="R198">
            <v>13.68</v>
          </cell>
          <cell r="S198">
            <v>207.83</v>
          </cell>
          <cell r="T198">
            <v>218.22150000000002</v>
          </cell>
          <cell r="U198">
            <v>240.04365000000004</v>
          </cell>
        </row>
        <row r="199">
          <cell r="H199">
            <v>1447254149</v>
          </cell>
          <cell r="I199">
            <v>1.1796</v>
          </cell>
          <cell r="J199">
            <v>137.9</v>
          </cell>
          <cell r="K199">
            <v>36.85</v>
          </cell>
          <cell r="L199">
            <v>26.316875976782956</v>
          </cell>
          <cell r="M199">
            <v>0</v>
          </cell>
          <cell r="N199">
            <v>201.06687597678297</v>
          </cell>
          <cell r="O199">
            <v>137.9</v>
          </cell>
          <cell r="P199">
            <v>36.85</v>
          </cell>
          <cell r="Q199">
            <v>26.32</v>
          </cell>
          <cell r="R199">
            <v>0</v>
          </cell>
          <cell r="S199">
            <v>201.07</v>
          </cell>
          <cell r="T199">
            <v>211.12350000000001</v>
          </cell>
          <cell r="U199">
            <v>232.23585000000003</v>
          </cell>
        </row>
        <row r="200">
          <cell r="H200">
            <v>1184174484</v>
          </cell>
          <cell r="I200">
            <v>1.3251999999999999</v>
          </cell>
          <cell r="J200">
            <v>146.9</v>
          </cell>
          <cell r="K200">
            <v>36.85</v>
          </cell>
          <cell r="L200">
            <v>22.049015706926422</v>
          </cell>
          <cell r="M200">
            <v>7.18</v>
          </cell>
          <cell r="N200">
            <v>212.97901570692642</v>
          </cell>
          <cell r="O200">
            <v>146.9</v>
          </cell>
          <cell r="P200">
            <v>36.85</v>
          </cell>
          <cell r="Q200">
            <v>22.05</v>
          </cell>
          <cell r="R200">
            <v>7.18</v>
          </cell>
          <cell r="S200">
            <v>212.98000000000002</v>
          </cell>
          <cell r="T200">
            <v>223.62900000000002</v>
          </cell>
          <cell r="U200">
            <v>245.99190000000004</v>
          </cell>
        </row>
        <row r="201">
          <cell r="H201">
            <v>1457397952</v>
          </cell>
          <cell r="I201">
            <v>1.2410000000000001</v>
          </cell>
          <cell r="J201">
            <v>140.63</v>
          </cell>
          <cell r="K201">
            <v>36.85</v>
          </cell>
          <cell r="L201">
            <v>10.836362285898479</v>
          </cell>
          <cell r="M201">
            <v>13.68</v>
          </cell>
          <cell r="N201">
            <v>201.99636228589847</v>
          </cell>
          <cell r="O201">
            <v>140.63</v>
          </cell>
          <cell r="P201">
            <v>36.85</v>
          </cell>
          <cell r="Q201">
            <v>10.84</v>
          </cell>
          <cell r="R201">
            <v>13.68</v>
          </cell>
          <cell r="S201">
            <v>202</v>
          </cell>
          <cell r="T201">
            <v>212.10000000000002</v>
          </cell>
          <cell r="U201">
            <v>233.31000000000003</v>
          </cell>
        </row>
        <row r="202">
          <cell r="H202">
            <v>1497058416</v>
          </cell>
          <cell r="I202">
            <v>1.3939999999999999</v>
          </cell>
          <cell r="J202">
            <v>153.68</v>
          </cell>
          <cell r="K202">
            <v>36.85</v>
          </cell>
          <cell r="L202">
            <v>11.570617125682729</v>
          </cell>
          <cell r="M202">
            <v>13.68</v>
          </cell>
          <cell r="N202">
            <v>215.78061712568274</v>
          </cell>
          <cell r="O202">
            <v>153.68</v>
          </cell>
          <cell r="P202">
            <v>36.85</v>
          </cell>
          <cell r="Q202">
            <v>11.57</v>
          </cell>
          <cell r="R202">
            <v>13.68</v>
          </cell>
          <cell r="S202">
            <v>215.78</v>
          </cell>
          <cell r="T202">
            <v>226.56900000000002</v>
          </cell>
          <cell r="U202">
            <v>249.22590000000005</v>
          </cell>
        </row>
        <row r="203">
          <cell r="H203">
            <v>1235591918</v>
          </cell>
          <cell r="I203">
            <v>1.3579000000000001</v>
          </cell>
          <cell r="J203">
            <v>153.29999999999998</v>
          </cell>
          <cell r="K203">
            <v>36.85</v>
          </cell>
          <cell r="L203">
            <v>19.910903444614867</v>
          </cell>
          <cell r="M203">
            <v>13.68</v>
          </cell>
          <cell r="N203">
            <v>223.74090344461484</v>
          </cell>
          <cell r="O203">
            <v>153.30000000000001</v>
          </cell>
          <cell r="P203">
            <v>36.85</v>
          </cell>
          <cell r="Q203">
            <v>19.91</v>
          </cell>
          <cell r="R203">
            <v>13.68</v>
          </cell>
          <cell r="S203">
            <v>223.74</v>
          </cell>
          <cell r="T203">
            <v>234.92700000000002</v>
          </cell>
          <cell r="U203">
            <v>258.41970000000003</v>
          </cell>
        </row>
        <row r="204">
          <cell r="H204">
            <v>1952337073</v>
          </cell>
          <cell r="I204">
            <v>1.2615000000000001</v>
          </cell>
          <cell r="J204">
            <v>142.13999999999999</v>
          </cell>
          <cell r="K204">
            <v>36.85</v>
          </cell>
          <cell r="L204">
            <v>8.0310386784850909</v>
          </cell>
          <cell r="M204">
            <v>13.68</v>
          </cell>
          <cell r="N204">
            <v>200.70103867848508</v>
          </cell>
          <cell r="O204">
            <v>142.13999999999999</v>
          </cell>
          <cell r="P204">
            <v>36.85</v>
          </cell>
          <cell r="Q204">
            <v>8.0299999999999994</v>
          </cell>
          <cell r="R204">
            <v>13.68</v>
          </cell>
          <cell r="S204">
            <v>200.7</v>
          </cell>
          <cell r="T204">
            <v>210.73499999999999</v>
          </cell>
          <cell r="U204">
            <v>231.80850000000001</v>
          </cell>
        </row>
        <row r="205">
          <cell r="H205">
            <v>1326074048</v>
          </cell>
          <cell r="I205">
            <v>1.1845000000000001</v>
          </cell>
          <cell r="J205">
            <v>136.99</v>
          </cell>
          <cell r="K205">
            <v>36.85</v>
          </cell>
          <cell r="L205">
            <v>15.537435693795347</v>
          </cell>
          <cell r="M205">
            <v>13.68</v>
          </cell>
          <cell r="N205">
            <v>203.05743569379536</v>
          </cell>
          <cell r="O205">
            <v>136.99</v>
          </cell>
          <cell r="P205">
            <v>36.85</v>
          </cell>
          <cell r="Q205">
            <v>15.54</v>
          </cell>
          <cell r="R205">
            <v>13.68</v>
          </cell>
          <cell r="S205">
            <v>203.06</v>
          </cell>
          <cell r="T205">
            <v>213.21300000000002</v>
          </cell>
          <cell r="U205">
            <v>234.53430000000003</v>
          </cell>
        </row>
        <row r="206">
          <cell r="H206">
            <v>1992825848</v>
          </cell>
          <cell r="I206">
            <v>1.371</v>
          </cell>
          <cell r="J206">
            <v>155.26999999999998</v>
          </cell>
          <cell r="K206">
            <v>36.85</v>
          </cell>
          <cell r="L206">
            <v>12.277510559369198</v>
          </cell>
          <cell r="M206">
            <v>13.68</v>
          </cell>
          <cell r="N206">
            <v>218.07751055936919</v>
          </cell>
          <cell r="O206">
            <v>155.27000000000001</v>
          </cell>
          <cell r="P206">
            <v>36.85</v>
          </cell>
          <cell r="Q206">
            <v>12.28</v>
          </cell>
          <cell r="R206">
            <v>13.68</v>
          </cell>
          <cell r="S206">
            <v>218.08</v>
          </cell>
          <cell r="T206">
            <v>228.98400000000001</v>
          </cell>
          <cell r="U206">
            <v>251.88240000000002</v>
          </cell>
        </row>
        <row r="207">
          <cell r="H207">
            <v>1720033475</v>
          </cell>
          <cell r="I207">
            <v>1.2037</v>
          </cell>
          <cell r="J207">
            <v>140.13999999999999</v>
          </cell>
          <cell r="K207">
            <v>36.85</v>
          </cell>
          <cell r="L207">
            <v>8.2937937147461707</v>
          </cell>
          <cell r="M207">
            <v>13.68</v>
          </cell>
          <cell r="N207">
            <v>198.96379371474615</v>
          </cell>
          <cell r="O207">
            <v>140.13999999999999</v>
          </cell>
          <cell r="P207">
            <v>36.85</v>
          </cell>
          <cell r="Q207">
            <v>8.2899999999999991</v>
          </cell>
          <cell r="R207">
            <v>13.68</v>
          </cell>
          <cell r="S207">
            <v>198.95999999999998</v>
          </cell>
          <cell r="T207">
            <v>208.90799999999999</v>
          </cell>
          <cell r="U207">
            <v>229.7988</v>
          </cell>
        </row>
        <row r="208">
          <cell r="H208">
            <v>1477641694</v>
          </cell>
          <cell r="I208">
            <v>0.95220000000000005</v>
          </cell>
          <cell r="J208">
            <v>119.18</v>
          </cell>
          <cell r="K208">
            <v>36.85</v>
          </cell>
          <cell r="L208">
            <v>18.765897087997708</v>
          </cell>
          <cell r="M208">
            <v>0</v>
          </cell>
          <cell r="N208">
            <v>174.79589708799773</v>
          </cell>
          <cell r="O208">
            <v>119.18</v>
          </cell>
          <cell r="P208">
            <v>36.85</v>
          </cell>
          <cell r="Q208">
            <v>18.77</v>
          </cell>
          <cell r="R208">
            <v>0</v>
          </cell>
          <cell r="S208">
            <v>174.8</v>
          </cell>
          <cell r="T208">
            <v>183.54000000000002</v>
          </cell>
          <cell r="U208">
            <v>201.89400000000003</v>
          </cell>
        </row>
        <row r="209">
          <cell r="H209">
            <v>1790317840</v>
          </cell>
          <cell r="I209">
            <v>1.2838000000000001</v>
          </cell>
          <cell r="J209">
            <v>146.38999999999999</v>
          </cell>
          <cell r="K209">
            <v>36.85</v>
          </cell>
          <cell r="L209">
            <v>18.425295411812503</v>
          </cell>
          <cell r="M209">
            <v>13.68</v>
          </cell>
          <cell r="N209">
            <v>215.34529541181249</v>
          </cell>
          <cell r="O209">
            <v>146.38999999999999</v>
          </cell>
          <cell r="P209">
            <v>36.85</v>
          </cell>
          <cell r="Q209">
            <v>18.43</v>
          </cell>
          <cell r="R209">
            <v>13.68</v>
          </cell>
          <cell r="S209">
            <v>215.35</v>
          </cell>
          <cell r="T209">
            <v>226.11750000000001</v>
          </cell>
          <cell r="U209">
            <v>248.72925000000004</v>
          </cell>
        </row>
        <row r="210">
          <cell r="H210">
            <v>1336565779</v>
          </cell>
          <cell r="I210">
            <v>1.1464000000000001</v>
          </cell>
          <cell r="J210">
            <v>134.41</v>
          </cell>
          <cell r="K210">
            <v>36.85</v>
          </cell>
          <cell r="L210">
            <v>13.424011861402088</v>
          </cell>
          <cell r="M210">
            <v>13.68</v>
          </cell>
          <cell r="N210">
            <v>198.36401186140208</v>
          </cell>
          <cell r="O210">
            <v>134.41</v>
          </cell>
          <cell r="P210">
            <v>36.85</v>
          </cell>
          <cell r="Q210">
            <v>13.42</v>
          </cell>
          <cell r="R210">
            <v>13.68</v>
          </cell>
          <cell r="S210">
            <v>198.35999999999999</v>
          </cell>
          <cell r="T210">
            <v>208.27799999999999</v>
          </cell>
          <cell r="U210">
            <v>229.10580000000002</v>
          </cell>
        </row>
        <row r="211">
          <cell r="H211">
            <v>1649224056</v>
          </cell>
          <cell r="I211">
            <v>1.1823999999999999</v>
          </cell>
          <cell r="J211">
            <v>136.73000000000002</v>
          </cell>
          <cell r="K211">
            <v>36.85</v>
          </cell>
          <cell r="L211">
            <v>8.2937937147461724</v>
          </cell>
          <cell r="M211">
            <v>13.68</v>
          </cell>
          <cell r="N211">
            <v>195.55379371474618</v>
          </cell>
          <cell r="O211">
            <v>136.72999999999999</v>
          </cell>
          <cell r="P211">
            <v>36.85</v>
          </cell>
          <cell r="Q211">
            <v>8.2899999999999991</v>
          </cell>
          <cell r="R211">
            <v>13.68</v>
          </cell>
          <cell r="S211">
            <v>195.54999999999998</v>
          </cell>
          <cell r="T211">
            <v>205.32749999999999</v>
          </cell>
          <cell r="U211">
            <v>225.86025000000001</v>
          </cell>
        </row>
        <row r="212">
          <cell r="H212">
            <v>1831197714</v>
          </cell>
          <cell r="I212">
            <v>1.3172999999999999</v>
          </cell>
          <cell r="J212">
            <v>148.37</v>
          </cell>
          <cell r="K212">
            <v>36.85</v>
          </cell>
          <cell r="L212">
            <v>15.48939322506893</v>
          </cell>
          <cell r="M212">
            <v>13.68</v>
          </cell>
          <cell r="N212">
            <v>214.38939322506894</v>
          </cell>
          <cell r="O212">
            <v>148.37</v>
          </cell>
          <cell r="P212">
            <v>36.85</v>
          </cell>
          <cell r="Q212">
            <v>15.49</v>
          </cell>
          <cell r="R212">
            <v>13.68</v>
          </cell>
          <cell r="S212">
            <v>214.39000000000001</v>
          </cell>
          <cell r="T212">
            <v>225.10950000000003</v>
          </cell>
          <cell r="U212">
            <v>247.62045000000006</v>
          </cell>
        </row>
        <row r="213">
          <cell r="H213">
            <v>1952396509</v>
          </cell>
          <cell r="I213">
            <v>1.1339999999999999</v>
          </cell>
          <cell r="J213">
            <v>133.79</v>
          </cell>
          <cell r="K213">
            <v>36.85</v>
          </cell>
          <cell r="L213">
            <v>8.1186236905721163</v>
          </cell>
          <cell r="M213">
            <v>13.68</v>
          </cell>
          <cell r="N213">
            <v>192.43862369057211</v>
          </cell>
          <cell r="O213">
            <v>133.79</v>
          </cell>
          <cell r="P213">
            <v>36.85</v>
          </cell>
          <cell r="Q213">
            <v>8.1199999999999992</v>
          </cell>
          <cell r="R213">
            <v>13.68</v>
          </cell>
          <cell r="S213">
            <v>192.44</v>
          </cell>
          <cell r="T213">
            <v>202.06200000000001</v>
          </cell>
          <cell r="U213">
            <v>222.26820000000004</v>
          </cell>
        </row>
        <row r="214">
          <cell r="H214">
            <v>1396754875</v>
          </cell>
          <cell r="I214">
            <v>1.1458999999999999</v>
          </cell>
          <cell r="J214">
            <v>136.26</v>
          </cell>
          <cell r="K214">
            <v>36.85</v>
          </cell>
          <cell r="L214">
            <v>22.447050530595817</v>
          </cell>
          <cell r="M214">
            <v>13.68</v>
          </cell>
          <cell r="N214">
            <v>209.23705053059581</v>
          </cell>
          <cell r="O214">
            <v>136.26</v>
          </cell>
          <cell r="P214">
            <v>36.85</v>
          </cell>
          <cell r="Q214">
            <v>22.45</v>
          </cell>
          <cell r="R214">
            <v>13.68</v>
          </cell>
          <cell r="S214">
            <v>209.23999999999998</v>
          </cell>
          <cell r="T214">
            <v>219.702</v>
          </cell>
          <cell r="U214">
            <v>241.6722</v>
          </cell>
        </row>
        <row r="215">
          <cell r="H215">
            <v>1952486771</v>
          </cell>
          <cell r="I215">
            <v>1.3044</v>
          </cell>
          <cell r="J215">
            <v>146.88999999999999</v>
          </cell>
          <cell r="K215">
            <v>36.85</v>
          </cell>
          <cell r="L215">
            <v>30.08442059872274</v>
          </cell>
          <cell r="M215">
            <v>13.68</v>
          </cell>
          <cell r="N215">
            <v>227.50442059872273</v>
          </cell>
          <cell r="O215">
            <v>146.88999999999999</v>
          </cell>
          <cell r="P215">
            <v>36.85</v>
          </cell>
          <cell r="Q215">
            <v>30.08</v>
          </cell>
          <cell r="R215">
            <v>13.68</v>
          </cell>
          <cell r="S215">
            <v>227.5</v>
          </cell>
          <cell r="T215">
            <v>238.875</v>
          </cell>
          <cell r="U215">
            <v>262.76250000000005</v>
          </cell>
        </row>
        <row r="216">
          <cell r="H216">
            <v>1396771515</v>
          </cell>
          <cell r="I216">
            <v>1.1338999999999999</v>
          </cell>
          <cell r="J216">
            <v>132.97</v>
          </cell>
          <cell r="K216">
            <v>36.85</v>
          </cell>
          <cell r="L216">
            <v>30.714358509014069</v>
          </cell>
          <cell r="M216">
            <v>13.68</v>
          </cell>
          <cell r="N216">
            <v>214.21435850901406</v>
          </cell>
          <cell r="O216">
            <v>132.97</v>
          </cell>
          <cell r="P216">
            <v>36.85</v>
          </cell>
          <cell r="Q216">
            <v>30.71</v>
          </cell>
          <cell r="R216">
            <v>13.68</v>
          </cell>
          <cell r="S216">
            <v>214.21</v>
          </cell>
          <cell r="T216">
            <v>224.9205</v>
          </cell>
          <cell r="U216">
            <v>247.41255000000004</v>
          </cell>
        </row>
        <row r="217">
          <cell r="H217">
            <v>1932107547</v>
          </cell>
          <cell r="I217">
            <v>1.1060000000000001</v>
          </cell>
          <cell r="J217">
            <v>132.09</v>
          </cell>
          <cell r="K217">
            <v>36.85</v>
          </cell>
          <cell r="L217">
            <v>15.01390631857787</v>
          </cell>
          <cell r="M217">
            <v>13.68</v>
          </cell>
          <cell r="N217">
            <v>197.63390631857789</v>
          </cell>
          <cell r="O217">
            <v>132.09</v>
          </cell>
          <cell r="P217">
            <v>36.85</v>
          </cell>
          <cell r="Q217">
            <v>15.01</v>
          </cell>
          <cell r="R217">
            <v>13.68</v>
          </cell>
          <cell r="S217">
            <v>197.63</v>
          </cell>
          <cell r="T217">
            <v>207.51150000000001</v>
          </cell>
          <cell r="U217">
            <v>228.26265000000004</v>
          </cell>
        </row>
        <row r="218">
          <cell r="H218">
            <v>1013951896</v>
          </cell>
          <cell r="I218">
            <v>1.0727</v>
          </cell>
          <cell r="J218">
            <v>127.72</v>
          </cell>
          <cell r="K218">
            <v>36.85</v>
          </cell>
          <cell r="L218">
            <v>11.991773441815305</v>
          </cell>
          <cell r="M218">
            <v>13.68</v>
          </cell>
          <cell r="N218">
            <v>190.2417734418153</v>
          </cell>
          <cell r="O218">
            <v>127.72</v>
          </cell>
          <cell r="P218">
            <v>36.85</v>
          </cell>
          <cell r="Q218">
            <v>11.99</v>
          </cell>
          <cell r="R218">
            <v>13.68</v>
          </cell>
          <cell r="S218">
            <v>190.24</v>
          </cell>
          <cell r="T218">
            <v>199.75200000000001</v>
          </cell>
          <cell r="U218">
            <v>219.72720000000004</v>
          </cell>
        </row>
        <row r="219">
          <cell r="H219">
            <v>1477146959</v>
          </cell>
          <cell r="I219">
            <v>1.3872</v>
          </cell>
          <cell r="J219">
            <v>153.01</v>
          </cell>
          <cell r="K219">
            <v>36.85</v>
          </cell>
          <cell r="L219">
            <v>13.545013398296014</v>
          </cell>
          <cell r="M219">
            <v>13.68</v>
          </cell>
          <cell r="N219">
            <v>217.08501339829601</v>
          </cell>
          <cell r="O219">
            <v>153.01</v>
          </cell>
          <cell r="P219">
            <v>36.85</v>
          </cell>
          <cell r="Q219">
            <v>13.55</v>
          </cell>
          <cell r="R219">
            <v>13.68</v>
          </cell>
          <cell r="S219">
            <v>217.09</v>
          </cell>
          <cell r="T219">
            <v>227.94450000000001</v>
          </cell>
          <cell r="U219">
            <v>250.73895000000002</v>
          </cell>
        </row>
        <row r="220">
          <cell r="H220">
            <v>1093754459</v>
          </cell>
          <cell r="I220">
            <v>1.3093999999999999</v>
          </cell>
          <cell r="J220">
            <v>146.94999999999999</v>
          </cell>
          <cell r="K220">
            <v>36.85</v>
          </cell>
          <cell r="L220">
            <v>13.969280047520041</v>
          </cell>
          <cell r="M220">
            <v>13.68</v>
          </cell>
          <cell r="N220">
            <v>211.44928004752003</v>
          </cell>
          <cell r="O220">
            <v>146.94999999999999</v>
          </cell>
          <cell r="P220">
            <v>36.85</v>
          </cell>
          <cell r="Q220">
            <v>13.97</v>
          </cell>
          <cell r="R220">
            <v>13.68</v>
          </cell>
          <cell r="S220">
            <v>211.45</v>
          </cell>
          <cell r="T220">
            <v>222.02250000000001</v>
          </cell>
          <cell r="U220">
            <v>244.22475000000003</v>
          </cell>
        </row>
        <row r="221">
          <cell r="H221">
            <v>1861521635</v>
          </cell>
          <cell r="I221">
            <v>1.3597999999999999</v>
          </cell>
          <cell r="J221">
            <v>150.78879969142457</v>
          </cell>
          <cell r="K221">
            <v>36.85</v>
          </cell>
          <cell r="L221">
            <v>18.552450566189282</v>
          </cell>
          <cell r="M221">
            <v>13.68</v>
          </cell>
          <cell r="N221">
            <v>219.87125025761387</v>
          </cell>
          <cell r="O221">
            <v>150.79</v>
          </cell>
          <cell r="P221">
            <v>36.85</v>
          </cell>
          <cell r="Q221">
            <v>18.55</v>
          </cell>
          <cell r="R221">
            <v>13.68</v>
          </cell>
          <cell r="S221">
            <v>219.87</v>
          </cell>
          <cell r="T221">
            <v>230.86350000000002</v>
          </cell>
          <cell r="U221">
            <v>253.94985000000003</v>
          </cell>
        </row>
        <row r="222">
          <cell r="H222">
            <v>1558391250</v>
          </cell>
          <cell r="I222">
            <v>1.1621999999999999</v>
          </cell>
          <cell r="J222">
            <v>134.54</v>
          </cell>
          <cell r="K222">
            <v>36.85</v>
          </cell>
          <cell r="L222">
            <v>14.006494206790471</v>
          </cell>
          <cell r="M222">
            <v>13.68</v>
          </cell>
          <cell r="N222">
            <v>199.07649420679047</v>
          </cell>
          <cell r="O222">
            <v>134.54</v>
          </cell>
          <cell r="P222">
            <v>36.85</v>
          </cell>
          <cell r="Q222">
            <v>14.01</v>
          </cell>
          <cell r="R222">
            <v>13.68</v>
          </cell>
          <cell r="S222">
            <v>199.07999999999998</v>
          </cell>
          <cell r="T222">
            <v>209.03399999999999</v>
          </cell>
          <cell r="U222">
            <v>229.9374</v>
          </cell>
        </row>
        <row r="223">
          <cell r="H223">
            <v>1033611959</v>
          </cell>
          <cell r="I223">
            <v>1.0648</v>
          </cell>
          <cell r="J223">
            <v>128.69396531201562</v>
          </cell>
          <cell r="K223">
            <v>36.85</v>
          </cell>
          <cell r="L223">
            <v>23.925408501074838</v>
          </cell>
          <cell r="M223">
            <v>13.68</v>
          </cell>
          <cell r="N223">
            <v>203.14937381309045</v>
          </cell>
          <cell r="O223">
            <v>128.69</v>
          </cell>
          <cell r="P223">
            <v>36.85</v>
          </cell>
          <cell r="Q223">
            <v>23.93</v>
          </cell>
          <cell r="R223">
            <v>13.68</v>
          </cell>
          <cell r="S223">
            <v>203.15</v>
          </cell>
          <cell r="T223">
            <v>213.3075</v>
          </cell>
          <cell r="U223">
            <v>234.63825000000003</v>
          </cell>
        </row>
        <row r="224">
          <cell r="H224">
            <v>1962832899</v>
          </cell>
          <cell r="I224">
            <v>1.1393</v>
          </cell>
          <cell r="J224">
            <v>134.27384721461209</v>
          </cell>
          <cell r="K224">
            <v>36.85</v>
          </cell>
          <cell r="L224">
            <v>32.508512598952429</v>
          </cell>
          <cell r="M224">
            <v>13.68</v>
          </cell>
          <cell r="N224">
            <v>217.31235981356451</v>
          </cell>
          <cell r="O224">
            <v>134.27000000000001</v>
          </cell>
          <cell r="P224">
            <v>36.85</v>
          </cell>
          <cell r="Q224">
            <v>32.51</v>
          </cell>
          <cell r="R224">
            <v>13.68</v>
          </cell>
          <cell r="S224">
            <v>217.31</v>
          </cell>
          <cell r="T224">
            <v>228.1755</v>
          </cell>
          <cell r="U224">
            <v>250.99305000000001</v>
          </cell>
        </row>
        <row r="225">
          <cell r="H225">
            <v>1336612530</v>
          </cell>
          <cell r="I225">
            <v>1.3396999999999999</v>
          </cell>
          <cell r="J225">
            <v>147.56</v>
          </cell>
          <cell r="K225">
            <v>36.85</v>
          </cell>
          <cell r="L225">
            <v>28.194619346512006</v>
          </cell>
          <cell r="M225">
            <v>13.68</v>
          </cell>
          <cell r="N225">
            <v>226.28461934651202</v>
          </cell>
          <cell r="O225">
            <v>147.56</v>
          </cell>
          <cell r="P225">
            <v>36.85</v>
          </cell>
          <cell r="Q225">
            <v>28.19</v>
          </cell>
          <cell r="R225">
            <v>13.68</v>
          </cell>
          <cell r="S225">
            <v>226.28</v>
          </cell>
          <cell r="T225">
            <v>237.59400000000002</v>
          </cell>
          <cell r="U225">
            <v>261.35340000000002</v>
          </cell>
        </row>
        <row r="226">
          <cell r="H226">
            <v>1427248905</v>
          </cell>
          <cell r="I226">
            <v>1.3371</v>
          </cell>
          <cell r="J226">
            <v>149.85</v>
          </cell>
          <cell r="K226">
            <v>36.85</v>
          </cell>
          <cell r="L226">
            <v>21.955447876067648</v>
          </cell>
          <cell r="M226">
            <v>13.68</v>
          </cell>
          <cell r="N226">
            <v>222.33544787606763</v>
          </cell>
          <cell r="O226">
            <v>149.85</v>
          </cell>
          <cell r="P226">
            <v>36.85</v>
          </cell>
          <cell r="Q226">
            <v>21.96</v>
          </cell>
          <cell r="R226">
            <v>13.68</v>
          </cell>
          <cell r="S226">
            <v>222.34</v>
          </cell>
          <cell r="T226">
            <v>233.45700000000002</v>
          </cell>
          <cell r="U226">
            <v>256.80270000000007</v>
          </cell>
        </row>
        <row r="227">
          <cell r="H227">
            <v>1609976901</v>
          </cell>
          <cell r="I227">
            <v>1.3083</v>
          </cell>
          <cell r="J227">
            <v>143.74</v>
          </cell>
          <cell r="K227">
            <v>36.85</v>
          </cell>
          <cell r="L227">
            <v>24.887525360676573</v>
          </cell>
          <cell r="M227">
            <v>13.68</v>
          </cell>
          <cell r="N227">
            <v>219.15752536067657</v>
          </cell>
          <cell r="O227">
            <v>143.74</v>
          </cell>
          <cell r="P227">
            <v>36.85</v>
          </cell>
          <cell r="Q227">
            <v>24.89</v>
          </cell>
          <cell r="R227">
            <v>13.68</v>
          </cell>
          <cell r="S227">
            <v>219.16000000000003</v>
          </cell>
          <cell r="T227">
            <v>230.11800000000002</v>
          </cell>
          <cell r="U227">
            <v>253.12980000000005</v>
          </cell>
        </row>
        <row r="228">
          <cell r="H228">
            <v>1235239567</v>
          </cell>
          <cell r="I228">
            <v>1.3708</v>
          </cell>
          <cell r="J228">
            <v>151.31</v>
          </cell>
          <cell r="K228">
            <v>36.85</v>
          </cell>
          <cell r="L228">
            <v>8.1186236905721181</v>
          </cell>
          <cell r="M228">
            <v>13.68</v>
          </cell>
          <cell r="N228">
            <v>209.95862369057213</v>
          </cell>
          <cell r="O228">
            <v>151.31</v>
          </cell>
          <cell r="P228">
            <v>36.85</v>
          </cell>
          <cell r="Q228">
            <v>8.1199999999999992</v>
          </cell>
          <cell r="R228">
            <v>13.68</v>
          </cell>
          <cell r="S228">
            <v>209.96</v>
          </cell>
          <cell r="T228">
            <v>220.45800000000003</v>
          </cell>
          <cell r="U228">
            <v>242.50380000000004</v>
          </cell>
        </row>
        <row r="229">
          <cell r="H229">
            <v>1841390002</v>
          </cell>
          <cell r="I229">
            <v>1.3277000000000001</v>
          </cell>
          <cell r="J229">
            <v>150.56</v>
          </cell>
          <cell r="K229">
            <v>36.85</v>
          </cell>
          <cell r="L229">
            <v>11.83668317847857</v>
          </cell>
          <cell r="M229">
            <v>13.68</v>
          </cell>
          <cell r="N229">
            <v>212.92668317847858</v>
          </cell>
          <cell r="O229">
            <v>150.56</v>
          </cell>
          <cell r="P229">
            <v>36.85</v>
          </cell>
          <cell r="Q229">
            <v>11.84</v>
          </cell>
          <cell r="R229">
            <v>13.68</v>
          </cell>
          <cell r="S229">
            <v>212.93</v>
          </cell>
          <cell r="T229">
            <v>223.57650000000001</v>
          </cell>
          <cell r="U229">
            <v>245.93415000000002</v>
          </cell>
        </row>
        <row r="230">
          <cell r="H230">
            <v>1194825448</v>
          </cell>
          <cell r="I230">
            <v>1.3302</v>
          </cell>
          <cell r="J230">
            <v>147.79999999999998</v>
          </cell>
          <cell r="K230">
            <v>36.85</v>
          </cell>
          <cell r="L230">
            <v>7.8162166518282019</v>
          </cell>
          <cell r="M230">
            <v>13.68</v>
          </cell>
          <cell r="N230">
            <v>206.14621665182818</v>
          </cell>
          <cell r="O230">
            <v>147.80000000000001</v>
          </cell>
          <cell r="P230">
            <v>36.85</v>
          </cell>
          <cell r="Q230">
            <v>7.82</v>
          </cell>
          <cell r="R230">
            <v>13.68</v>
          </cell>
          <cell r="S230">
            <v>206.15</v>
          </cell>
          <cell r="T230">
            <v>216.45750000000001</v>
          </cell>
          <cell r="U230">
            <v>238.10325000000003</v>
          </cell>
        </row>
        <row r="231">
          <cell r="H231">
            <v>1275823155</v>
          </cell>
          <cell r="I231">
            <v>1.3481000000000001</v>
          </cell>
          <cell r="J231">
            <v>149.41999999999999</v>
          </cell>
          <cell r="K231">
            <v>36.85</v>
          </cell>
          <cell r="L231">
            <v>23.649774340847173</v>
          </cell>
          <cell r="M231">
            <v>13.68</v>
          </cell>
          <cell r="N231">
            <v>223.59977434084715</v>
          </cell>
          <cell r="O231">
            <v>149.41999999999999</v>
          </cell>
          <cell r="P231">
            <v>36.85</v>
          </cell>
          <cell r="Q231">
            <v>23.65</v>
          </cell>
          <cell r="R231">
            <v>13.68</v>
          </cell>
          <cell r="S231">
            <v>223.6</v>
          </cell>
          <cell r="T231">
            <v>234.78</v>
          </cell>
          <cell r="U231">
            <v>258.25800000000004</v>
          </cell>
        </row>
        <row r="232">
          <cell r="H232">
            <v>1265816185</v>
          </cell>
          <cell r="I232">
            <v>1.3892</v>
          </cell>
          <cell r="J232">
            <v>154.62</v>
          </cell>
          <cell r="K232">
            <v>36.85</v>
          </cell>
          <cell r="L232">
            <v>13.540146672038652</v>
          </cell>
          <cell r="M232">
            <v>13.68</v>
          </cell>
          <cell r="N232">
            <v>218.69014667203865</v>
          </cell>
          <cell r="O232">
            <v>154.62</v>
          </cell>
          <cell r="P232">
            <v>36.85</v>
          </cell>
          <cell r="Q232">
            <v>13.54</v>
          </cell>
          <cell r="R232">
            <v>13.68</v>
          </cell>
          <cell r="S232">
            <v>218.69</v>
          </cell>
          <cell r="T232">
            <v>229.62450000000001</v>
          </cell>
          <cell r="U232">
            <v>252.58695000000003</v>
          </cell>
        </row>
        <row r="233">
          <cell r="H233">
            <v>1326519844</v>
          </cell>
          <cell r="I233">
            <v>1.3615999999999999</v>
          </cell>
          <cell r="J233">
            <v>150.92361563001077</v>
          </cell>
          <cell r="K233">
            <v>36.85</v>
          </cell>
          <cell r="L233">
            <v>23.600736975605045</v>
          </cell>
          <cell r="M233">
            <v>13.68</v>
          </cell>
          <cell r="N233">
            <v>225.0543526056158</v>
          </cell>
          <cell r="O233">
            <v>150.91999999999999</v>
          </cell>
          <cell r="P233">
            <v>36.85</v>
          </cell>
          <cell r="Q233">
            <v>23.6</v>
          </cell>
          <cell r="R233">
            <v>13.68</v>
          </cell>
          <cell r="S233">
            <v>225.04999999999998</v>
          </cell>
          <cell r="T233">
            <v>236.30249999999998</v>
          </cell>
          <cell r="U233">
            <v>259.93275</v>
          </cell>
        </row>
        <row r="234">
          <cell r="H234">
            <v>1396202024</v>
          </cell>
          <cell r="I234">
            <v>1.2407999999999999</v>
          </cell>
          <cell r="J234">
            <v>141.04</v>
          </cell>
          <cell r="K234">
            <v>36.85</v>
          </cell>
          <cell r="L234">
            <v>17.634476573086211</v>
          </cell>
          <cell r="M234">
            <v>13.68</v>
          </cell>
          <cell r="N234">
            <v>209.2044765730862</v>
          </cell>
          <cell r="O234">
            <v>141.04</v>
          </cell>
          <cell r="P234">
            <v>36.85</v>
          </cell>
          <cell r="Q234">
            <v>17.63</v>
          </cell>
          <cell r="R234">
            <v>13.68</v>
          </cell>
          <cell r="S234">
            <v>209.2</v>
          </cell>
          <cell r="T234">
            <v>219.66</v>
          </cell>
          <cell r="U234">
            <v>241.626</v>
          </cell>
        </row>
        <row r="235">
          <cell r="H235">
            <v>1114480233</v>
          </cell>
          <cell r="I235">
            <v>1.1272</v>
          </cell>
          <cell r="J235">
            <v>133.04</v>
          </cell>
          <cell r="K235">
            <v>36.85</v>
          </cell>
          <cell r="L235">
            <v>14.729915526216711</v>
          </cell>
          <cell r="M235">
            <v>13.68</v>
          </cell>
          <cell r="N235">
            <v>198.29991552621669</v>
          </cell>
          <cell r="O235">
            <v>133.04</v>
          </cell>
          <cell r="P235">
            <v>36.85</v>
          </cell>
          <cell r="Q235">
            <v>14.73</v>
          </cell>
          <cell r="R235">
            <v>13.68</v>
          </cell>
          <cell r="S235">
            <v>198.29999999999998</v>
          </cell>
          <cell r="T235">
            <v>208.215</v>
          </cell>
          <cell r="U235">
            <v>229.03650000000002</v>
          </cell>
        </row>
        <row r="236">
          <cell r="H236">
            <v>1902462401</v>
          </cell>
          <cell r="I236">
            <v>1.1745000000000001</v>
          </cell>
          <cell r="J236">
            <v>134.07999999999998</v>
          </cell>
          <cell r="K236">
            <v>36.85</v>
          </cell>
          <cell r="L236">
            <v>16.250760584473486</v>
          </cell>
          <cell r="M236">
            <v>13.68</v>
          </cell>
          <cell r="N236">
            <v>200.86076058447347</v>
          </cell>
          <cell r="O236">
            <v>134.08000000000001</v>
          </cell>
          <cell r="P236">
            <v>36.85</v>
          </cell>
          <cell r="Q236">
            <v>16.25</v>
          </cell>
          <cell r="R236">
            <v>13.68</v>
          </cell>
          <cell r="S236">
            <v>200.86</v>
          </cell>
          <cell r="T236">
            <v>210.90300000000002</v>
          </cell>
          <cell r="U236">
            <v>231.99330000000003</v>
          </cell>
        </row>
        <row r="237">
          <cell r="H237">
            <v>1962052498</v>
          </cell>
          <cell r="I237">
            <v>1.04</v>
          </cell>
          <cell r="J237">
            <v>126.03</v>
          </cell>
          <cell r="K237">
            <v>36.85</v>
          </cell>
          <cell r="L237">
            <v>7.0491485750602614</v>
          </cell>
          <cell r="M237">
            <v>13.68</v>
          </cell>
          <cell r="N237">
            <v>183.60914857506026</v>
          </cell>
          <cell r="O237">
            <v>126.03</v>
          </cell>
          <cell r="P237">
            <v>36.85</v>
          </cell>
          <cell r="Q237">
            <v>7.05</v>
          </cell>
          <cell r="R237">
            <v>13.68</v>
          </cell>
          <cell r="S237">
            <v>183.61</v>
          </cell>
          <cell r="T237">
            <v>192.79050000000001</v>
          </cell>
          <cell r="U237">
            <v>212.06955000000002</v>
          </cell>
        </row>
        <row r="238">
          <cell r="H238">
            <v>1225688757</v>
          </cell>
          <cell r="I238">
            <v>1.151</v>
          </cell>
          <cell r="J238">
            <v>134</v>
          </cell>
          <cell r="K238">
            <v>36.85</v>
          </cell>
          <cell r="L238">
            <v>6.1872450331397157</v>
          </cell>
          <cell r="M238">
            <v>13.68</v>
          </cell>
          <cell r="N238">
            <v>190.7172450331397</v>
          </cell>
          <cell r="O238">
            <v>134</v>
          </cell>
          <cell r="P238">
            <v>36.85</v>
          </cell>
          <cell r="Q238">
            <v>6.19</v>
          </cell>
          <cell r="R238">
            <v>13.68</v>
          </cell>
          <cell r="S238">
            <v>190.72</v>
          </cell>
          <cell r="T238">
            <v>200.256</v>
          </cell>
          <cell r="U238">
            <v>220.28160000000003</v>
          </cell>
        </row>
        <row r="239">
          <cell r="H239">
            <v>1851941389</v>
          </cell>
          <cell r="I239">
            <v>1.1367</v>
          </cell>
          <cell r="J239">
            <v>133.36000000000001</v>
          </cell>
          <cell r="K239">
            <v>36.85</v>
          </cell>
          <cell r="L239">
            <v>8.2062087026591435</v>
          </cell>
          <cell r="M239">
            <v>13.68</v>
          </cell>
          <cell r="N239">
            <v>192.09620870265917</v>
          </cell>
          <cell r="O239">
            <v>133.36000000000001</v>
          </cell>
          <cell r="P239">
            <v>36.85</v>
          </cell>
          <cell r="Q239">
            <v>8.2100000000000009</v>
          </cell>
          <cell r="R239">
            <v>13.68</v>
          </cell>
          <cell r="S239">
            <v>192.10000000000002</v>
          </cell>
          <cell r="T239">
            <v>201.70500000000004</v>
          </cell>
          <cell r="U239">
            <v>221.87550000000007</v>
          </cell>
        </row>
        <row r="240">
          <cell r="H240">
            <v>1194779504</v>
          </cell>
          <cell r="I240">
            <v>1.2984</v>
          </cell>
          <cell r="J240">
            <v>145.56</v>
          </cell>
          <cell r="K240">
            <v>36.85</v>
          </cell>
          <cell r="L240">
            <v>11.773604047445625</v>
          </cell>
          <cell r="M240">
            <v>13.68</v>
          </cell>
          <cell r="N240">
            <v>207.86360404744562</v>
          </cell>
          <cell r="O240">
            <v>145.56</v>
          </cell>
          <cell r="P240">
            <v>36.85</v>
          </cell>
          <cell r="Q240">
            <v>11.77</v>
          </cell>
          <cell r="R240">
            <v>13.68</v>
          </cell>
          <cell r="S240">
            <v>207.86</v>
          </cell>
          <cell r="T240">
            <v>218.25300000000001</v>
          </cell>
          <cell r="U240">
            <v>240.07830000000004</v>
          </cell>
        </row>
        <row r="241">
          <cell r="H241">
            <v>1538137468</v>
          </cell>
          <cell r="I241">
            <v>1.0265</v>
          </cell>
          <cell r="J241">
            <v>123.87</v>
          </cell>
          <cell r="K241">
            <v>36.85</v>
          </cell>
          <cell r="L241">
            <v>12.189262655922636</v>
          </cell>
          <cell r="M241">
            <v>13.68</v>
          </cell>
          <cell r="N241">
            <v>186.58926265592265</v>
          </cell>
          <cell r="O241">
            <v>123.87</v>
          </cell>
          <cell r="P241">
            <v>36.85</v>
          </cell>
          <cell r="Q241">
            <v>12.19</v>
          </cell>
          <cell r="R241">
            <v>13.68</v>
          </cell>
          <cell r="S241">
            <v>186.59</v>
          </cell>
          <cell r="T241">
            <v>195.9195</v>
          </cell>
          <cell r="U241">
            <v>215.51145000000002</v>
          </cell>
        </row>
        <row r="242">
          <cell r="H242">
            <v>1780693663</v>
          </cell>
          <cell r="I242">
            <v>1.1343000000000001</v>
          </cell>
          <cell r="J242">
            <v>133.43</v>
          </cell>
          <cell r="K242">
            <v>36.85</v>
          </cell>
          <cell r="L242">
            <v>9.1619520523021158</v>
          </cell>
          <cell r="M242">
            <v>0</v>
          </cell>
          <cell r="N242">
            <v>179.44195205230213</v>
          </cell>
          <cell r="O242">
            <v>133.43</v>
          </cell>
          <cell r="P242">
            <v>36.85</v>
          </cell>
          <cell r="Q242">
            <v>9.16</v>
          </cell>
          <cell r="R242">
            <v>0</v>
          </cell>
          <cell r="S242">
            <v>179.44</v>
          </cell>
          <cell r="T242">
            <v>188.41200000000001</v>
          </cell>
          <cell r="U242">
            <v>207.25320000000002</v>
          </cell>
        </row>
        <row r="243">
          <cell r="H243">
            <v>1407966864</v>
          </cell>
          <cell r="I243">
            <v>0.92769999999999997</v>
          </cell>
          <cell r="J243">
            <v>116.52</v>
          </cell>
          <cell r="K243">
            <v>36.85</v>
          </cell>
          <cell r="L243">
            <v>15.338886681923501</v>
          </cell>
          <cell r="M243">
            <v>13.68</v>
          </cell>
          <cell r="N243">
            <v>182.38888668192351</v>
          </cell>
          <cell r="O243">
            <v>116.52</v>
          </cell>
          <cell r="P243">
            <v>36.85</v>
          </cell>
          <cell r="Q243">
            <v>15.34</v>
          </cell>
          <cell r="R243">
            <v>13.68</v>
          </cell>
          <cell r="S243">
            <v>182.39000000000001</v>
          </cell>
          <cell r="T243">
            <v>191.50950000000003</v>
          </cell>
          <cell r="U243">
            <v>210.66045000000005</v>
          </cell>
        </row>
        <row r="244">
          <cell r="H244">
            <v>1942583752</v>
          </cell>
          <cell r="I244">
            <v>0.9254</v>
          </cell>
          <cell r="J244">
            <v>118.03</v>
          </cell>
          <cell r="K244">
            <v>36.85</v>
          </cell>
          <cell r="L244">
            <v>22.835391055600322</v>
          </cell>
          <cell r="M244">
            <v>13.68</v>
          </cell>
          <cell r="N244">
            <v>191.39539105560033</v>
          </cell>
          <cell r="O244">
            <v>118.03</v>
          </cell>
          <cell r="P244">
            <v>36.85</v>
          </cell>
          <cell r="Q244">
            <v>22.84</v>
          </cell>
          <cell r="R244">
            <v>13.68</v>
          </cell>
          <cell r="S244">
            <v>191.4</v>
          </cell>
          <cell r="T244">
            <v>200.97000000000003</v>
          </cell>
          <cell r="U244">
            <v>221.06700000000004</v>
          </cell>
        </row>
        <row r="245">
          <cell r="H245">
            <v>1144646274</v>
          </cell>
          <cell r="I245">
            <v>1.2698</v>
          </cell>
          <cell r="J245">
            <v>141.49</v>
          </cell>
          <cell r="K245">
            <v>36.85</v>
          </cell>
          <cell r="L245">
            <v>16.519942365766212</v>
          </cell>
          <cell r="M245">
            <v>13.68</v>
          </cell>
          <cell r="N245">
            <v>208.53994236576622</v>
          </cell>
          <cell r="O245">
            <v>141.49</v>
          </cell>
          <cell r="P245">
            <v>36.85</v>
          </cell>
          <cell r="Q245">
            <v>16.52</v>
          </cell>
          <cell r="R245">
            <v>13.68</v>
          </cell>
          <cell r="S245">
            <v>208.54000000000002</v>
          </cell>
          <cell r="T245">
            <v>218.96700000000004</v>
          </cell>
          <cell r="U245">
            <v>240.86370000000005</v>
          </cell>
        </row>
        <row r="246">
          <cell r="H246">
            <v>1124015458</v>
          </cell>
          <cell r="I246">
            <v>1.1063000000000001</v>
          </cell>
          <cell r="J246">
            <v>131.36000000000001</v>
          </cell>
          <cell r="K246">
            <v>36.85</v>
          </cell>
          <cell r="L246">
            <v>30.953265128122531</v>
          </cell>
          <cell r="M246">
            <v>0</v>
          </cell>
          <cell r="N246">
            <v>199.16326512812253</v>
          </cell>
          <cell r="O246">
            <v>131.36000000000001</v>
          </cell>
          <cell r="P246">
            <v>36.85</v>
          </cell>
          <cell r="Q246">
            <v>30.95</v>
          </cell>
          <cell r="R246">
            <v>0</v>
          </cell>
          <cell r="S246">
            <v>199.16</v>
          </cell>
          <cell r="T246">
            <v>209.11799999999999</v>
          </cell>
          <cell r="U246">
            <v>230.02980000000002</v>
          </cell>
        </row>
        <row r="247">
          <cell r="H247">
            <v>1982640785</v>
          </cell>
          <cell r="I247">
            <v>1.1647000000000001</v>
          </cell>
          <cell r="J247">
            <v>135.27000000000001</v>
          </cell>
          <cell r="K247">
            <v>36.85</v>
          </cell>
          <cell r="L247">
            <v>8.2062087026591453</v>
          </cell>
          <cell r="M247">
            <v>13.68</v>
          </cell>
          <cell r="N247">
            <v>194.00620870265917</v>
          </cell>
          <cell r="O247">
            <v>135.27000000000001</v>
          </cell>
          <cell r="P247">
            <v>36.85</v>
          </cell>
          <cell r="Q247">
            <v>8.2100000000000009</v>
          </cell>
          <cell r="R247">
            <v>13.68</v>
          </cell>
          <cell r="S247">
            <v>194.01000000000002</v>
          </cell>
          <cell r="T247">
            <v>203.71050000000002</v>
          </cell>
          <cell r="U247">
            <v>224.08155000000005</v>
          </cell>
        </row>
        <row r="248">
          <cell r="H248">
            <v>1922456664</v>
          </cell>
          <cell r="I248">
            <v>1.3942000000000001</v>
          </cell>
          <cell r="J248">
            <v>154.15</v>
          </cell>
          <cell r="K248">
            <v>36.85</v>
          </cell>
          <cell r="L248">
            <v>13.760802812248226</v>
          </cell>
          <cell r="M248">
            <v>13.68</v>
          </cell>
          <cell r="N248">
            <v>218.44080281224825</v>
          </cell>
          <cell r="O248">
            <v>154.15</v>
          </cell>
          <cell r="P248">
            <v>36.85</v>
          </cell>
          <cell r="Q248">
            <v>13.76</v>
          </cell>
          <cell r="R248">
            <v>13.68</v>
          </cell>
          <cell r="S248">
            <v>218.44</v>
          </cell>
          <cell r="T248">
            <v>229.36199999999999</v>
          </cell>
          <cell r="U248">
            <v>252.29820000000001</v>
          </cell>
        </row>
        <row r="249">
          <cell r="H249">
            <v>1811923931</v>
          </cell>
          <cell r="I249">
            <v>1.2297</v>
          </cell>
          <cell r="J249">
            <v>139.43</v>
          </cell>
          <cell r="K249">
            <v>36.85</v>
          </cell>
          <cell r="L249">
            <v>17.132424715551945</v>
          </cell>
          <cell r="M249">
            <v>13.68</v>
          </cell>
          <cell r="N249">
            <v>207.09242471555194</v>
          </cell>
          <cell r="O249">
            <v>139.43</v>
          </cell>
          <cell r="P249">
            <v>36.85</v>
          </cell>
          <cell r="Q249">
            <v>17.13</v>
          </cell>
          <cell r="R249">
            <v>13.68</v>
          </cell>
          <cell r="S249">
            <v>207.09</v>
          </cell>
          <cell r="T249">
            <v>217.44450000000001</v>
          </cell>
          <cell r="U249">
            <v>239.18895000000003</v>
          </cell>
        </row>
        <row r="250">
          <cell r="H250">
            <v>1073034138</v>
          </cell>
          <cell r="I250">
            <v>1.1793</v>
          </cell>
          <cell r="J250">
            <v>136.82999999999998</v>
          </cell>
          <cell r="K250">
            <v>36.85</v>
          </cell>
          <cell r="L250">
            <v>27.72118832419374</v>
          </cell>
          <cell r="M250">
            <v>0</v>
          </cell>
          <cell r="N250">
            <v>201.40118832419373</v>
          </cell>
          <cell r="O250">
            <v>136.83000000000001</v>
          </cell>
          <cell r="P250">
            <v>36.85</v>
          </cell>
          <cell r="Q250">
            <v>27.72</v>
          </cell>
          <cell r="R250">
            <v>0</v>
          </cell>
          <cell r="S250">
            <v>201.4</v>
          </cell>
          <cell r="T250">
            <v>211.47000000000003</v>
          </cell>
          <cell r="U250">
            <v>232.61700000000005</v>
          </cell>
        </row>
        <row r="251">
          <cell r="H251">
            <v>1720085293</v>
          </cell>
          <cell r="I251">
            <v>1.2011000000000001</v>
          </cell>
          <cell r="J251">
            <v>139.42000000000002</v>
          </cell>
          <cell r="K251">
            <v>36.85</v>
          </cell>
          <cell r="L251">
            <v>8.6486774762480856</v>
          </cell>
          <cell r="M251">
            <v>13.68</v>
          </cell>
          <cell r="N251">
            <v>198.5986774762481</v>
          </cell>
          <cell r="O251">
            <v>139.41999999999999</v>
          </cell>
          <cell r="P251">
            <v>36.85</v>
          </cell>
          <cell r="Q251">
            <v>8.65</v>
          </cell>
          <cell r="R251">
            <v>13.68</v>
          </cell>
          <cell r="S251">
            <v>198.6</v>
          </cell>
          <cell r="T251">
            <v>208.53</v>
          </cell>
          <cell r="U251">
            <v>229.38300000000001</v>
          </cell>
        </row>
        <row r="252">
          <cell r="H252">
            <v>1962447565</v>
          </cell>
          <cell r="I252">
            <v>1.1556</v>
          </cell>
          <cell r="J252">
            <v>134.22999999999999</v>
          </cell>
          <cell r="K252">
            <v>36.85</v>
          </cell>
          <cell r="L252">
            <v>10.637958354875078</v>
          </cell>
          <cell r="M252">
            <v>7.18</v>
          </cell>
          <cell r="N252">
            <v>188.89795835487507</v>
          </cell>
          <cell r="O252">
            <v>134.22999999999999</v>
          </cell>
          <cell r="P252">
            <v>36.85</v>
          </cell>
          <cell r="Q252">
            <v>10.64</v>
          </cell>
          <cell r="R252">
            <v>7.18</v>
          </cell>
          <cell r="S252">
            <v>188.89999999999998</v>
          </cell>
          <cell r="T252">
            <v>198.34499999999997</v>
          </cell>
          <cell r="U252">
            <v>218.17949999999999</v>
          </cell>
        </row>
        <row r="253">
          <cell r="H253">
            <v>1720166838</v>
          </cell>
          <cell r="I253">
            <v>1.2593000000000001</v>
          </cell>
          <cell r="J253">
            <v>143.24</v>
          </cell>
          <cell r="K253">
            <v>36.85</v>
          </cell>
          <cell r="L253">
            <v>12.313076568446627</v>
          </cell>
          <cell r="M253">
            <v>13.68</v>
          </cell>
          <cell r="N253">
            <v>206.08307656844664</v>
          </cell>
          <cell r="O253">
            <v>143.24</v>
          </cell>
          <cell r="P253">
            <v>36.85</v>
          </cell>
          <cell r="Q253">
            <v>12.31</v>
          </cell>
          <cell r="R253">
            <v>13.68</v>
          </cell>
          <cell r="S253">
            <v>206.08</v>
          </cell>
          <cell r="T253">
            <v>216.38400000000001</v>
          </cell>
          <cell r="U253">
            <v>238.02240000000003</v>
          </cell>
        </row>
        <row r="254">
          <cell r="H254">
            <v>1518112036</v>
          </cell>
          <cell r="I254">
            <v>1.0972999999999999</v>
          </cell>
          <cell r="J254">
            <v>131.12814198093355</v>
          </cell>
          <cell r="K254">
            <v>36.85</v>
          </cell>
          <cell r="L254">
            <v>21.118398733025462</v>
          </cell>
          <cell r="M254">
            <v>13.68</v>
          </cell>
          <cell r="N254">
            <v>202.77654071395901</v>
          </cell>
          <cell r="O254">
            <v>131.13</v>
          </cell>
          <cell r="P254">
            <v>36.85</v>
          </cell>
          <cell r="Q254">
            <v>21.12</v>
          </cell>
          <cell r="R254">
            <v>13.68</v>
          </cell>
          <cell r="S254">
            <v>202.78</v>
          </cell>
          <cell r="T254">
            <v>212.91900000000001</v>
          </cell>
          <cell r="U254">
            <v>234.21090000000004</v>
          </cell>
        </row>
        <row r="255">
          <cell r="H255">
            <v>1447435722</v>
          </cell>
          <cell r="I255">
            <v>1.171</v>
          </cell>
          <cell r="J255">
            <v>137.54</v>
          </cell>
          <cell r="K255">
            <v>36.85</v>
          </cell>
          <cell r="L255">
            <v>23.192884455912935</v>
          </cell>
          <cell r="M255">
            <v>13.68</v>
          </cell>
          <cell r="N255">
            <v>211.26288445591294</v>
          </cell>
          <cell r="O255">
            <v>137.54</v>
          </cell>
          <cell r="P255">
            <v>36.85</v>
          </cell>
          <cell r="Q255">
            <v>23.19</v>
          </cell>
          <cell r="R255">
            <v>13.68</v>
          </cell>
          <cell r="S255">
            <v>211.26</v>
          </cell>
          <cell r="T255">
            <v>221.82300000000001</v>
          </cell>
          <cell r="U255">
            <v>244.00530000000003</v>
          </cell>
        </row>
        <row r="256">
          <cell r="H256">
            <v>1245287762</v>
          </cell>
          <cell r="I256">
            <v>1.2526999999999999</v>
          </cell>
          <cell r="J256">
            <v>141.38999999999999</v>
          </cell>
          <cell r="K256">
            <v>36.85</v>
          </cell>
          <cell r="L256">
            <v>20.170381862128657</v>
          </cell>
          <cell r="M256">
            <v>13.68</v>
          </cell>
          <cell r="N256">
            <v>212.09038186212865</v>
          </cell>
          <cell r="O256">
            <v>141.38999999999999</v>
          </cell>
          <cell r="P256">
            <v>36.85</v>
          </cell>
          <cell r="Q256">
            <v>20.170000000000002</v>
          </cell>
          <cell r="R256">
            <v>13.68</v>
          </cell>
          <cell r="S256">
            <v>212.08999999999997</v>
          </cell>
          <cell r="T256">
            <v>222.69449999999998</v>
          </cell>
          <cell r="U256">
            <v>244.96394999999998</v>
          </cell>
        </row>
        <row r="257">
          <cell r="H257">
            <v>1134175524</v>
          </cell>
          <cell r="I257">
            <v>1.0512999999999999</v>
          </cell>
          <cell r="J257">
            <v>126.49000000000001</v>
          </cell>
          <cell r="K257">
            <v>36.85</v>
          </cell>
          <cell r="L257">
            <v>8.3046947021725011</v>
          </cell>
          <cell r="M257">
            <v>13.68</v>
          </cell>
          <cell r="N257">
            <v>185.32469470217251</v>
          </cell>
          <cell r="O257">
            <v>126.49</v>
          </cell>
          <cell r="P257">
            <v>36.85</v>
          </cell>
          <cell r="Q257">
            <v>8.3000000000000007</v>
          </cell>
          <cell r="R257">
            <v>13.68</v>
          </cell>
          <cell r="S257">
            <v>185.32000000000002</v>
          </cell>
          <cell r="T257">
            <v>194.58600000000004</v>
          </cell>
          <cell r="U257">
            <v>214.04460000000006</v>
          </cell>
        </row>
        <row r="258">
          <cell r="H258">
            <v>1144277666</v>
          </cell>
          <cell r="I258">
            <v>1.1979032013794724</v>
          </cell>
          <cell r="J258">
            <v>137.24</v>
          </cell>
          <cell r="K258">
            <v>36.85</v>
          </cell>
          <cell r="L258">
            <v>13.487543747805818</v>
          </cell>
          <cell r="M258">
            <v>13.68</v>
          </cell>
          <cell r="N258">
            <v>201.25754374780581</v>
          </cell>
          <cell r="O258">
            <v>137.24</v>
          </cell>
          <cell r="P258">
            <v>36.85</v>
          </cell>
          <cell r="Q258">
            <v>13.49</v>
          </cell>
          <cell r="R258">
            <v>13.68</v>
          </cell>
          <cell r="S258">
            <v>201.26000000000002</v>
          </cell>
          <cell r="T258">
            <v>211.32300000000004</v>
          </cell>
          <cell r="U258">
            <v>232.45530000000005</v>
          </cell>
        </row>
        <row r="259">
          <cell r="H259">
            <v>1245285253</v>
          </cell>
          <cell r="I259">
            <v>1.1238999999999999</v>
          </cell>
          <cell r="J259">
            <v>131.38</v>
          </cell>
          <cell r="K259">
            <v>36.85</v>
          </cell>
          <cell r="L259">
            <v>21.52434738250799</v>
          </cell>
          <cell r="M259">
            <v>13.68</v>
          </cell>
          <cell r="N259">
            <v>203.43434738250798</v>
          </cell>
          <cell r="O259">
            <v>131.38</v>
          </cell>
          <cell r="P259">
            <v>36.85</v>
          </cell>
          <cell r="Q259">
            <v>21.52</v>
          </cell>
          <cell r="R259">
            <v>13.68</v>
          </cell>
          <cell r="S259">
            <v>203.43</v>
          </cell>
          <cell r="T259">
            <v>213.60150000000002</v>
          </cell>
          <cell r="U259">
            <v>234.96165000000005</v>
          </cell>
        </row>
        <row r="260">
          <cell r="H260">
            <v>1730136250</v>
          </cell>
          <cell r="I260">
            <v>1.2315</v>
          </cell>
          <cell r="J260">
            <v>141.17941917997314</v>
          </cell>
          <cell r="K260">
            <v>36.85</v>
          </cell>
          <cell r="L260">
            <v>21.363199231589466</v>
          </cell>
          <cell r="M260">
            <v>7.18</v>
          </cell>
          <cell r="N260">
            <v>206.57261841156259</v>
          </cell>
          <cell r="O260">
            <v>141.18</v>
          </cell>
          <cell r="P260">
            <v>36.85</v>
          </cell>
          <cell r="Q260">
            <v>21.36</v>
          </cell>
          <cell r="R260">
            <v>7.18</v>
          </cell>
          <cell r="S260">
            <v>206.57</v>
          </cell>
          <cell r="T260">
            <v>216.89850000000001</v>
          </cell>
          <cell r="U260">
            <v>238.58835000000002</v>
          </cell>
        </row>
        <row r="261">
          <cell r="H261">
            <v>1033513320</v>
          </cell>
          <cell r="I261">
            <v>1.1299999999999999</v>
          </cell>
          <cell r="J261">
            <v>132.30000000000001</v>
          </cell>
          <cell r="K261">
            <v>36.85</v>
          </cell>
          <cell r="L261">
            <v>13.235112725221622</v>
          </cell>
          <cell r="M261">
            <v>13.68</v>
          </cell>
          <cell r="N261">
            <v>196.06511272522164</v>
          </cell>
          <cell r="O261">
            <v>132.30000000000001</v>
          </cell>
          <cell r="P261">
            <v>36.85</v>
          </cell>
          <cell r="Q261">
            <v>13.24</v>
          </cell>
          <cell r="R261">
            <v>13.68</v>
          </cell>
          <cell r="S261">
            <v>196.07000000000002</v>
          </cell>
          <cell r="T261">
            <v>205.87350000000004</v>
          </cell>
          <cell r="U261">
            <v>226.46085000000005</v>
          </cell>
        </row>
        <row r="262">
          <cell r="H262">
            <v>1023358991</v>
          </cell>
          <cell r="I262">
            <v>1.0911999999999999</v>
          </cell>
          <cell r="J262">
            <v>129.36000000000001</v>
          </cell>
          <cell r="K262">
            <v>36.85</v>
          </cell>
          <cell r="L262">
            <v>12.725970898397032</v>
          </cell>
          <cell r="M262">
            <v>13.68</v>
          </cell>
          <cell r="N262">
            <v>192.61597089839705</v>
          </cell>
          <cell r="O262">
            <v>129.36000000000001</v>
          </cell>
          <cell r="P262">
            <v>36.85</v>
          </cell>
          <cell r="Q262">
            <v>12.73</v>
          </cell>
          <cell r="R262">
            <v>13.68</v>
          </cell>
          <cell r="S262">
            <v>192.62</v>
          </cell>
          <cell r="T262">
            <v>202.251</v>
          </cell>
          <cell r="U262">
            <v>222.47610000000003</v>
          </cell>
        </row>
        <row r="263">
          <cell r="H263">
            <v>1700833233</v>
          </cell>
          <cell r="I263">
            <v>1.2250000000000001</v>
          </cell>
          <cell r="J263">
            <v>137.47</v>
          </cell>
          <cell r="K263">
            <v>36.85</v>
          </cell>
          <cell r="L263">
            <v>21.748517250297912</v>
          </cell>
          <cell r="M263">
            <v>13.68</v>
          </cell>
          <cell r="N263">
            <v>209.74851725029791</v>
          </cell>
          <cell r="O263">
            <v>137.47</v>
          </cell>
          <cell r="P263">
            <v>36.85</v>
          </cell>
          <cell r="Q263">
            <v>21.75</v>
          </cell>
          <cell r="R263">
            <v>13.68</v>
          </cell>
          <cell r="S263">
            <v>209.75</v>
          </cell>
          <cell r="T263">
            <v>220.23750000000001</v>
          </cell>
          <cell r="U263">
            <v>242.26125000000002</v>
          </cell>
        </row>
        <row r="264">
          <cell r="H264">
            <v>1851348379</v>
          </cell>
          <cell r="I264">
            <v>1.0230999999999999</v>
          </cell>
          <cell r="J264">
            <v>124.52</v>
          </cell>
          <cell r="K264">
            <v>36.85</v>
          </cell>
          <cell r="L264">
            <v>21.405904159818309</v>
          </cell>
          <cell r="M264">
            <v>13.68</v>
          </cell>
          <cell r="N264">
            <v>196.45590415981832</v>
          </cell>
          <cell r="O264">
            <v>124.52</v>
          </cell>
          <cell r="P264">
            <v>36.85</v>
          </cell>
          <cell r="Q264">
            <v>21.41</v>
          </cell>
          <cell r="R264">
            <v>13.68</v>
          </cell>
          <cell r="S264">
            <v>196.46</v>
          </cell>
          <cell r="T264">
            <v>206.28300000000002</v>
          </cell>
          <cell r="U264">
            <v>226.91130000000004</v>
          </cell>
        </row>
        <row r="265">
          <cell r="H265">
            <v>1992106348</v>
          </cell>
          <cell r="I265">
            <v>1.1921999999999999</v>
          </cell>
          <cell r="J265">
            <v>138.23593785417393</v>
          </cell>
          <cell r="K265">
            <v>36.85</v>
          </cell>
          <cell r="L265">
            <v>32.161630498093317</v>
          </cell>
          <cell r="M265">
            <v>13.68</v>
          </cell>
          <cell r="N265">
            <v>220.92756835226726</v>
          </cell>
          <cell r="O265">
            <v>138.24</v>
          </cell>
          <cell r="P265">
            <v>36.85</v>
          </cell>
          <cell r="Q265">
            <v>32.159999999999997</v>
          </cell>
          <cell r="R265">
            <v>13.68</v>
          </cell>
          <cell r="S265">
            <v>220.93</v>
          </cell>
          <cell r="T265">
            <v>231.97650000000002</v>
          </cell>
          <cell r="U265">
            <v>255.17415000000003</v>
          </cell>
        </row>
        <row r="266">
          <cell r="H266">
            <v>1548696834</v>
          </cell>
          <cell r="I266">
            <v>0.97270000000000001</v>
          </cell>
          <cell r="J266">
            <v>120.89</v>
          </cell>
          <cell r="K266">
            <v>36.85</v>
          </cell>
          <cell r="L266">
            <v>22.852542944446956</v>
          </cell>
          <cell r="M266">
            <v>0</v>
          </cell>
          <cell r="N266">
            <v>180.59254294444696</v>
          </cell>
          <cell r="O266">
            <v>120.89</v>
          </cell>
          <cell r="P266">
            <v>36.85</v>
          </cell>
          <cell r="Q266">
            <v>22.85</v>
          </cell>
          <cell r="R266">
            <v>0</v>
          </cell>
          <cell r="S266">
            <v>180.59</v>
          </cell>
          <cell r="T266">
            <v>189.61950000000002</v>
          </cell>
          <cell r="U266">
            <v>208.58145000000005</v>
          </cell>
        </row>
        <row r="267">
          <cell r="H267">
            <v>1396161527</v>
          </cell>
          <cell r="I267">
            <v>1.2707999999999999</v>
          </cell>
          <cell r="J267">
            <v>142.06</v>
          </cell>
          <cell r="K267">
            <v>36.85</v>
          </cell>
          <cell r="L267">
            <v>18.002673018234958</v>
          </cell>
          <cell r="M267">
            <v>13.68</v>
          </cell>
          <cell r="N267">
            <v>210.59267301823496</v>
          </cell>
          <cell r="O267">
            <v>142.06</v>
          </cell>
          <cell r="P267">
            <v>36.85</v>
          </cell>
          <cell r="Q267">
            <v>18</v>
          </cell>
          <cell r="R267">
            <v>13.68</v>
          </cell>
          <cell r="S267">
            <v>210.59</v>
          </cell>
          <cell r="T267">
            <v>221.11950000000002</v>
          </cell>
          <cell r="U267">
            <v>243.23145000000002</v>
          </cell>
        </row>
        <row r="268">
          <cell r="H268">
            <v>1770582363</v>
          </cell>
          <cell r="I268">
            <v>1.022</v>
          </cell>
          <cell r="J268">
            <v>124.66</v>
          </cell>
          <cell r="K268">
            <v>36.85</v>
          </cell>
          <cell r="L268">
            <v>18.416232792526074</v>
          </cell>
          <cell r="M268">
            <v>13.68</v>
          </cell>
          <cell r="N268">
            <v>193.60623279252607</v>
          </cell>
          <cell r="O268">
            <v>124.66</v>
          </cell>
          <cell r="P268">
            <v>36.85</v>
          </cell>
          <cell r="Q268">
            <v>18.420000000000002</v>
          </cell>
          <cell r="R268">
            <v>13.68</v>
          </cell>
          <cell r="S268">
            <v>193.61</v>
          </cell>
          <cell r="T268">
            <v>203.29050000000004</v>
          </cell>
          <cell r="U268">
            <v>223.61955000000006</v>
          </cell>
        </row>
        <row r="269">
          <cell r="H269">
            <v>1376542878</v>
          </cell>
          <cell r="I269">
            <v>0.99329999999999996</v>
          </cell>
          <cell r="J269">
            <v>122.35</v>
          </cell>
          <cell r="K269">
            <v>36.85</v>
          </cell>
          <cell r="L269">
            <v>20.882877954875106</v>
          </cell>
          <cell r="M269">
            <v>13.68</v>
          </cell>
          <cell r="N269">
            <v>193.76287795487511</v>
          </cell>
          <cell r="O269">
            <v>122.35</v>
          </cell>
          <cell r="P269">
            <v>36.85</v>
          </cell>
          <cell r="Q269">
            <v>20.88</v>
          </cell>
          <cell r="R269">
            <v>13.68</v>
          </cell>
          <cell r="S269">
            <v>193.76</v>
          </cell>
          <cell r="T269">
            <v>203.44800000000001</v>
          </cell>
          <cell r="U269">
            <v>223.79280000000003</v>
          </cell>
        </row>
        <row r="270">
          <cell r="H270">
            <v>1598127276</v>
          </cell>
          <cell r="I270">
            <v>1.2795000000000001</v>
          </cell>
          <cell r="J270">
            <v>140.37</v>
          </cell>
          <cell r="K270">
            <v>36.85</v>
          </cell>
          <cell r="L270">
            <v>18.620827613453653</v>
          </cell>
          <cell r="M270">
            <v>13.68</v>
          </cell>
          <cell r="N270">
            <v>209.52082761345366</v>
          </cell>
          <cell r="O270">
            <v>140.37</v>
          </cell>
          <cell r="P270">
            <v>36.85</v>
          </cell>
          <cell r="Q270">
            <v>18.62</v>
          </cell>
          <cell r="R270">
            <v>13.68</v>
          </cell>
          <cell r="S270">
            <v>209.52</v>
          </cell>
          <cell r="T270">
            <v>219.99600000000001</v>
          </cell>
          <cell r="U270">
            <v>241.99560000000002</v>
          </cell>
        </row>
        <row r="271">
          <cell r="H271">
            <v>1689603060</v>
          </cell>
          <cell r="I271">
            <v>1.2091000000000001</v>
          </cell>
          <cell r="J271">
            <v>140.10999999999999</v>
          </cell>
          <cell r="K271">
            <v>36.85</v>
          </cell>
          <cell r="L271">
            <v>13.380369141153862</v>
          </cell>
          <cell r="M271">
            <v>13.68</v>
          </cell>
          <cell r="N271">
            <v>204.02036914115385</v>
          </cell>
          <cell r="O271">
            <v>140.11000000000001</v>
          </cell>
          <cell r="P271">
            <v>36.85</v>
          </cell>
          <cell r="Q271">
            <v>13.38</v>
          </cell>
          <cell r="R271">
            <v>13.68</v>
          </cell>
          <cell r="S271">
            <v>204.02</v>
          </cell>
          <cell r="T271">
            <v>214.22100000000003</v>
          </cell>
          <cell r="U271">
            <v>235.64310000000006</v>
          </cell>
        </row>
        <row r="272">
          <cell r="H272">
            <v>1700874880</v>
          </cell>
          <cell r="I272">
            <v>1.2504999999999999</v>
          </cell>
          <cell r="J272">
            <v>143.11000000000001</v>
          </cell>
          <cell r="K272">
            <v>36.85</v>
          </cell>
          <cell r="L272">
            <v>22.161939403706686</v>
          </cell>
          <cell r="M272">
            <v>13.68</v>
          </cell>
          <cell r="N272">
            <v>215.80193940370671</v>
          </cell>
          <cell r="O272">
            <v>143.11000000000001</v>
          </cell>
          <cell r="P272">
            <v>36.85</v>
          </cell>
          <cell r="Q272">
            <v>22.16</v>
          </cell>
          <cell r="R272">
            <v>13.68</v>
          </cell>
          <cell r="S272">
            <v>215.8</v>
          </cell>
          <cell r="T272">
            <v>226.59000000000003</v>
          </cell>
          <cell r="U272">
            <v>249.24900000000005</v>
          </cell>
        </row>
        <row r="273">
          <cell r="H273">
            <v>1306293170</v>
          </cell>
          <cell r="I273">
            <v>1.2827999999999999</v>
          </cell>
          <cell r="J273">
            <v>144.26000000000002</v>
          </cell>
          <cell r="K273">
            <v>36.85</v>
          </cell>
          <cell r="L273">
            <v>8.1186236905721163</v>
          </cell>
          <cell r="M273">
            <v>13.68</v>
          </cell>
          <cell r="N273">
            <v>202.90862369057214</v>
          </cell>
          <cell r="O273">
            <v>144.26</v>
          </cell>
          <cell r="P273">
            <v>36.85</v>
          </cell>
          <cell r="Q273">
            <v>8.1199999999999992</v>
          </cell>
          <cell r="R273">
            <v>13.68</v>
          </cell>
          <cell r="S273">
            <v>202.91</v>
          </cell>
          <cell r="T273">
            <v>213.05549999999999</v>
          </cell>
          <cell r="U273">
            <v>234.36105000000001</v>
          </cell>
        </row>
        <row r="274">
          <cell r="H274">
            <v>1518968890</v>
          </cell>
          <cell r="I274">
            <v>0.96599999999999997</v>
          </cell>
          <cell r="J274">
            <v>120.07</v>
          </cell>
          <cell r="K274">
            <v>36.85</v>
          </cell>
          <cell r="L274">
            <v>18.760215568090228</v>
          </cell>
          <cell r="M274">
            <v>0</v>
          </cell>
          <cell r="N274">
            <v>175.6802155680902</v>
          </cell>
          <cell r="O274">
            <v>120.07</v>
          </cell>
          <cell r="P274">
            <v>36.85</v>
          </cell>
          <cell r="Q274">
            <v>18.760000000000002</v>
          </cell>
          <cell r="R274">
            <v>0</v>
          </cell>
          <cell r="S274">
            <v>175.67999999999998</v>
          </cell>
          <cell r="T274">
            <v>184.464</v>
          </cell>
          <cell r="U274">
            <v>202.91040000000001</v>
          </cell>
        </row>
        <row r="275">
          <cell r="H275">
            <v>1750317897</v>
          </cell>
          <cell r="I275">
            <v>1.167</v>
          </cell>
          <cell r="J275">
            <v>135.28</v>
          </cell>
          <cell r="K275">
            <v>36.85</v>
          </cell>
          <cell r="L275">
            <v>12.640861266684672</v>
          </cell>
          <cell r="M275">
            <v>7.18</v>
          </cell>
          <cell r="N275">
            <v>191.95086126668468</v>
          </cell>
          <cell r="O275">
            <v>135.28</v>
          </cell>
          <cell r="P275">
            <v>36.85</v>
          </cell>
          <cell r="Q275">
            <v>12.64</v>
          </cell>
          <cell r="R275">
            <v>7.18</v>
          </cell>
          <cell r="S275">
            <v>191.95</v>
          </cell>
          <cell r="T275">
            <v>201.54749999999999</v>
          </cell>
          <cell r="U275">
            <v>221.70224999999999</v>
          </cell>
        </row>
        <row r="276">
          <cell r="H276">
            <v>1659307395</v>
          </cell>
          <cell r="I276">
            <v>1.1359999999999999</v>
          </cell>
          <cell r="J276">
            <v>132.71</v>
          </cell>
          <cell r="K276">
            <v>36.85</v>
          </cell>
          <cell r="L276">
            <v>12.453271310233657</v>
          </cell>
          <cell r="M276">
            <v>13.68</v>
          </cell>
          <cell r="N276">
            <v>195.69327131023368</v>
          </cell>
          <cell r="O276">
            <v>132.71</v>
          </cell>
          <cell r="P276">
            <v>36.85</v>
          </cell>
          <cell r="Q276">
            <v>12.45</v>
          </cell>
          <cell r="R276">
            <v>13.68</v>
          </cell>
          <cell r="S276">
            <v>195.69</v>
          </cell>
          <cell r="T276">
            <v>205.47450000000001</v>
          </cell>
          <cell r="U276">
            <v>226.02195000000003</v>
          </cell>
        </row>
        <row r="277">
          <cell r="H277">
            <v>1205252640</v>
          </cell>
          <cell r="I277">
            <v>1.1833</v>
          </cell>
          <cell r="J277">
            <v>138.1</v>
          </cell>
          <cell r="K277">
            <v>36.85</v>
          </cell>
          <cell r="L277">
            <v>9.9033945027623318</v>
          </cell>
          <cell r="M277">
            <v>13.68</v>
          </cell>
          <cell r="N277">
            <v>198.53339450276232</v>
          </cell>
          <cell r="O277">
            <v>138.1</v>
          </cell>
          <cell r="P277">
            <v>36.85</v>
          </cell>
          <cell r="Q277">
            <v>9.9</v>
          </cell>
          <cell r="R277">
            <v>13.68</v>
          </cell>
          <cell r="S277">
            <v>198.53</v>
          </cell>
          <cell r="T277">
            <v>208.45650000000001</v>
          </cell>
          <cell r="U277">
            <v>229.30215000000001</v>
          </cell>
        </row>
        <row r="278">
          <cell r="H278">
            <v>1336193754</v>
          </cell>
          <cell r="I278">
            <v>1.1933</v>
          </cell>
          <cell r="J278">
            <v>138.94999999999999</v>
          </cell>
          <cell r="K278">
            <v>36.85</v>
          </cell>
          <cell r="L278">
            <v>28.475163276460137</v>
          </cell>
          <cell r="M278">
            <v>7.18</v>
          </cell>
          <cell r="N278">
            <v>211.45516327646013</v>
          </cell>
          <cell r="O278">
            <v>138.94999999999999</v>
          </cell>
          <cell r="P278">
            <v>36.85</v>
          </cell>
          <cell r="Q278">
            <v>28.48</v>
          </cell>
          <cell r="R278">
            <v>7.18</v>
          </cell>
          <cell r="S278">
            <v>211.45999999999998</v>
          </cell>
          <cell r="T278">
            <v>222.03299999999999</v>
          </cell>
          <cell r="U278">
            <v>244.2363</v>
          </cell>
        </row>
        <row r="279">
          <cell r="H279">
            <v>1568454262</v>
          </cell>
          <cell r="I279">
            <v>1.2457</v>
          </cell>
          <cell r="J279">
            <v>140.9</v>
          </cell>
          <cell r="K279">
            <v>36.85</v>
          </cell>
          <cell r="L279">
            <v>21.940354155405426</v>
          </cell>
          <cell r="M279">
            <v>0</v>
          </cell>
          <cell r="N279">
            <v>199.69035415540543</v>
          </cell>
          <cell r="O279">
            <v>140.9</v>
          </cell>
          <cell r="P279">
            <v>36.85</v>
          </cell>
          <cell r="Q279">
            <v>21.94</v>
          </cell>
          <cell r="R279">
            <v>0</v>
          </cell>
          <cell r="S279">
            <v>199.69</v>
          </cell>
          <cell r="T279">
            <v>209.67449999999999</v>
          </cell>
          <cell r="U279">
            <v>230.64195000000001</v>
          </cell>
        </row>
        <row r="280">
          <cell r="H280">
            <v>1811920267</v>
          </cell>
          <cell r="I280">
            <v>1.4107000000000001</v>
          </cell>
          <cell r="J280">
            <v>155.6</v>
          </cell>
          <cell r="K280">
            <v>36.85</v>
          </cell>
          <cell r="L280">
            <v>13.304639541221778</v>
          </cell>
          <cell r="M280">
            <v>13.68</v>
          </cell>
          <cell r="N280">
            <v>219.43463954122177</v>
          </cell>
          <cell r="O280">
            <v>155.6</v>
          </cell>
          <cell r="P280">
            <v>36.85</v>
          </cell>
          <cell r="Q280">
            <v>13.3</v>
          </cell>
          <cell r="R280">
            <v>13.68</v>
          </cell>
          <cell r="S280">
            <v>219.43</v>
          </cell>
          <cell r="T280">
            <v>230.40150000000003</v>
          </cell>
          <cell r="U280">
            <v>253.44165000000004</v>
          </cell>
        </row>
        <row r="281">
          <cell r="H281">
            <v>1669023685</v>
          </cell>
          <cell r="I281">
            <v>1.0931</v>
          </cell>
          <cell r="J281">
            <v>131.16999999999999</v>
          </cell>
          <cell r="K281">
            <v>36.85</v>
          </cell>
          <cell r="L281">
            <v>24.134180257856567</v>
          </cell>
          <cell r="M281">
            <v>13.68</v>
          </cell>
          <cell r="N281">
            <v>205.83418025785656</v>
          </cell>
          <cell r="O281">
            <v>131.16999999999999</v>
          </cell>
          <cell r="P281">
            <v>36.85</v>
          </cell>
          <cell r="Q281">
            <v>24.13</v>
          </cell>
          <cell r="R281">
            <v>13.68</v>
          </cell>
          <cell r="S281">
            <v>205.82999999999998</v>
          </cell>
          <cell r="T281">
            <v>216.1215</v>
          </cell>
          <cell r="U281">
            <v>237.73365000000001</v>
          </cell>
        </row>
        <row r="282">
          <cell r="H282">
            <v>1053380626</v>
          </cell>
          <cell r="I282">
            <v>1.2195</v>
          </cell>
          <cell r="J282">
            <v>140.75</v>
          </cell>
          <cell r="K282">
            <v>36.85</v>
          </cell>
          <cell r="L282">
            <v>13.059999726585787</v>
          </cell>
          <cell r="M282">
            <v>13.68</v>
          </cell>
          <cell r="N282">
            <v>204.3399997265858</v>
          </cell>
          <cell r="O282">
            <v>140.75</v>
          </cell>
          <cell r="P282">
            <v>36.85</v>
          </cell>
          <cell r="Q282">
            <v>13.06</v>
          </cell>
          <cell r="R282">
            <v>13.68</v>
          </cell>
          <cell r="S282">
            <v>204.34</v>
          </cell>
          <cell r="T282">
            <v>214.55700000000002</v>
          </cell>
          <cell r="U282">
            <v>236.01270000000002</v>
          </cell>
        </row>
        <row r="283">
          <cell r="H283">
            <v>1346241627</v>
          </cell>
          <cell r="I283">
            <v>1.2987</v>
          </cell>
          <cell r="J283">
            <v>150.16999999999999</v>
          </cell>
          <cell r="K283">
            <v>36.85</v>
          </cell>
          <cell r="L283">
            <v>21.577408326059849</v>
          </cell>
          <cell r="M283">
            <v>0</v>
          </cell>
          <cell r="N283">
            <v>208.59740832605985</v>
          </cell>
          <cell r="O283">
            <v>150.16999999999999</v>
          </cell>
          <cell r="P283">
            <v>36.85</v>
          </cell>
          <cell r="Q283">
            <v>21.58</v>
          </cell>
          <cell r="R283">
            <v>0</v>
          </cell>
          <cell r="S283">
            <v>208.59999999999997</v>
          </cell>
          <cell r="T283">
            <v>219.02999999999997</v>
          </cell>
          <cell r="U283">
            <v>240.93299999999999</v>
          </cell>
        </row>
        <row r="284">
          <cell r="H284">
            <v>1316921190</v>
          </cell>
          <cell r="I284">
            <v>1.3282</v>
          </cell>
          <cell r="J284">
            <v>146.97</v>
          </cell>
          <cell r="K284">
            <v>36.85</v>
          </cell>
          <cell r="L284">
            <v>26.651610662223643</v>
          </cell>
          <cell r="M284">
            <v>13.68</v>
          </cell>
          <cell r="N284">
            <v>224.15161066222365</v>
          </cell>
          <cell r="O284">
            <v>146.97</v>
          </cell>
          <cell r="P284">
            <v>36.85</v>
          </cell>
          <cell r="Q284">
            <v>26.65</v>
          </cell>
          <cell r="R284">
            <v>13.68</v>
          </cell>
          <cell r="S284">
            <v>224.15</v>
          </cell>
          <cell r="T284">
            <v>235.35750000000002</v>
          </cell>
          <cell r="U284">
            <v>258.89325000000002</v>
          </cell>
        </row>
        <row r="285">
          <cell r="H285">
            <v>1740278126</v>
          </cell>
          <cell r="I285">
            <v>1.2948999999999999</v>
          </cell>
          <cell r="J285">
            <v>144.88</v>
          </cell>
          <cell r="K285">
            <v>36.85</v>
          </cell>
          <cell r="L285">
            <v>8.4052511653200739</v>
          </cell>
          <cell r="M285">
            <v>13.68</v>
          </cell>
          <cell r="N285">
            <v>203.81525116532006</v>
          </cell>
          <cell r="O285">
            <v>144.88</v>
          </cell>
          <cell r="P285">
            <v>36.85</v>
          </cell>
          <cell r="Q285">
            <v>8.41</v>
          </cell>
          <cell r="R285">
            <v>13.68</v>
          </cell>
          <cell r="S285">
            <v>203.82</v>
          </cell>
          <cell r="T285">
            <v>214.011</v>
          </cell>
          <cell r="U285">
            <v>235.41210000000001</v>
          </cell>
        </row>
        <row r="286">
          <cell r="H286">
            <v>1740386473</v>
          </cell>
          <cell r="I286">
            <v>1.0181</v>
          </cell>
          <cell r="J286">
            <v>124.44000000000001</v>
          </cell>
          <cell r="K286">
            <v>36.85</v>
          </cell>
          <cell r="L286">
            <v>29.952257678001619</v>
          </cell>
          <cell r="M286">
            <v>13.68</v>
          </cell>
          <cell r="N286">
            <v>204.92225767800164</v>
          </cell>
          <cell r="O286">
            <v>124.44</v>
          </cell>
          <cell r="P286">
            <v>36.85</v>
          </cell>
          <cell r="Q286">
            <v>29.95</v>
          </cell>
          <cell r="R286">
            <v>13.68</v>
          </cell>
          <cell r="S286">
            <v>204.92</v>
          </cell>
          <cell r="T286">
            <v>215.166</v>
          </cell>
          <cell r="U286">
            <v>236.68260000000001</v>
          </cell>
        </row>
        <row r="287">
          <cell r="H287">
            <v>1689628141</v>
          </cell>
          <cell r="I287">
            <v>1.2485999999999999</v>
          </cell>
          <cell r="J287">
            <v>142.55000000000001</v>
          </cell>
          <cell r="K287">
            <v>36.85</v>
          </cell>
          <cell r="L287">
            <v>18.663843109750179</v>
          </cell>
          <cell r="M287">
            <v>13.68</v>
          </cell>
          <cell r="N287">
            <v>211.7438431097502</v>
          </cell>
          <cell r="O287">
            <v>142.55000000000001</v>
          </cell>
          <cell r="P287">
            <v>36.85</v>
          </cell>
          <cell r="Q287">
            <v>18.66</v>
          </cell>
          <cell r="R287">
            <v>13.68</v>
          </cell>
          <cell r="S287">
            <v>211.74</v>
          </cell>
          <cell r="T287">
            <v>222.32700000000003</v>
          </cell>
          <cell r="U287">
            <v>244.55970000000005</v>
          </cell>
        </row>
        <row r="288">
          <cell r="H288">
            <v>1316351034</v>
          </cell>
          <cell r="I288">
            <v>1.1583000000000001</v>
          </cell>
          <cell r="J288">
            <v>132.72999999999999</v>
          </cell>
          <cell r="K288">
            <v>36.85</v>
          </cell>
          <cell r="L288">
            <v>21.683797962933081</v>
          </cell>
          <cell r="M288">
            <v>13.68</v>
          </cell>
          <cell r="N288">
            <v>204.94379796293308</v>
          </cell>
          <cell r="O288">
            <v>132.72999999999999</v>
          </cell>
          <cell r="P288">
            <v>36.85</v>
          </cell>
          <cell r="Q288">
            <v>21.68</v>
          </cell>
          <cell r="R288">
            <v>13.68</v>
          </cell>
          <cell r="S288">
            <v>204.94</v>
          </cell>
          <cell r="T288">
            <v>215.18700000000001</v>
          </cell>
          <cell r="U288">
            <v>236.70570000000004</v>
          </cell>
        </row>
        <row r="289">
          <cell r="H289">
            <v>1437564739</v>
          </cell>
          <cell r="I289">
            <v>1.2696000000000001</v>
          </cell>
          <cell r="J289">
            <v>142.94</v>
          </cell>
          <cell r="K289">
            <v>36.85</v>
          </cell>
          <cell r="L289">
            <v>21.844465148815182</v>
          </cell>
          <cell r="M289">
            <v>13.68</v>
          </cell>
          <cell r="N289">
            <v>215.31446514881517</v>
          </cell>
          <cell r="O289">
            <v>142.94</v>
          </cell>
          <cell r="P289">
            <v>36.85</v>
          </cell>
          <cell r="Q289">
            <v>21.84</v>
          </cell>
          <cell r="R289">
            <v>13.68</v>
          </cell>
          <cell r="S289">
            <v>215.31</v>
          </cell>
          <cell r="T289">
            <v>226.07550000000001</v>
          </cell>
          <cell r="U289">
            <v>248.68305000000004</v>
          </cell>
        </row>
        <row r="290">
          <cell r="H290">
            <v>1649685132</v>
          </cell>
          <cell r="I290">
            <v>1.1939</v>
          </cell>
          <cell r="J290">
            <v>137.06</v>
          </cell>
          <cell r="K290">
            <v>36.85</v>
          </cell>
          <cell r="L290">
            <v>21.668736777852647</v>
          </cell>
          <cell r="M290">
            <v>13.68</v>
          </cell>
          <cell r="N290">
            <v>209.25873677785265</v>
          </cell>
          <cell r="O290">
            <v>137.06</v>
          </cell>
          <cell r="P290">
            <v>36.85</v>
          </cell>
          <cell r="Q290">
            <v>21.67</v>
          </cell>
          <cell r="R290">
            <v>13.68</v>
          </cell>
          <cell r="S290">
            <v>209.26</v>
          </cell>
          <cell r="T290">
            <v>219.72300000000001</v>
          </cell>
          <cell r="U290">
            <v>241.69530000000003</v>
          </cell>
        </row>
        <row r="291">
          <cell r="H291">
            <v>1063838381</v>
          </cell>
          <cell r="I291">
            <v>1.2607999999999999</v>
          </cell>
          <cell r="J291">
            <v>141.63</v>
          </cell>
          <cell r="K291">
            <v>36.85</v>
          </cell>
          <cell r="L291">
            <v>17.016650630031094</v>
          </cell>
          <cell r="M291">
            <v>13.68</v>
          </cell>
          <cell r="N291">
            <v>209.17665063003108</v>
          </cell>
          <cell r="O291">
            <v>141.63</v>
          </cell>
          <cell r="P291">
            <v>36.85</v>
          </cell>
          <cell r="Q291">
            <v>17.02</v>
          </cell>
          <cell r="R291">
            <v>13.68</v>
          </cell>
          <cell r="S291">
            <v>209.18</v>
          </cell>
          <cell r="T291">
            <v>219.63900000000001</v>
          </cell>
          <cell r="U291">
            <v>241.60290000000003</v>
          </cell>
        </row>
        <row r="292">
          <cell r="H292">
            <v>1003869983</v>
          </cell>
          <cell r="I292">
            <v>1.0961000000000001</v>
          </cell>
          <cell r="J292">
            <v>130.63999999999999</v>
          </cell>
          <cell r="K292">
            <v>36.85</v>
          </cell>
          <cell r="L292">
            <v>8.206208702659147</v>
          </cell>
          <cell r="M292">
            <v>13.68</v>
          </cell>
          <cell r="N292">
            <v>189.37620870265914</v>
          </cell>
          <cell r="O292">
            <v>130.63999999999999</v>
          </cell>
          <cell r="P292">
            <v>36.85</v>
          </cell>
          <cell r="Q292">
            <v>8.2100000000000009</v>
          </cell>
          <cell r="R292">
            <v>13.68</v>
          </cell>
          <cell r="S292">
            <v>189.38</v>
          </cell>
          <cell r="T292">
            <v>198.84899999999999</v>
          </cell>
          <cell r="U292">
            <v>218.73390000000001</v>
          </cell>
        </row>
        <row r="293">
          <cell r="H293">
            <v>1093708497</v>
          </cell>
          <cell r="I293">
            <v>1.2703</v>
          </cell>
          <cell r="J293">
            <v>142.83000000000001</v>
          </cell>
          <cell r="K293">
            <v>36.85</v>
          </cell>
          <cell r="L293">
            <v>12.818333888567885</v>
          </cell>
          <cell r="M293">
            <v>13.68</v>
          </cell>
          <cell r="N293">
            <v>206.17833388856789</v>
          </cell>
          <cell r="O293">
            <v>142.83000000000001</v>
          </cell>
          <cell r="P293">
            <v>36.85</v>
          </cell>
          <cell r="Q293">
            <v>12.82</v>
          </cell>
          <cell r="R293">
            <v>13.68</v>
          </cell>
          <cell r="S293">
            <v>206.18</v>
          </cell>
          <cell r="T293">
            <v>216.489</v>
          </cell>
          <cell r="U293">
            <v>238.13790000000003</v>
          </cell>
        </row>
        <row r="294">
          <cell r="H294">
            <v>1295733517</v>
          </cell>
          <cell r="I294">
            <v>1.361</v>
          </cell>
          <cell r="J294">
            <v>151.25</v>
          </cell>
          <cell r="K294">
            <v>36.85</v>
          </cell>
          <cell r="L294">
            <v>15.877279097198233</v>
          </cell>
          <cell r="M294">
            <v>13.68</v>
          </cell>
          <cell r="N294">
            <v>217.65727909719823</v>
          </cell>
          <cell r="O294">
            <v>151.25</v>
          </cell>
          <cell r="P294">
            <v>36.85</v>
          </cell>
          <cell r="Q294">
            <v>15.88</v>
          </cell>
          <cell r="R294">
            <v>13.68</v>
          </cell>
          <cell r="S294">
            <v>217.66</v>
          </cell>
          <cell r="T294">
            <v>228.54300000000001</v>
          </cell>
          <cell r="U294">
            <v>251.39730000000003</v>
          </cell>
        </row>
        <row r="295">
          <cell r="H295">
            <v>1649268335</v>
          </cell>
          <cell r="I295">
            <v>1.2464</v>
          </cell>
          <cell r="J295">
            <v>142.44</v>
          </cell>
          <cell r="K295">
            <v>36.85</v>
          </cell>
          <cell r="L295">
            <v>7.8234534340132882</v>
          </cell>
          <cell r="M295">
            <v>7.18</v>
          </cell>
          <cell r="N295">
            <v>194.29345343401329</v>
          </cell>
          <cell r="O295">
            <v>142.44</v>
          </cell>
          <cell r="P295">
            <v>36.85</v>
          </cell>
          <cell r="Q295">
            <v>7.82</v>
          </cell>
          <cell r="R295">
            <v>7.18</v>
          </cell>
          <cell r="S295">
            <v>194.29</v>
          </cell>
          <cell r="T295">
            <v>204.00450000000001</v>
          </cell>
          <cell r="U295">
            <v>224.40495000000001</v>
          </cell>
        </row>
        <row r="296">
          <cell r="H296">
            <v>1861504946</v>
          </cell>
          <cell r="I296">
            <v>1.2029000000000001</v>
          </cell>
          <cell r="J296">
            <v>139.03734371132538</v>
          </cell>
          <cell r="K296">
            <v>36.85</v>
          </cell>
          <cell r="L296">
            <v>25.128919999936087</v>
          </cell>
          <cell r="M296">
            <v>13.68</v>
          </cell>
          <cell r="N296">
            <v>214.69626371126145</v>
          </cell>
          <cell r="O296">
            <v>139.04</v>
          </cell>
          <cell r="P296">
            <v>36.85</v>
          </cell>
          <cell r="Q296">
            <v>25.13</v>
          </cell>
          <cell r="R296">
            <v>13.68</v>
          </cell>
          <cell r="S296">
            <v>214.7</v>
          </cell>
          <cell r="T296">
            <v>225.435</v>
          </cell>
          <cell r="U296">
            <v>247.97850000000003</v>
          </cell>
        </row>
        <row r="297">
          <cell r="H297">
            <v>1053395210</v>
          </cell>
          <cell r="I297">
            <v>1.1332</v>
          </cell>
          <cell r="J297">
            <v>134.26</v>
          </cell>
          <cell r="K297">
            <v>36.85</v>
          </cell>
          <cell r="L297">
            <v>8.1186236905721181</v>
          </cell>
          <cell r="M297">
            <v>13.68</v>
          </cell>
          <cell r="N297">
            <v>192.90862369057211</v>
          </cell>
          <cell r="O297">
            <v>134.26</v>
          </cell>
          <cell r="P297">
            <v>36.85</v>
          </cell>
          <cell r="Q297">
            <v>8.1199999999999992</v>
          </cell>
          <cell r="R297">
            <v>13.68</v>
          </cell>
          <cell r="S297">
            <v>192.91</v>
          </cell>
          <cell r="T297">
            <v>202.55549999999999</v>
          </cell>
          <cell r="U297">
            <v>222.81105000000002</v>
          </cell>
        </row>
        <row r="298">
          <cell r="H298">
            <v>1043263981</v>
          </cell>
          <cell r="I298">
            <v>1.0900000000000001</v>
          </cell>
          <cell r="J298">
            <v>130.22</v>
          </cell>
          <cell r="K298">
            <v>36.85</v>
          </cell>
          <cell r="L298">
            <v>11.987255940396455</v>
          </cell>
          <cell r="M298">
            <v>13.68</v>
          </cell>
          <cell r="N298">
            <v>192.73725594039644</v>
          </cell>
          <cell r="O298">
            <v>130.22</v>
          </cell>
          <cell r="P298">
            <v>36.85</v>
          </cell>
          <cell r="Q298">
            <v>11.99</v>
          </cell>
          <cell r="R298">
            <v>13.68</v>
          </cell>
          <cell r="S298">
            <v>192.74</v>
          </cell>
          <cell r="T298">
            <v>202.37700000000001</v>
          </cell>
          <cell r="U298">
            <v>222.61470000000003</v>
          </cell>
        </row>
        <row r="299">
          <cell r="H299">
            <v>1003205337</v>
          </cell>
          <cell r="I299">
            <v>1.1609</v>
          </cell>
          <cell r="J299">
            <v>135.89163847764678</v>
          </cell>
          <cell r="K299">
            <v>36.85</v>
          </cell>
          <cell r="L299">
            <v>31.672370503208764</v>
          </cell>
          <cell r="M299">
            <v>13.68</v>
          </cell>
          <cell r="N299">
            <v>218.09400898085553</v>
          </cell>
          <cell r="O299">
            <v>135.88999999999999</v>
          </cell>
          <cell r="P299">
            <v>36.85</v>
          </cell>
          <cell r="Q299">
            <v>31.67</v>
          </cell>
          <cell r="R299">
            <v>13.68</v>
          </cell>
          <cell r="S299">
            <v>218.08999999999997</v>
          </cell>
          <cell r="T299">
            <v>228.99449999999999</v>
          </cell>
          <cell r="U299">
            <v>251.89395000000002</v>
          </cell>
        </row>
        <row r="300">
          <cell r="H300">
            <v>1184712580</v>
          </cell>
          <cell r="I300">
            <v>1.0446</v>
          </cell>
          <cell r="J300">
            <v>127.4</v>
          </cell>
          <cell r="K300">
            <v>36.85</v>
          </cell>
          <cell r="L300">
            <v>18.111547203867847</v>
          </cell>
          <cell r="M300">
            <v>0</v>
          </cell>
          <cell r="N300">
            <v>182.36154720386787</v>
          </cell>
          <cell r="O300">
            <v>127.4</v>
          </cell>
          <cell r="P300">
            <v>36.85</v>
          </cell>
          <cell r="Q300">
            <v>18.11</v>
          </cell>
          <cell r="R300">
            <v>0</v>
          </cell>
          <cell r="S300">
            <v>182.36</v>
          </cell>
          <cell r="T300">
            <v>191.47800000000001</v>
          </cell>
          <cell r="U300">
            <v>210.62580000000003</v>
          </cell>
        </row>
        <row r="301">
          <cell r="H301">
            <v>1407843097</v>
          </cell>
          <cell r="I301">
            <v>1.2239</v>
          </cell>
          <cell r="J301">
            <v>142.13</v>
          </cell>
          <cell r="K301">
            <v>36.85</v>
          </cell>
          <cell r="L301">
            <v>22.054873122238583</v>
          </cell>
          <cell r="M301">
            <v>0</v>
          </cell>
          <cell r="N301">
            <v>201.03487312223859</v>
          </cell>
          <cell r="O301">
            <v>142.13</v>
          </cell>
          <cell r="P301">
            <v>36.85</v>
          </cell>
          <cell r="Q301">
            <v>22.05</v>
          </cell>
          <cell r="R301">
            <v>0</v>
          </cell>
          <cell r="S301">
            <v>201.03</v>
          </cell>
          <cell r="T301">
            <v>211.08150000000001</v>
          </cell>
          <cell r="U301">
            <v>232.18965000000003</v>
          </cell>
        </row>
        <row r="302">
          <cell r="H302">
            <v>1891346797</v>
          </cell>
          <cell r="I302">
            <v>1.145</v>
          </cell>
          <cell r="J302">
            <v>134.54</v>
          </cell>
          <cell r="K302">
            <v>36.85</v>
          </cell>
          <cell r="L302">
            <v>22.937249942949208</v>
          </cell>
          <cell r="M302">
            <v>13.68</v>
          </cell>
          <cell r="N302">
            <v>208.00724994294922</v>
          </cell>
          <cell r="O302">
            <v>134.54</v>
          </cell>
          <cell r="P302">
            <v>36.85</v>
          </cell>
          <cell r="Q302">
            <v>22.94</v>
          </cell>
          <cell r="R302">
            <v>13.68</v>
          </cell>
          <cell r="S302">
            <v>208.01</v>
          </cell>
          <cell r="T302">
            <v>218.41050000000001</v>
          </cell>
          <cell r="U302">
            <v>240.25155000000004</v>
          </cell>
        </row>
        <row r="303">
          <cell r="H303">
            <v>1629511597</v>
          </cell>
          <cell r="I303">
            <v>0.91490000000000005</v>
          </cell>
          <cell r="J303">
            <v>117.03</v>
          </cell>
          <cell r="K303">
            <v>36.85</v>
          </cell>
          <cell r="L303">
            <v>8.8495570958105105</v>
          </cell>
          <cell r="M303">
            <v>13.68</v>
          </cell>
          <cell r="N303">
            <v>176.4095570958105</v>
          </cell>
          <cell r="O303">
            <v>117.03</v>
          </cell>
          <cell r="P303">
            <v>36.85</v>
          </cell>
          <cell r="Q303">
            <v>8.85</v>
          </cell>
          <cell r="R303">
            <v>13.68</v>
          </cell>
          <cell r="S303">
            <v>176.41</v>
          </cell>
          <cell r="T303">
            <v>185.23050000000001</v>
          </cell>
          <cell r="U303">
            <v>203.75355000000002</v>
          </cell>
        </row>
        <row r="304">
          <cell r="H304">
            <v>1164725198</v>
          </cell>
          <cell r="I304">
            <v>1.4519</v>
          </cell>
          <cell r="J304">
            <v>159.05000000000001</v>
          </cell>
          <cell r="K304">
            <v>36.85</v>
          </cell>
          <cell r="L304">
            <v>13.165091599806674</v>
          </cell>
          <cell r="M304">
            <v>13.68</v>
          </cell>
          <cell r="N304">
            <v>222.7450915998067</v>
          </cell>
          <cell r="O304">
            <v>159.05000000000001</v>
          </cell>
          <cell r="P304">
            <v>36.85</v>
          </cell>
          <cell r="Q304">
            <v>13.17</v>
          </cell>
          <cell r="R304">
            <v>13.68</v>
          </cell>
          <cell r="S304">
            <v>222.75</v>
          </cell>
          <cell r="T304">
            <v>233.88750000000002</v>
          </cell>
          <cell r="U304">
            <v>257.27625000000006</v>
          </cell>
        </row>
        <row r="305">
          <cell r="H305">
            <v>1710244827</v>
          </cell>
          <cell r="I305">
            <v>1.3946000000000001</v>
          </cell>
          <cell r="J305">
            <v>157.89000000000001</v>
          </cell>
          <cell r="K305">
            <v>36.85</v>
          </cell>
          <cell r="L305">
            <v>34.871881891023982</v>
          </cell>
          <cell r="M305">
            <v>13.68</v>
          </cell>
          <cell r="N305">
            <v>243.29188189102399</v>
          </cell>
          <cell r="O305">
            <v>157.88999999999999</v>
          </cell>
          <cell r="P305">
            <v>36.85</v>
          </cell>
          <cell r="Q305">
            <v>34.869999999999997</v>
          </cell>
          <cell r="R305">
            <v>13.68</v>
          </cell>
          <cell r="S305">
            <v>243.29</v>
          </cell>
          <cell r="T305">
            <v>255.4545</v>
          </cell>
          <cell r="U305">
            <v>280.99995000000001</v>
          </cell>
        </row>
        <row r="306">
          <cell r="H306">
            <v>1821414269</v>
          </cell>
          <cell r="I306">
            <v>1.3069999999999999</v>
          </cell>
          <cell r="J306">
            <v>143.05000000000001</v>
          </cell>
          <cell r="K306">
            <v>36.85</v>
          </cell>
          <cell r="L306">
            <v>18.297025887773557</v>
          </cell>
          <cell r="M306">
            <v>13.68</v>
          </cell>
          <cell r="N306">
            <v>211.87702588777358</v>
          </cell>
          <cell r="O306">
            <v>143.05000000000001</v>
          </cell>
          <cell r="P306">
            <v>36.85</v>
          </cell>
          <cell r="Q306">
            <v>18.3</v>
          </cell>
          <cell r="R306">
            <v>13.68</v>
          </cell>
          <cell r="S306">
            <v>211.88000000000002</v>
          </cell>
          <cell r="T306">
            <v>222.47400000000005</v>
          </cell>
          <cell r="U306">
            <v>244.72140000000007</v>
          </cell>
        </row>
        <row r="307">
          <cell r="H307">
            <v>1225588536</v>
          </cell>
          <cell r="I307">
            <v>1.2396</v>
          </cell>
          <cell r="J307">
            <v>140.01</v>
          </cell>
          <cell r="K307">
            <v>36.85</v>
          </cell>
          <cell r="L307">
            <v>18.347092995113826</v>
          </cell>
          <cell r="M307">
            <v>13.68</v>
          </cell>
          <cell r="N307">
            <v>208.88709299511382</v>
          </cell>
          <cell r="O307">
            <v>140.01</v>
          </cell>
          <cell r="P307">
            <v>36.85</v>
          </cell>
          <cell r="Q307">
            <v>18.350000000000001</v>
          </cell>
          <cell r="R307">
            <v>13.68</v>
          </cell>
          <cell r="S307">
            <v>208.89</v>
          </cell>
          <cell r="T307">
            <v>219.33449999999999</v>
          </cell>
          <cell r="U307">
            <v>241.26795000000001</v>
          </cell>
        </row>
        <row r="308">
          <cell r="H308">
            <v>1346851052</v>
          </cell>
          <cell r="I308">
            <v>1.3137000000000001</v>
          </cell>
          <cell r="J308">
            <v>147.76</v>
          </cell>
          <cell r="K308">
            <v>36.85</v>
          </cell>
          <cell r="L308">
            <v>11.619921270873775</v>
          </cell>
          <cell r="M308">
            <v>13.68</v>
          </cell>
          <cell r="N308">
            <v>209.90992127087378</v>
          </cell>
          <cell r="O308">
            <v>147.76</v>
          </cell>
          <cell r="P308">
            <v>36.85</v>
          </cell>
          <cell r="Q308">
            <v>11.62</v>
          </cell>
          <cell r="R308">
            <v>13.68</v>
          </cell>
          <cell r="S308">
            <v>209.91</v>
          </cell>
          <cell r="T308">
            <v>220.40550000000002</v>
          </cell>
          <cell r="U308">
            <v>242.44605000000004</v>
          </cell>
        </row>
        <row r="309">
          <cell r="H309">
            <v>1225654098</v>
          </cell>
          <cell r="I309">
            <v>1.1979032013794724</v>
          </cell>
          <cell r="J309">
            <v>137.30000000000001</v>
          </cell>
          <cell r="K309">
            <v>36.85</v>
          </cell>
          <cell r="L309">
            <v>11.033257059790451</v>
          </cell>
          <cell r="M309">
            <v>13.68</v>
          </cell>
          <cell r="N309">
            <v>198.86325705979047</v>
          </cell>
          <cell r="O309">
            <v>137.30000000000001</v>
          </cell>
          <cell r="P309">
            <v>36.85</v>
          </cell>
          <cell r="Q309">
            <v>11.03</v>
          </cell>
          <cell r="R309">
            <v>13.68</v>
          </cell>
          <cell r="S309">
            <v>198.86</v>
          </cell>
          <cell r="T309">
            <v>208.80300000000003</v>
          </cell>
          <cell r="U309">
            <v>229.68330000000006</v>
          </cell>
        </row>
        <row r="310">
          <cell r="H310">
            <v>1174149934</v>
          </cell>
          <cell r="I310">
            <v>1.1979032013794724</v>
          </cell>
          <cell r="J310">
            <v>137.19</v>
          </cell>
          <cell r="K310">
            <v>36.85</v>
          </cell>
          <cell r="L310">
            <v>12.121581466616828</v>
          </cell>
          <cell r="M310">
            <v>13.68</v>
          </cell>
          <cell r="N310">
            <v>199.84158146661684</v>
          </cell>
          <cell r="O310">
            <v>137.19</v>
          </cell>
          <cell r="P310">
            <v>36.85</v>
          </cell>
          <cell r="Q310">
            <v>12.12</v>
          </cell>
          <cell r="R310">
            <v>13.68</v>
          </cell>
          <cell r="S310">
            <v>199.84</v>
          </cell>
          <cell r="T310">
            <v>209.83200000000002</v>
          </cell>
          <cell r="U310">
            <v>230.81520000000003</v>
          </cell>
        </row>
        <row r="311">
          <cell r="H311">
            <v>1922611102</v>
          </cell>
          <cell r="I311">
            <v>1.3263</v>
          </cell>
          <cell r="J311">
            <v>151.39000000000001</v>
          </cell>
          <cell r="K311">
            <v>36.85</v>
          </cell>
          <cell r="L311">
            <v>7.6686165204420753</v>
          </cell>
          <cell r="M311">
            <v>7.18</v>
          </cell>
          <cell r="N311">
            <v>203.08861652044209</v>
          </cell>
          <cell r="O311">
            <v>151.38999999999999</v>
          </cell>
          <cell r="P311">
            <v>36.85</v>
          </cell>
          <cell r="Q311">
            <v>7.67</v>
          </cell>
          <cell r="R311">
            <v>7.18</v>
          </cell>
          <cell r="S311">
            <v>203.08999999999997</v>
          </cell>
          <cell r="T311">
            <v>213.24449999999999</v>
          </cell>
          <cell r="U311">
            <v>234.56895</v>
          </cell>
        </row>
        <row r="312">
          <cell r="H312">
            <v>1861003485</v>
          </cell>
          <cell r="I312">
            <v>1.2906</v>
          </cell>
          <cell r="J312">
            <v>145.5</v>
          </cell>
          <cell r="K312">
            <v>36.85</v>
          </cell>
          <cell r="L312">
            <v>9.016072635358972</v>
          </cell>
          <cell r="M312">
            <v>13.68</v>
          </cell>
          <cell r="N312">
            <v>205.04607263535897</v>
          </cell>
          <cell r="O312">
            <v>145.5</v>
          </cell>
          <cell r="P312">
            <v>36.85</v>
          </cell>
          <cell r="Q312">
            <v>9.02</v>
          </cell>
          <cell r="R312">
            <v>13.68</v>
          </cell>
          <cell r="S312">
            <v>205.05</v>
          </cell>
          <cell r="T312">
            <v>215.30250000000001</v>
          </cell>
          <cell r="U312">
            <v>236.83275000000003</v>
          </cell>
        </row>
        <row r="313">
          <cell r="H313">
            <v>1669083291</v>
          </cell>
          <cell r="I313">
            <v>1.1688000000000001</v>
          </cell>
          <cell r="J313">
            <v>135.22</v>
          </cell>
          <cell r="K313">
            <v>36.85</v>
          </cell>
          <cell r="L313">
            <v>8.1186236905721181</v>
          </cell>
          <cell r="M313">
            <v>13.68</v>
          </cell>
          <cell r="N313">
            <v>193.86862369057212</v>
          </cell>
          <cell r="O313">
            <v>135.22</v>
          </cell>
          <cell r="P313">
            <v>36.85</v>
          </cell>
          <cell r="Q313">
            <v>8.1199999999999992</v>
          </cell>
          <cell r="R313">
            <v>13.68</v>
          </cell>
          <cell r="S313">
            <v>193.87</v>
          </cell>
          <cell r="T313">
            <v>203.5635</v>
          </cell>
          <cell r="U313">
            <v>223.91985000000003</v>
          </cell>
        </row>
        <row r="314">
          <cell r="H314">
            <v>1699313544</v>
          </cell>
          <cell r="I314">
            <v>1.0357000000000001</v>
          </cell>
          <cell r="J314">
            <v>125.86000000000001</v>
          </cell>
          <cell r="K314">
            <v>36.85</v>
          </cell>
          <cell r="L314">
            <v>17.450065003746335</v>
          </cell>
          <cell r="M314">
            <v>13.68</v>
          </cell>
          <cell r="N314">
            <v>193.84006500374636</v>
          </cell>
          <cell r="O314">
            <v>125.86</v>
          </cell>
          <cell r="P314">
            <v>36.85</v>
          </cell>
          <cell r="Q314">
            <v>17.45</v>
          </cell>
          <cell r="R314">
            <v>13.68</v>
          </cell>
          <cell r="S314">
            <v>193.84</v>
          </cell>
          <cell r="T314">
            <v>203.53200000000001</v>
          </cell>
          <cell r="U314">
            <v>223.88520000000003</v>
          </cell>
        </row>
        <row r="315">
          <cell r="H315">
            <v>1336602358</v>
          </cell>
          <cell r="I315">
            <v>1.2023999999999999</v>
          </cell>
          <cell r="J315">
            <v>139.74</v>
          </cell>
          <cell r="K315">
            <v>36.85</v>
          </cell>
          <cell r="L315">
            <v>13.942747348912128</v>
          </cell>
          <cell r="M315">
            <v>13.68</v>
          </cell>
          <cell r="N315">
            <v>204.21274734891213</v>
          </cell>
          <cell r="O315">
            <v>139.74</v>
          </cell>
          <cell r="P315">
            <v>36.85</v>
          </cell>
          <cell r="Q315">
            <v>13.94</v>
          </cell>
          <cell r="R315">
            <v>13.68</v>
          </cell>
          <cell r="S315">
            <v>204.21</v>
          </cell>
          <cell r="T315">
            <v>214.4205</v>
          </cell>
          <cell r="U315">
            <v>235.86255000000003</v>
          </cell>
        </row>
        <row r="316">
          <cell r="H316">
            <v>1144868092</v>
          </cell>
          <cell r="I316">
            <v>1.1829000000000001</v>
          </cell>
          <cell r="J316">
            <v>138.56</v>
          </cell>
          <cell r="K316">
            <v>36.85</v>
          </cell>
          <cell r="L316">
            <v>15.258620132151488</v>
          </cell>
          <cell r="M316">
            <v>13.68</v>
          </cell>
          <cell r="N316">
            <v>204.3486201321515</v>
          </cell>
          <cell r="O316">
            <v>138.56</v>
          </cell>
          <cell r="P316">
            <v>36.85</v>
          </cell>
          <cell r="Q316">
            <v>15.26</v>
          </cell>
          <cell r="R316">
            <v>13.68</v>
          </cell>
          <cell r="S316">
            <v>204.35</v>
          </cell>
          <cell r="T316">
            <v>214.5675</v>
          </cell>
          <cell r="U316">
            <v>236.02425000000002</v>
          </cell>
        </row>
        <row r="317">
          <cell r="H317">
            <v>1821551797</v>
          </cell>
          <cell r="I317">
            <v>1.2558</v>
          </cell>
          <cell r="J317">
            <v>142.12</v>
          </cell>
          <cell r="K317">
            <v>36.85</v>
          </cell>
          <cell r="L317">
            <v>8.2062087026591453</v>
          </cell>
          <cell r="M317">
            <v>7.18</v>
          </cell>
          <cell r="N317">
            <v>194.35620870265916</v>
          </cell>
          <cell r="O317">
            <v>142.12</v>
          </cell>
          <cell r="P317">
            <v>36.85</v>
          </cell>
          <cell r="Q317">
            <v>8.2100000000000009</v>
          </cell>
          <cell r="R317">
            <v>7.18</v>
          </cell>
          <cell r="S317">
            <v>194.36</v>
          </cell>
          <cell r="T317">
            <v>204.07800000000003</v>
          </cell>
          <cell r="U317">
            <v>224.48580000000004</v>
          </cell>
        </row>
        <row r="318">
          <cell r="H318">
            <v>1194381681</v>
          </cell>
          <cell r="I318">
            <v>1.2484999999999999</v>
          </cell>
          <cell r="J318">
            <v>142</v>
          </cell>
          <cell r="K318">
            <v>36.85</v>
          </cell>
          <cell r="L318">
            <v>13.214969202256254</v>
          </cell>
          <cell r="M318">
            <v>13.68</v>
          </cell>
          <cell r="N318">
            <v>205.74496920225624</v>
          </cell>
          <cell r="O318">
            <v>142</v>
          </cell>
          <cell r="P318">
            <v>36.85</v>
          </cell>
          <cell r="Q318">
            <v>13.21</v>
          </cell>
          <cell r="R318">
            <v>13.68</v>
          </cell>
          <cell r="S318">
            <v>205.74</v>
          </cell>
          <cell r="T318">
            <v>216.02700000000002</v>
          </cell>
          <cell r="U318">
            <v>237.62970000000004</v>
          </cell>
        </row>
        <row r="319">
          <cell r="H319">
            <v>1528544145</v>
          </cell>
          <cell r="I319">
            <v>1.3067</v>
          </cell>
          <cell r="J319">
            <v>145.66999999999999</v>
          </cell>
          <cell r="K319">
            <v>36.85</v>
          </cell>
          <cell r="L319">
            <v>16.160030473489105</v>
          </cell>
          <cell r="M319">
            <v>13.68</v>
          </cell>
          <cell r="N319">
            <v>212.36003047348908</v>
          </cell>
          <cell r="O319">
            <v>145.66999999999999</v>
          </cell>
          <cell r="P319">
            <v>36.85</v>
          </cell>
          <cell r="Q319">
            <v>16.16</v>
          </cell>
          <cell r="R319">
            <v>13.68</v>
          </cell>
          <cell r="S319">
            <v>212.35999999999999</v>
          </cell>
          <cell r="T319">
            <v>222.97799999999998</v>
          </cell>
          <cell r="U319">
            <v>245.2758</v>
          </cell>
        </row>
        <row r="320">
          <cell r="H320">
            <v>1699336776</v>
          </cell>
          <cell r="I320">
            <v>1.2192000000000001</v>
          </cell>
          <cell r="J320">
            <v>139.1</v>
          </cell>
          <cell r="K320">
            <v>36.85</v>
          </cell>
          <cell r="L320">
            <v>8.1186236905721181</v>
          </cell>
          <cell r="M320">
            <v>13.68</v>
          </cell>
          <cell r="N320">
            <v>197.74862369057212</v>
          </cell>
          <cell r="O320">
            <v>139.1</v>
          </cell>
          <cell r="P320">
            <v>36.85</v>
          </cell>
          <cell r="Q320">
            <v>8.1199999999999992</v>
          </cell>
          <cell r="R320">
            <v>13.68</v>
          </cell>
          <cell r="S320">
            <v>197.75</v>
          </cell>
          <cell r="T320">
            <v>207.63750000000002</v>
          </cell>
          <cell r="U320">
            <v>228.40125000000003</v>
          </cell>
        </row>
        <row r="321">
          <cell r="H321">
            <v>1215982525</v>
          </cell>
          <cell r="I321">
            <v>1.1717</v>
          </cell>
          <cell r="J321">
            <v>137.43</v>
          </cell>
          <cell r="K321">
            <v>36.85</v>
          </cell>
          <cell r="L321">
            <v>19.147918974058911</v>
          </cell>
          <cell r="M321">
            <v>13.68</v>
          </cell>
          <cell r="N321">
            <v>207.10791897405892</v>
          </cell>
          <cell r="O321">
            <v>137.43</v>
          </cell>
          <cell r="P321">
            <v>36.85</v>
          </cell>
          <cell r="Q321">
            <v>19.149999999999999</v>
          </cell>
          <cell r="R321">
            <v>13.68</v>
          </cell>
          <cell r="S321">
            <v>207.11</v>
          </cell>
          <cell r="T321">
            <v>217.46550000000002</v>
          </cell>
          <cell r="U321">
            <v>239.21205000000003</v>
          </cell>
        </row>
        <row r="322">
          <cell r="H322">
            <v>1427003110</v>
          </cell>
          <cell r="I322">
            <v>1.0724</v>
          </cell>
          <cell r="J322">
            <v>128.85</v>
          </cell>
          <cell r="K322">
            <v>36.85</v>
          </cell>
          <cell r="L322">
            <v>16.489969174998798</v>
          </cell>
          <cell r="M322">
            <v>13.68</v>
          </cell>
          <cell r="N322">
            <v>195.8699691749988</v>
          </cell>
          <cell r="O322">
            <v>128.85</v>
          </cell>
          <cell r="P322">
            <v>36.85</v>
          </cell>
          <cell r="Q322">
            <v>16.489999999999998</v>
          </cell>
          <cell r="R322">
            <v>13.68</v>
          </cell>
          <cell r="S322">
            <v>195.87</v>
          </cell>
          <cell r="T322">
            <v>205.66350000000003</v>
          </cell>
          <cell r="U322">
            <v>226.22985000000006</v>
          </cell>
        </row>
        <row r="323">
          <cell r="H323">
            <v>1598710949</v>
          </cell>
          <cell r="I323">
            <v>1.1520999999999999</v>
          </cell>
          <cell r="J323">
            <v>134.28</v>
          </cell>
          <cell r="K323">
            <v>36.85</v>
          </cell>
          <cell r="L323">
            <v>16.054207375231243</v>
          </cell>
          <cell r="M323">
            <v>13.68</v>
          </cell>
          <cell r="N323">
            <v>200.86420737523125</v>
          </cell>
          <cell r="O323">
            <v>134.28</v>
          </cell>
          <cell r="P323">
            <v>36.85</v>
          </cell>
          <cell r="Q323">
            <v>16.05</v>
          </cell>
          <cell r="R323">
            <v>13.68</v>
          </cell>
          <cell r="S323">
            <v>200.86</v>
          </cell>
          <cell r="T323">
            <v>210.90300000000002</v>
          </cell>
          <cell r="U323">
            <v>231.99330000000003</v>
          </cell>
        </row>
        <row r="324">
          <cell r="H324">
            <v>1770538092</v>
          </cell>
          <cell r="I324">
            <v>1.2769999999999999</v>
          </cell>
          <cell r="J324">
            <v>145.45000000000002</v>
          </cell>
          <cell r="K324">
            <v>36.85</v>
          </cell>
          <cell r="L324">
            <v>11.952513021717724</v>
          </cell>
          <cell r="M324">
            <v>13.68</v>
          </cell>
          <cell r="N324">
            <v>207.93251302171774</v>
          </cell>
          <cell r="O324">
            <v>145.44999999999999</v>
          </cell>
          <cell r="P324">
            <v>36.85</v>
          </cell>
          <cell r="Q324">
            <v>11.95</v>
          </cell>
          <cell r="R324">
            <v>13.68</v>
          </cell>
          <cell r="S324">
            <v>207.92999999999998</v>
          </cell>
          <cell r="T324">
            <v>218.32649999999998</v>
          </cell>
          <cell r="U324">
            <v>240.15915000000001</v>
          </cell>
        </row>
        <row r="325">
          <cell r="H325">
            <v>1851836118</v>
          </cell>
          <cell r="I325">
            <v>1.1782999999999999</v>
          </cell>
          <cell r="J325">
            <v>137.01</v>
          </cell>
          <cell r="K325">
            <v>36.85</v>
          </cell>
          <cell r="L325">
            <v>11.809745197507985</v>
          </cell>
          <cell r="M325">
            <v>13.68</v>
          </cell>
          <cell r="N325">
            <v>199.34974519750799</v>
          </cell>
          <cell r="O325">
            <v>137.01</v>
          </cell>
          <cell r="P325">
            <v>36.85</v>
          </cell>
          <cell r="Q325">
            <v>11.81</v>
          </cell>
          <cell r="R325">
            <v>13.68</v>
          </cell>
          <cell r="S325">
            <v>199.35</v>
          </cell>
          <cell r="T325">
            <v>209.3175</v>
          </cell>
          <cell r="U325">
            <v>230.24925000000002</v>
          </cell>
        </row>
        <row r="326">
          <cell r="H326">
            <v>1871548487</v>
          </cell>
          <cell r="I326">
            <v>1.0993999999999999</v>
          </cell>
          <cell r="J326">
            <v>129.91</v>
          </cell>
          <cell r="K326">
            <v>36.85</v>
          </cell>
          <cell r="L326">
            <v>18.436187588390521</v>
          </cell>
          <cell r="M326">
            <v>13.68</v>
          </cell>
          <cell r="N326">
            <v>198.87618758839051</v>
          </cell>
          <cell r="O326">
            <v>129.91</v>
          </cell>
          <cell r="P326">
            <v>36.85</v>
          </cell>
          <cell r="Q326">
            <v>18.440000000000001</v>
          </cell>
          <cell r="R326">
            <v>13.68</v>
          </cell>
          <cell r="S326">
            <v>198.88</v>
          </cell>
          <cell r="T326">
            <v>208.82400000000001</v>
          </cell>
          <cell r="U326">
            <v>229.70640000000003</v>
          </cell>
        </row>
        <row r="327">
          <cell r="H327">
            <v>1467407775</v>
          </cell>
          <cell r="I327">
            <v>1.1795</v>
          </cell>
          <cell r="J327">
            <v>137.19999999999999</v>
          </cell>
          <cell r="K327">
            <v>36.85</v>
          </cell>
          <cell r="L327">
            <v>21.410935764012965</v>
          </cell>
          <cell r="M327">
            <v>13.68</v>
          </cell>
          <cell r="N327">
            <v>209.14093576401297</v>
          </cell>
          <cell r="O327">
            <v>137.19999999999999</v>
          </cell>
          <cell r="P327">
            <v>36.85</v>
          </cell>
          <cell r="Q327">
            <v>21.41</v>
          </cell>
          <cell r="R327">
            <v>13.68</v>
          </cell>
          <cell r="S327">
            <v>209.14</v>
          </cell>
          <cell r="T327">
            <v>219.59700000000001</v>
          </cell>
          <cell r="U327">
            <v>241.55670000000003</v>
          </cell>
        </row>
        <row r="328">
          <cell r="H328">
            <v>1548293988</v>
          </cell>
          <cell r="I328">
            <v>1.5872999999999999</v>
          </cell>
          <cell r="J328">
            <v>161.97999999999999</v>
          </cell>
          <cell r="K328">
            <v>36.85</v>
          </cell>
          <cell r="L328">
            <v>30.99089604147396</v>
          </cell>
          <cell r="M328">
            <v>13.68</v>
          </cell>
          <cell r="N328">
            <v>243.50089604147394</v>
          </cell>
          <cell r="O328">
            <v>161.97999999999999</v>
          </cell>
          <cell r="P328">
            <v>36.85</v>
          </cell>
          <cell r="Q328">
            <v>30.99</v>
          </cell>
          <cell r="R328">
            <v>13.68</v>
          </cell>
          <cell r="S328">
            <v>243.5</v>
          </cell>
          <cell r="T328">
            <v>255.67500000000001</v>
          </cell>
          <cell r="U328">
            <v>281.24250000000001</v>
          </cell>
        </row>
        <row r="329">
          <cell r="H329">
            <v>1417368143</v>
          </cell>
          <cell r="I329">
            <v>1.4276</v>
          </cell>
          <cell r="J329">
            <v>155.54</v>
          </cell>
          <cell r="K329">
            <v>36.85</v>
          </cell>
          <cell r="L329">
            <v>27.074412206882435</v>
          </cell>
          <cell r="M329">
            <v>13.68</v>
          </cell>
          <cell r="N329">
            <v>233.14441220688244</v>
          </cell>
          <cell r="O329">
            <v>155.54</v>
          </cell>
          <cell r="P329">
            <v>36.85</v>
          </cell>
          <cell r="Q329">
            <v>27.07</v>
          </cell>
          <cell r="R329">
            <v>13.68</v>
          </cell>
          <cell r="S329">
            <v>233.14</v>
          </cell>
          <cell r="T329">
            <v>244.797</v>
          </cell>
          <cell r="U329">
            <v>269.27670000000001</v>
          </cell>
        </row>
        <row r="330">
          <cell r="H330">
            <v>1962505313</v>
          </cell>
          <cell r="I330">
            <v>1.3369</v>
          </cell>
          <cell r="J330">
            <v>149.38</v>
          </cell>
          <cell r="K330">
            <v>36.85</v>
          </cell>
          <cell r="L330">
            <v>15.317333661438893</v>
          </cell>
          <cell r="M330">
            <v>13.68</v>
          </cell>
          <cell r="N330">
            <v>215.22733366143888</v>
          </cell>
          <cell r="O330">
            <v>149.38</v>
          </cell>
          <cell r="P330">
            <v>36.85</v>
          </cell>
          <cell r="Q330">
            <v>15.32</v>
          </cell>
          <cell r="R330">
            <v>13.68</v>
          </cell>
          <cell r="S330">
            <v>215.23</v>
          </cell>
          <cell r="T330">
            <v>225.9915</v>
          </cell>
          <cell r="U330">
            <v>248.59065000000001</v>
          </cell>
        </row>
        <row r="331">
          <cell r="H331">
            <v>1881993079</v>
          </cell>
          <cell r="I331">
            <v>1.2134</v>
          </cell>
          <cell r="J331">
            <v>142.83000000000001</v>
          </cell>
          <cell r="K331">
            <v>36.85</v>
          </cell>
          <cell r="L331">
            <v>26.768495110394802</v>
          </cell>
          <cell r="M331">
            <v>13.68</v>
          </cell>
          <cell r="N331">
            <v>220.12849511039482</v>
          </cell>
          <cell r="O331">
            <v>142.83000000000001</v>
          </cell>
          <cell r="P331">
            <v>36.85</v>
          </cell>
          <cell r="Q331">
            <v>26.77</v>
          </cell>
          <cell r="R331">
            <v>13.68</v>
          </cell>
          <cell r="S331">
            <v>220.13000000000002</v>
          </cell>
          <cell r="T331">
            <v>231.13650000000004</v>
          </cell>
          <cell r="U331">
            <v>254.25015000000008</v>
          </cell>
        </row>
        <row r="332">
          <cell r="H332">
            <v>1255379293</v>
          </cell>
          <cell r="I332">
            <v>1.2727999999999999</v>
          </cell>
          <cell r="J332">
            <v>145.31</v>
          </cell>
          <cell r="K332">
            <v>36.85</v>
          </cell>
          <cell r="L332">
            <v>13.239638457866118</v>
          </cell>
          <cell r="M332">
            <v>13.68</v>
          </cell>
          <cell r="N332">
            <v>209.07963845786611</v>
          </cell>
          <cell r="O332">
            <v>145.31</v>
          </cell>
          <cell r="P332">
            <v>36.85</v>
          </cell>
          <cell r="Q332">
            <v>13.24</v>
          </cell>
          <cell r="R332">
            <v>13.68</v>
          </cell>
          <cell r="S332">
            <v>209.08</v>
          </cell>
          <cell r="T332">
            <v>219.53400000000002</v>
          </cell>
          <cell r="U332">
            <v>241.48740000000004</v>
          </cell>
        </row>
        <row r="333">
          <cell r="H333">
            <v>1366529406</v>
          </cell>
          <cell r="I333">
            <v>1.2077</v>
          </cell>
          <cell r="J333">
            <v>139.02000000000001</v>
          </cell>
          <cell r="K333">
            <v>36.85</v>
          </cell>
          <cell r="L333">
            <v>17.722055025045535</v>
          </cell>
          <cell r="M333">
            <v>0</v>
          </cell>
          <cell r="N333">
            <v>193.59205502504554</v>
          </cell>
          <cell r="O333">
            <v>139.02000000000001</v>
          </cell>
          <cell r="P333">
            <v>36.85</v>
          </cell>
          <cell r="Q333">
            <v>17.72</v>
          </cell>
          <cell r="R333">
            <v>0</v>
          </cell>
          <cell r="S333">
            <v>193.59</v>
          </cell>
          <cell r="T333">
            <v>203.26950000000002</v>
          </cell>
          <cell r="U333">
            <v>223.59645000000003</v>
          </cell>
        </row>
        <row r="334">
          <cell r="H334">
            <v>1598704504</v>
          </cell>
          <cell r="I334">
            <v>1.0923</v>
          </cell>
          <cell r="J334">
            <v>130.52000000000001</v>
          </cell>
          <cell r="K334">
            <v>36.85</v>
          </cell>
          <cell r="L334">
            <v>21.622220464786469</v>
          </cell>
          <cell r="M334">
            <v>13.68</v>
          </cell>
          <cell r="N334">
            <v>202.67222046478648</v>
          </cell>
          <cell r="O334">
            <v>130.52000000000001</v>
          </cell>
          <cell r="P334">
            <v>36.85</v>
          </cell>
          <cell r="Q334">
            <v>21.62</v>
          </cell>
          <cell r="R334">
            <v>13.68</v>
          </cell>
          <cell r="S334">
            <v>202.67000000000002</v>
          </cell>
          <cell r="T334">
            <v>212.80350000000001</v>
          </cell>
          <cell r="U334">
            <v>234.08385000000004</v>
          </cell>
        </row>
        <row r="335">
          <cell r="H335">
            <v>1669613071</v>
          </cell>
          <cell r="I335">
            <v>1.3229</v>
          </cell>
          <cell r="J335">
            <v>148.02507295040698</v>
          </cell>
          <cell r="K335">
            <v>36.85</v>
          </cell>
          <cell r="L335">
            <v>18.739714423851733</v>
          </cell>
          <cell r="M335">
            <v>13.68</v>
          </cell>
          <cell r="N335">
            <v>217.2947873742587</v>
          </cell>
          <cell r="O335">
            <v>148.03</v>
          </cell>
          <cell r="P335">
            <v>36.85</v>
          </cell>
          <cell r="Q335">
            <v>18.739999999999998</v>
          </cell>
          <cell r="R335">
            <v>13.68</v>
          </cell>
          <cell r="S335">
            <v>217.3</v>
          </cell>
          <cell r="T335">
            <v>228.16500000000002</v>
          </cell>
          <cell r="U335">
            <v>250.98150000000004</v>
          </cell>
        </row>
        <row r="336">
          <cell r="H336">
            <v>1881648350</v>
          </cell>
          <cell r="I336">
            <v>1.0939000000000001</v>
          </cell>
          <cell r="J336">
            <v>130.07999999999998</v>
          </cell>
          <cell r="K336">
            <v>36.85</v>
          </cell>
          <cell r="L336">
            <v>26.830357177571646</v>
          </cell>
          <cell r="M336">
            <v>13.68</v>
          </cell>
          <cell r="N336">
            <v>207.44035717757163</v>
          </cell>
          <cell r="O336">
            <v>130.08000000000001</v>
          </cell>
          <cell r="P336">
            <v>36.85</v>
          </cell>
          <cell r="Q336">
            <v>26.83</v>
          </cell>
          <cell r="R336">
            <v>13.68</v>
          </cell>
          <cell r="S336">
            <v>207.44</v>
          </cell>
          <cell r="T336">
            <v>217.81200000000001</v>
          </cell>
          <cell r="U336">
            <v>239.59320000000002</v>
          </cell>
        </row>
        <row r="337">
          <cell r="H337">
            <v>1669410312</v>
          </cell>
          <cell r="I337">
            <v>1.1052999999999999</v>
          </cell>
          <cell r="J337">
            <v>131.54000000000002</v>
          </cell>
          <cell r="K337">
            <v>36.85</v>
          </cell>
          <cell r="L337">
            <v>12.256132880040163</v>
          </cell>
          <cell r="M337">
            <v>13.68</v>
          </cell>
          <cell r="N337">
            <v>194.32613288004018</v>
          </cell>
          <cell r="O337">
            <v>131.54</v>
          </cell>
          <cell r="P337">
            <v>36.85</v>
          </cell>
          <cell r="Q337">
            <v>12.26</v>
          </cell>
          <cell r="R337">
            <v>13.68</v>
          </cell>
          <cell r="S337">
            <v>194.32999999999998</v>
          </cell>
          <cell r="T337">
            <v>204.04649999999998</v>
          </cell>
          <cell r="U337">
            <v>224.45114999999998</v>
          </cell>
        </row>
        <row r="338">
          <cell r="H338">
            <v>1356387153</v>
          </cell>
          <cell r="I338">
            <v>1.2544999999999999</v>
          </cell>
          <cell r="J338">
            <v>142.81</v>
          </cell>
          <cell r="K338">
            <v>36.85</v>
          </cell>
          <cell r="L338">
            <v>13.187871079774407</v>
          </cell>
          <cell r="M338">
            <v>13.68</v>
          </cell>
          <cell r="N338">
            <v>206.5278710797744</v>
          </cell>
          <cell r="O338">
            <v>142.81</v>
          </cell>
          <cell r="P338">
            <v>36.85</v>
          </cell>
          <cell r="Q338">
            <v>13.19</v>
          </cell>
          <cell r="R338">
            <v>13.68</v>
          </cell>
          <cell r="S338">
            <v>206.53</v>
          </cell>
          <cell r="T338">
            <v>216.85650000000001</v>
          </cell>
          <cell r="U338">
            <v>238.54215000000002</v>
          </cell>
        </row>
        <row r="339">
          <cell r="H339">
            <v>1184705048</v>
          </cell>
          <cell r="I339">
            <v>1.0129999999999999</v>
          </cell>
          <cell r="J339">
            <v>124.04</v>
          </cell>
          <cell r="K339">
            <v>36.85</v>
          </cell>
          <cell r="L339">
            <v>9.9074750040290098</v>
          </cell>
          <cell r="M339">
            <v>13.68</v>
          </cell>
          <cell r="N339">
            <v>184.47747500402903</v>
          </cell>
          <cell r="O339">
            <v>124.04</v>
          </cell>
          <cell r="P339">
            <v>36.85</v>
          </cell>
          <cell r="Q339">
            <v>9.91</v>
          </cell>
          <cell r="R339">
            <v>13.68</v>
          </cell>
          <cell r="S339">
            <v>184.48000000000002</v>
          </cell>
          <cell r="T339">
            <v>193.70400000000004</v>
          </cell>
          <cell r="U339">
            <v>213.07440000000005</v>
          </cell>
        </row>
        <row r="340">
          <cell r="H340">
            <v>1386187813</v>
          </cell>
          <cell r="I340">
            <v>1.1438999999999999</v>
          </cell>
          <cell r="J340">
            <v>134.1</v>
          </cell>
          <cell r="K340">
            <v>36.85</v>
          </cell>
          <cell r="L340">
            <v>11.780665749716244</v>
          </cell>
          <cell r="M340">
            <v>13.68</v>
          </cell>
          <cell r="N340">
            <v>196.41066574971623</v>
          </cell>
          <cell r="O340">
            <v>134.1</v>
          </cell>
          <cell r="P340">
            <v>36.85</v>
          </cell>
          <cell r="Q340">
            <v>11.78</v>
          </cell>
          <cell r="R340">
            <v>13.68</v>
          </cell>
          <cell r="S340">
            <v>196.41</v>
          </cell>
          <cell r="T340">
            <v>206.23050000000001</v>
          </cell>
          <cell r="U340">
            <v>226.85355000000001</v>
          </cell>
        </row>
        <row r="341">
          <cell r="H341">
            <v>1952354565</v>
          </cell>
          <cell r="I341">
            <v>1.2618</v>
          </cell>
          <cell r="J341">
            <v>145.85</v>
          </cell>
          <cell r="K341">
            <v>36.85</v>
          </cell>
          <cell r="L341">
            <v>10.710004009957103</v>
          </cell>
          <cell r="M341">
            <v>7.18</v>
          </cell>
          <cell r="N341">
            <v>200.59000400995711</v>
          </cell>
          <cell r="O341">
            <v>145.85</v>
          </cell>
          <cell r="P341">
            <v>36.85</v>
          </cell>
          <cell r="Q341">
            <v>10.71</v>
          </cell>
          <cell r="R341">
            <v>7.18</v>
          </cell>
          <cell r="S341">
            <v>200.59</v>
          </cell>
          <cell r="T341">
            <v>210.61950000000002</v>
          </cell>
          <cell r="U341">
            <v>231.68145000000004</v>
          </cell>
        </row>
        <row r="342">
          <cell r="H342">
            <v>1912323635</v>
          </cell>
          <cell r="I342">
            <v>1.1328</v>
          </cell>
          <cell r="J342">
            <v>133.78701188082852</v>
          </cell>
          <cell r="K342">
            <v>36.85</v>
          </cell>
          <cell r="L342">
            <v>31.853718609529516</v>
          </cell>
          <cell r="M342">
            <v>0</v>
          </cell>
          <cell r="N342">
            <v>202.49</v>
          </cell>
          <cell r="O342">
            <v>133.79</v>
          </cell>
          <cell r="P342">
            <v>36.85</v>
          </cell>
          <cell r="Q342">
            <v>31.85</v>
          </cell>
          <cell r="R342">
            <v>0</v>
          </cell>
          <cell r="S342">
            <v>202.48999999999998</v>
          </cell>
          <cell r="T342">
            <v>212.61449999999999</v>
          </cell>
          <cell r="U342">
            <v>233.87595000000002</v>
          </cell>
        </row>
        <row r="343">
          <cell r="H343">
            <v>1912902230</v>
          </cell>
          <cell r="I343">
            <v>1.1287</v>
          </cell>
          <cell r="J343">
            <v>132.63999999999999</v>
          </cell>
          <cell r="K343">
            <v>36.85</v>
          </cell>
          <cell r="L343">
            <v>27.205883435404626</v>
          </cell>
          <cell r="M343">
            <v>13.68</v>
          </cell>
          <cell r="N343">
            <v>210.3758834354046</v>
          </cell>
          <cell r="O343">
            <v>132.63999999999999</v>
          </cell>
          <cell r="P343">
            <v>36.85</v>
          </cell>
          <cell r="Q343">
            <v>27.21</v>
          </cell>
          <cell r="R343">
            <v>13.68</v>
          </cell>
          <cell r="S343">
            <v>210.38</v>
          </cell>
          <cell r="T343">
            <v>220.899</v>
          </cell>
          <cell r="U343">
            <v>242.98890000000003</v>
          </cell>
        </row>
        <row r="344">
          <cell r="H344">
            <v>1194028118</v>
          </cell>
          <cell r="I344">
            <v>1.3329</v>
          </cell>
          <cell r="J344">
            <v>148.77405038699709</v>
          </cell>
          <cell r="K344">
            <v>36.85</v>
          </cell>
          <cell r="L344">
            <v>28.963481619584389</v>
          </cell>
          <cell r="M344">
            <v>13.68</v>
          </cell>
          <cell r="N344">
            <v>228.26753200658149</v>
          </cell>
          <cell r="O344">
            <v>148.77000000000001</v>
          </cell>
          <cell r="P344">
            <v>36.85</v>
          </cell>
          <cell r="Q344">
            <v>28.96</v>
          </cell>
          <cell r="R344">
            <v>13.68</v>
          </cell>
          <cell r="S344">
            <v>228.26000000000002</v>
          </cell>
          <cell r="T344">
            <v>239.67300000000003</v>
          </cell>
          <cell r="U344">
            <v>263.64030000000008</v>
          </cell>
        </row>
        <row r="345">
          <cell r="H345">
            <v>1215931977</v>
          </cell>
          <cell r="I345">
            <v>1.3297000000000001</v>
          </cell>
          <cell r="J345">
            <v>150</v>
          </cell>
          <cell r="K345">
            <v>36.85</v>
          </cell>
          <cell r="L345">
            <v>27.318395689585309</v>
          </cell>
          <cell r="M345">
            <v>13.68</v>
          </cell>
          <cell r="N345">
            <v>227.84839568958532</v>
          </cell>
          <cell r="O345">
            <v>150</v>
          </cell>
          <cell r="P345">
            <v>36.85</v>
          </cell>
          <cell r="Q345">
            <v>27.32</v>
          </cell>
          <cell r="R345">
            <v>13.68</v>
          </cell>
          <cell r="S345">
            <v>227.85</v>
          </cell>
          <cell r="T345">
            <v>239.24250000000001</v>
          </cell>
          <cell r="U345">
            <v>263.16675000000004</v>
          </cell>
        </row>
        <row r="346">
          <cell r="H346">
            <v>1508864323</v>
          </cell>
          <cell r="I346">
            <v>1.1930000000000001</v>
          </cell>
          <cell r="J346">
            <v>139.16</v>
          </cell>
          <cell r="K346">
            <v>36.85</v>
          </cell>
          <cell r="L346">
            <v>30.196641506077672</v>
          </cell>
          <cell r="M346">
            <v>13.68</v>
          </cell>
          <cell r="N346">
            <v>219.88664150607767</v>
          </cell>
          <cell r="O346">
            <v>139.16</v>
          </cell>
          <cell r="P346">
            <v>36.85</v>
          </cell>
          <cell r="Q346">
            <v>30.2</v>
          </cell>
          <cell r="R346">
            <v>13.68</v>
          </cell>
          <cell r="S346">
            <v>219.89</v>
          </cell>
          <cell r="T346">
            <v>230.8845</v>
          </cell>
          <cell r="U346">
            <v>253.97295000000003</v>
          </cell>
        </row>
        <row r="347">
          <cell r="H347">
            <v>1427052067</v>
          </cell>
          <cell r="I347">
            <v>1.1711</v>
          </cell>
          <cell r="J347">
            <v>138.51</v>
          </cell>
          <cell r="K347">
            <v>36.85</v>
          </cell>
          <cell r="L347">
            <v>23.38482723957026</v>
          </cell>
          <cell r="M347">
            <v>13.68</v>
          </cell>
          <cell r="N347">
            <v>212.42482723957025</v>
          </cell>
          <cell r="O347">
            <v>138.51</v>
          </cell>
          <cell r="P347">
            <v>36.85</v>
          </cell>
          <cell r="Q347">
            <v>23.38</v>
          </cell>
          <cell r="R347">
            <v>13.68</v>
          </cell>
          <cell r="S347">
            <v>212.42</v>
          </cell>
          <cell r="T347">
            <v>223.041</v>
          </cell>
          <cell r="U347">
            <v>245.3451</v>
          </cell>
        </row>
        <row r="348">
          <cell r="H348">
            <v>1669449799</v>
          </cell>
          <cell r="I348">
            <v>0.91479999999999995</v>
          </cell>
          <cell r="J348">
            <v>116.15</v>
          </cell>
          <cell r="K348">
            <v>36.85</v>
          </cell>
          <cell r="L348">
            <v>32.533725635962391</v>
          </cell>
          <cell r="M348">
            <v>0</v>
          </cell>
          <cell r="N348">
            <v>185.53372563596241</v>
          </cell>
          <cell r="O348">
            <v>116.15</v>
          </cell>
          <cell r="P348">
            <v>36.85</v>
          </cell>
          <cell r="Q348">
            <v>32.53</v>
          </cell>
          <cell r="R348">
            <v>0</v>
          </cell>
          <cell r="S348">
            <v>185.53</v>
          </cell>
          <cell r="T348">
            <v>194.8065</v>
          </cell>
          <cell r="U348">
            <v>214.28715000000003</v>
          </cell>
        </row>
        <row r="349">
          <cell r="H349">
            <v>1932368586</v>
          </cell>
          <cell r="I349">
            <v>0.89500000000000002</v>
          </cell>
          <cell r="J349">
            <v>115.97632843871513</v>
          </cell>
          <cell r="K349">
            <v>36.85</v>
          </cell>
          <cell r="L349">
            <v>33.316877243309428</v>
          </cell>
          <cell r="M349">
            <v>0</v>
          </cell>
          <cell r="N349">
            <v>186.14320568202456</v>
          </cell>
          <cell r="O349">
            <v>115.98</v>
          </cell>
          <cell r="P349">
            <v>36.85</v>
          </cell>
          <cell r="Q349">
            <v>33.32</v>
          </cell>
          <cell r="R349">
            <v>0</v>
          </cell>
          <cell r="S349">
            <v>186.15</v>
          </cell>
          <cell r="T349">
            <v>195.45750000000001</v>
          </cell>
          <cell r="U349">
            <v>215.00325000000004</v>
          </cell>
        </row>
        <row r="350">
          <cell r="H350">
            <v>1720088339</v>
          </cell>
          <cell r="I350">
            <v>1.0820000000000001</v>
          </cell>
          <cell r="J350">
            <v>129.34</v>
          </cell>
          <cell r="K350">
            <v>36.85</v>
          </cell>
          <cell r="L350">
            <v>11.175376380338408</v>
          </cell>
          <cell r="M350">
            <v>13.68</v>
          </cell>
          <cell r="N350">
            <v>191.04537638033841</v>
          </cell>
          <cell r="O350">
            <v>129.34</v>
          </cell>
          <cell r="P350">
            <v>36.85</v>
          </cell>
          <cell r="Q350">
            <v>11.18</v>
          </cell>
          <cell r="R350">
            <v>13.68</v>
          </cell>
          <cell r="S350">
            <v>191.05</v>
          </cell>
          <cell r="T350">
            <v>200.60250000000002</v>
          </cell>
          <cell r="U350">
            <v>220.66275000000005</v>
          </cell>
        </row>
        <row r="351">
          <cell r="H351">
            <v>1225279755</v>
          </cell>
          <cell r="I351">
            <v>1.3069</v>
          </cell>
          <cell r="J351">
            <v>148.1</v>
          </cell>
          <cell r="K351">
            <v>36.85</v>
          </cell>
          <cell r="L351">
            <v>12.160283540290614</v>
          </cell>
          <cell r="M351">
            <v>13.68</v>
          </cell>
          <cell r="N351">
            <v>210.7902835402906</v>
          </cell>
          <cell r="O351">
            <v>148.1</v>
          </cell>
          <cell r="P351">
            <v>36.85</v>
          </cell>
          <cell r="Q351">
            <v>12.16</v>
          </cell>
          <cell r="R351">
            <v>13.68</v>
          </cell>
          <cell r="S351">
            <v>210.79</v>
          </cell>
          <cell r="T351">
            <v>221.3295</v>
          </cell>
          <cell r="U351">
            <v>243.46245000000002</v>
          </cell>
        </row>
        <row r="352">
          <cell r="H352">
            <v>1235370750</v>
          </cell>
          <cell r="I352">
            <v>1.3523000000000001</v>
          </cell>
          <cell r="J352">
            <v>148.79</v>
          </cell>
          <cell r="K352">
            <v>36.85</v>
          </cell>
          <cell r="L352">
            <v>22.333069408555492</v>
          </cell>
          <cell r="M352">
            <v>13.68</v>
          </cell>
          <cell r="N352">
            <v>221.6530694085555</v>
          </cell>
          <cell r="O352">
            <v>148.79</v>
          </cell>
          <cell r="P352">
            <v>36.85</v>
          </cell>
          <cell r="Q352">
            <v>22.33</v>
          </cell>
          <cell r="R352">
            <v>13.68</v>
          </cell>
          <cell r="S352">
            <v>221.64999999999998</v>
          </cell>
          <cell r="T352">
            <v>232.73249999999999</v>
          </cell>
          <cell r="U352">
            <v>256.00575000000003</v>
          </cell>
        </row>
        <row r="353">
          <cell r="H353">
            <v>1497996920</v>
          </cell>
          <cell r="I353">
            <v>1.3378000000000001</v>
          </cell>
          <cell r="J353">
            <v>151.16999999999999</v>
          </cell>
          <cell r="K353">
            <v>36.85</v>
          </cell>
          <cell r="L353">
            <v>10.825735561643794</v>
          </cell>
          <cell r="M353">
            <v>13.68</v>
          </cell>
          <cell r="N353">
            <v>212.52573556164378</v>
          </cell>
          <cell r="O353">
            <v>151.16999999999999</v>
          </cell>
          <cell r="P353">
            <v>36.85</v>
          </cell>
          <cell r="Q353">
            <v>10.83</v>
          </cell>
          <cell r="R353">
            <v>13.68</v>
          </cell>
          <cell r="S353">
            <v>212.53</v>
          </cell>
          <cell r="T353">
            <v>223.15650000000002</v>
          </cell>
          <cell r="U353">
            <v>245.47215000000006</v>
          </cell>
        </row>
        <row r="354">
          <cell r="H354">
            <v>1295704997</v>
          </cell>
          <cell r="I354">
            <v>1.3089999999999999</v>
          </cell>
          <cell r="J354">
            <v>147.76000000000002</v>
          </cell>
          <cell r="K354">
            <v>36.85</v>
          </cell>
          <cell r="L354">
            <v>21.076335294655724</v>
          </cell>
          <cell r="M354">
            <v>13.68</v>
          </cell>
          <cell r="N354">
            <v>219.36633529465576</v>
          </cell>
          <cell r="O354">
            <v>147.76</v>
          </cell>
          <cell r="P354">
            <v>36.85</v>
          </cell>
          <cell r="Q354">
            <v>21.08</v>
          </cell>
          <cell r="R354">
            <v>13.68</v>
          </cell>
          <cell r="S354">
            <v>219.37</v>
          </cell>
          <cell r="T354">
            <v>230.33850000000001</v>
          </cell>
          <cell r="U354">
            <v>253.37235000000004</v>
          </cell>
        </row>
        <row r="355">
          <cell r="H355">
            <v>1629047279</v>
          </cell>
          <cell r="I355">
            <v>1.4013</v>
          </cell>
          <cell r="J355">
            <v>154.16</v>
          </cell>
          <cell r="K355">
            <v>36.85</v>
          </cell>
          <cell r="L355">
            <v>11.642742232211617</v>
          </cell>
          <cell r="M355">
            <v>13.68</v>
          </cell>
          <cell r="N355">
            <v>216.33274223221161</v>
          </cell>
          <cell r="O355">
            <v>154.16</v>
          </cell>
          <cell r="P355">
            <v>36.85</v>
          </cell>
          <cell r="Q355">
            <v>11.64</v>
          </cell>
          <cell r="R355">
            <v>13.68</v>
          </cell>
          <cell r="S355">
            <v>216.32999999999998</v>
          </cell>
          <cell r="T355">
            <v>227.1465</v>
          </cell>
          <cell r="U355">
            <v>249.86115000000004</v>
          </cell>
        </row>
        <row r="356">
          <cell r="H356">
            <v>1144299702</v>
          </cell>
          <cell r="I356">
            <v>1.3327</v>
          </cell>
          <cell r="J356">
            <v>151</v>
          </cell>
          <cell r="K356">
            <v>36.85</v>
          </cell>
          <cell r="L356">
            <v>17.673404108133465</v>
          </cell>
          <cell r="M356">
            <v>13.68</v>
          </cell>
          <cell r="N356">
            <v>219.20340410813347</v>
          </cell>
          <cell r="O356">
            <v>151</v>
          </cell>
          <cell r="P356">
            <v>36.85</v>
          </cell>
          <cell r="Q356">
            <v>17.670000000000002</v>
          </cell>
          <cell r="R356">
            <v>13.68</v>
          </cell>
          <cell r="S356">
            <v>219.2</v>
          </cell>
          <cell r="T356">
            <v>230.16</v>
          </cell>
          <cell r="U356">
            <v>253.17600000000002</v>
          </cell>
        </row>
        <row r="357">
          <cell r="H357">
            <v>1437484672</v>
          </cell>
          <cell r="I357">
            <v>1.3564000000000001</v>
          </cell>
          <cell r="J357">
            <v>150.5341473629839</v>
          </cell>
          <cell r="K357">
            <v>36.85</v>
          </cell>
          <cell r="L357">
            <v>20.209672554904401</v>
          </cell>
          <cell r="M357">
            <v>13.68</v>
          </cell>
          <cell r="N357">
            <v>221.27381991788832</v>
          </cell>
          <cell r="O357">
            <v>150.53</v>
          </cell>
          <cell r="P357">
            <v>36.85</v>
          </cell>
          <cell r="Q357">
            <v>20.21</v>
          </cell>
          <cell r="R357">
            <v>13.68</v>
          </cell>
          <cell r="S357">
            <v>221.27</v>
          </cell>
          <cell r="T357">
            <v>232.33350000000002</v>
          </cell>
          <cell r="U357">
            <v>255.56685000000004</v>
          </cell>
        </row>
        <row r="358">
          <cell r="H358">
            <v>1942279609</v>
          </cell>
          <cell r="I358">
            <v>1.2705</v>
          </cell>
          <cell r="J358">
            <v>143.38</v>
          </cell>
          <cell r="K358">
            <v>36.85</v>
          </cell>
          <cell r="L358">
            <v>8.1186236905721181</v>
          </cell>
          <cell r="M358">
            <v>13.68</v>
          </cell>
          <cell r="N358">
            <v>202.02862369057212</v>
          </cell>
          <cell r="O358">
            <v>143.38</v>
          </cell>
          <cell r="P358">
            <v>36.85</v>
          </cell>
          <cell r="Q358">
            <v>8.1199999999999992</v>
          </cell>
          <cell r="R358">
            <v>13.68</v>
          </cell>
          <cell r="S358">
            <v>202.03</v>
          </cell>
          <cell r="T358">
            <v>212.13150000000002</v>
          </cell>
          <cell r="U358">
            <v>233.34465000000003</v>
          </cell>
        </row>
        <row r="359">
          <cell r="H359">
            <v>1114996758</v>
          </cell>
          <cell r="I359">
            <v>1.3145</v>
          </cell>
          <cell r="J359">
            <v>147.17000000000002</v>
          </cell>
          <cell r="K359">
            <v>36.85</v>
          </cell>
          <cell r="L359">
            <v>16.852680718165296</v>
          </cell>
          <cell r="M359">
            <v>13.68</v>
          </cell>
          <cell r="N359">
            <v>214.55268071816531</v>
          </cell>
          <cell r="O359">
            <v>147.16999999999999</v>
          </cell>
          <cell r="P359">
            <v>36.85</v>
          </cell>
          <cell r="Q359">
            <v>16.850000000000001</v>
          </cell>
          <cell r="R359">
            <v>13.68</v>
          </cell>
          <cell r="S359">
            <v>214.54999999999998</v>
          </cell>
          <cell r="T359">
            <v>225.2775</v>
          </cell>
          <cell r="U359">
            <v>247.80525000000003</v>
          </cell>
        </row>
        <row r="360">
          <cell r="H360">
            <v>1902875578</v>
          </cell>
          <cell r="I360">
            <v>1.4073</v>
          </cell>
          <cell r="J360">
            <v>154.84</v>
          </cell>
          <cell r="K360">
            <v>36.85</v>
          </cell>
          <cell r="L360">
            <v>15.660763815478584</v>
          </cell>
          <cell r="M360">
            <v>13.68</v>
          </cell>
          <cell r="N360">
            <v>221.03076381547859</v>
          </cell>
          <cell r="O360">
            <v>154.84</v>
          </cell>
          <cell r="P360">
            <v>36.85</v>
          </cell>
          <cell r="Q360">
            <v>15.66</v>
          </cell>
          <cell r="R360">
            <v>13.68</v>
          </cell>
          <cell r="S360">
            <v>221.03</v>
          </cell>
          <cell r="T360">
            <v>232.08150000000001</v>
          </cell>
          <cell r="U360">
            <v>255.28965000000002</v>
          </cell>
        </row>
        <row r="361">
          <cell r="H361">
            <v>1588805014</v>
          </cell>
          <cell r="I361">
            <v>1.3466</v>
          </cell>
          <cell r="J361">
            <v>149.80014947512558</v>
          </cell>
          <cell r="K361">
            <v>36.85</v>
          </cell>
          <cell r="L361">
            <v>26.495611793752101</v>
          </cell>
          <cell r="M361">
            <v>13.68</v>
          </cell>
          <cell r="N361">
            <v>226.82576126887767</v>
          </cell>
          <cell r="O361">
            <v>149.80000000000001</v>
          </cell>
          <cell r="P361">
            <v>36.85</v>
          </cell>
          <cell r="Q361">
            <v>26.5</v>
          </cell>
          <cell r="R361">
            <v>13.68</v>
          </cell>
          <cell r="S361">
            <v>226.83</v>
          </cell>
          <cell r="T361">
            <v>238.17150000000004</v>
          </cell>
          <cell r="U361">
            <v>261.98865000000006</v>
          </cell>
        </row>
        <row r="362">
          <cell r="H362">
            <v>1669408969</v>
          </cell>
          <cell r="I362">
            <v>0.9778</v>
          </cell>
          <cell r="J362">
            <v>121.35</v>
          </cell>
          <cell r="K362">
            <v>36.85</v>
          </cell>
          <cell r="L362">
            <v>18.116479639000808</v>
          </cell>
          <cell r="M362">
            <v>7.18</v>
          </cell>
          <cell r="N362">
            <v>183.4964796390008</v>
          </cell>
          <cell r="O362">
            <v>121.35</v>
          </cell>
          <cell r="P362">
            <v>36.85</v>
          </cell>
          <cell r="Q362">
            <v>18.12</v>
          </cell>
          <cell r="R362">
            <v>7.18</v>
          </cell>
          <cell r="S362">
            <v>183.5</v>
          </cell>
          <cell r="T362">
            <v>192.67500000000001</v>
          </cell>
          <cell r="U362">
            <v>211.94250000000002</v>
          </cell>
        </row>
        <row r="363">
          <cell r="H363">
            <v>1689640583</v>
          </cell>
          <cell r="I363">
            <v>1.5004999999999999</v>
          </cell>
          <cell r="J363">
            <v>162.37</v>
          </cell>
          <cell r="K363">
            <v>36.85</v>
          </cell>
          <cell r="L363">
            <v>11.546908515554579</v>
          </cell>
          <cell r="M363">
            <v>13.68</v>
          </cell>
          <cell r="N363">
            <v>224.44690851555458</v>
          </cell>
          <cell r="O363">
            <v>162.37</v>
          </cell>
          <cell r="P363">
            <v>36.85</v>
          </cell>
          <cell r="Q363">
            <v>11.55</v>
          </cell>
          <cell r="R363">
            <v>13.68</v>
          </cell>
          <cell r="S363">
            <v>224.45000000000002</v>
          </cell>
          <cell r="T363">
            <v>235.67250000000004</v>
          </cell>
          <cell r="U363">
            <v>259.23975000000007</v>
          </cell>
        </row>
        <row r="364">
          <cell r="H364">
            <v>1831125285</v>
          </cell>
          <cell r="I364">
            <v>1.2056</v>
          </cell>
          <cell r="J364">
            <v>139.06</v>
          </cell>
          <cell r="K364">
            <v>36.85</v>
          </cell>
          <cell r="L364">
            <v>12.553132670427082</v>
          </cell>
          <cell r="M364">
            <v>13.68</v>
          </cell>
          <cell r="N364">
            <v>202.14313267042709</v>
          </cell>
          <cell r="O364">
            <v>139.06</v>
          </cell>
          <cell r="P364">
            <v>36.85</v>
          </cell>
          <cell r="Q364">
            <v>12.55</v>
          </cell>
          <cell r="R364">
            <v>13.68</v>
          </cell>
          <cell r="S364">
            <v>202.14000000000001</v>
          </cell>
          <cell r="T364">
            <v>212.24700000000001</v>
          </cell>
          <cell r="U364">
            <v>233.47170000000003</v>
          </cell>
        </row>
        <row r="365">
          <cell r="H365">
            <v>1871063214</v>
          </cell>
          <cell r="I365">
            <v>0.95109999999999995</v>
          </cell>
          <cell r="J365">
            <v>118.97</v>
          </cell>
          <cell r="K365">
            <v>36.85</v>
          </cell>
          <cell r="L365">
            <v>14.438361736974397</v>
          </cell>
          <cell r="M365">
            <v>13.68</v>
          </cell>
          <cell r="N365">
            <v>183.9383617369744</v>
          </cell>
          <cell r="O365">
            <v>118.97</v>
          </cell>
          <cell r="P365">
            <v>36.85</v>
          </cell>
          <cell r="Q365">
            <v>14.44</v>
          </cell>
          <cell r="R365">
            <v>13.68</v>
          </cell>
          <cell r="S365">
            <v>183.94</v>
          </cell>
          <cell r="T365">
            <v>193.137</v>
          </cell>
          <cell r="U365">
            <v>212.45070000000001</v>
          </cell>
        </row>
        <row r="366">
          <cell r="H366">
            <v>1629515499</v>
          </cell>
          <cell r="I366">
            <v>1.3017000000000001</v>
          </cell>
          <cell r="J366">
            <v>147.22999999999999</v>
          </cell>
          <cell r="K366">
            <v>36.85</v>
          </cell>
          <cell r="L366">
            <v>15.592575346268069</v>
          </cell>
          <cell r="M366">
            <v>13.68</v>
          </cell>
          <cell r="N366">
            <v>213.35257534626805</v>
          </cell>
          <cell r="O366">
            <v>147.22999999999999</v>
          </cell>
          <cell r="P366">
            <v>36.85</v>
          </cell>
          <cell r="Q366">
            <v>15.59</v>
          </cell>
          <cell r="R366">
            <v>13.68</v>
          </cell>
          <cell r="S366">
            <v>213.35</v>
          </cell>
          <cell r="T366">
            <v>224.01750000000001</v>
          </cell>
          <cell r="U366">
            <v>246.41925000000003</v>
          </cell>
        </row>
        <row r="367">
          <cell r="H367">
            <v>1134660103</v>
          </cell>
          <cell r="I367">
            <v>1.4077</v>
          </cell>
          <cell r="J367">
            <v>157.16999999999999</v>
          </cell>
          <cell r="K367">
            <v>36.85</v>
          </cell>
          <cell r="L367">
            <v>21.361075704754203</v>
          </cell>
          <cell r="M367">
            <v>13.68</v>
          </cell>
          <cell r="N367">
            <v>229.06107570475419</v>
          </cell>
          <cell r="O367">
            <v>157.16999999999999</v>
          </cell>
          <cell r="P367">
            <v>36.85</v>
          </cell>
          <cell r="Q367">
            <v>21.36</v>
          </cell>
          <cell r="R367">
            <v>13.68</v>
          </cell>
          <cell r="S367">
            <v>229.06</v>
          </cell>
          <cell r="T367">
            <v>240.51300000000001</v>
          </cell>
          <cell r="U367">
            <v>264.5643</v>
          </cell>
        </row>
        <row r="368">
          <cell r="H368">
            <v>1447736087</v>
          </cell>
          <cell r="I368">
            <v>1.2121999999999999</v>
          </cell>
          <cell r="J368">
            <v>137.08000000000001</v>
          </cell>
          <cell r="K368">
            <v>36.85</v>
          </cell>
          <cell r="L368">
            <v>8.527962801777452</v>
          </cell>
          <cell r="M368">
            <v>13.68</v>
          </cell>
          <cell r="N368">
            <v>196.13796280177746</v>
          </cell>
          <cell r="O368">
            <v>137.08000000000001</v>
          </cell>
          <cell r="P368">
            <v>36.85</v>
          </cell>
          <cell r="Q368">
            <v>8.5299999999999994</v>
          </cell>
          <cell r="R368">
            <v>13.68</v>
          </cell>
          <cell r="S368">
            <v>196.14000000000001</v>
          </cell>
          <cell r="T368">
            <v>205.94700000000003</v>
          </cell>
          <cell r="U368">
            <v>226.54170000000005</v>
          </cell>
        </row>
        <row r="369">
          <cell r="H369">
            <v>1659319366</v>
          </cell>
          <cell r="I369">
            <v>1.2798</v>
          </cell>
          <cell r="J369">
            <v>145.87</v>
          </cell>
          <cell r="K369">
            <v>36.85</v>
          </cell>
          <cell r="L369">
            <v>8.0020206914614977</v>
          </cell>
          <cell r="M369">
            <v>13.68</v>
          </cell>
          <cell r="N369">
            <v>204.4020206914615</v>
          </cell>
          <cell r="O369">
            <v>145.87</v>
          </cell>
          <cell r="P369">
            <v>36.85</v>
          </cell>
          <cell r="Q369">
            <v>8</v>
          </cell>
          <cell r="R369">
            <v>13.68</v>
          </cell>
          <cell r="S369">
            <v>204.4</v>
          </cell>
          <cell r="T369">
            <v>214.62</v>
          </cell>
          <cell r="U369">
            <v>236.08200000000002</v>
          </cell>
        </row>
        <row r="370">
          <cell r="H370">
            <v>1972050276</v>
          </cell>
          <cell r="I370">
            <v>1.1315</v>
          </cell>
          <cell r="J370">
            <v>133.44999999999999</v>
          </cell>
          <cell r="K370">
            <v>36.85</v>
          </cell>
          <cell r="L370">
            <v>8.2062087026591453</v>
          </cell>
          <cell r="M370">
            <v>13.68</v>
          </cell>
          <cell r="N370">
            <v>192.18620870265914</v>
          </cell>
          <cell r="O370">
            <v>133.44999999999999</v>
          </cell>
          <cell r="P370">
            <v>36.85</v>
          </cell>
          <cell r="Q370">
            <v>8.2100000000000009</v>
          </cell>
          <cell r="R370">
            <v>13.68</v>
          </cell>
          <cell r="S370">
            <v>192.19</v>
          </cell>
          <cell r="T370">
            <v>201.79949999999999</v>
          </cell>
          <cell r="U370">
            <v>221.97945000000001</v>
          </cell>
        </row>
        <row r="371">
          <cell r="H371">
            <v>1023386190</v>
          </cell>
          <cell r="I371">
            <v>1.1505000000000001</v>
          </cell>
          <cell r="J371">
            <v>134.27000000000001</v>
          </cell>
          <cell r="K371">
            <v>36.85</v>
          </cell>
          <cell r="L371">
            <v>11.301883977437514</v>
          </cell>
          <cell r="M371">
            <v>13.68</v>
          </cell>
          <cell r="N371">
            <v>196.10188397743752</v>
          </cell>
          <cell r="O371">
            <v>134.27000000000001</v>
          </cell>
          <cell r="P371">
            <v>36.85</v>
          </cell>
          <cell r="Q371">
            <v>11.3</v>
          </cell>
          <cell r="R371">
            <v>13.68</v>
          </cell>
          <cell r="S371">
            <v>196.10000000000002</v>
          </cell>
          <cell r="T371">
            <v>205.90500000000003</v>
          </cell>
          <cell r="U371">
            <v>226.49550000000005</v>
          </cell>
        </row>
        <row r="372">
          <cell r="H372">
            <v>1154369841</v>
          </cell>
          <cell r="I372">
            <v>1.1822999999999999</v>
          </cell>
          <cell r="J372">
            <v>138.78</v>
          </cell>
          <cell r="K372">
            <v>36.85</v>
          </cell>
          <cell r="L372">
            <v>13.390304902296904</v>
          </cell>
          <cell r="M372">
            <v>13.68</v>
          </cell>
          <cell r="N372">
            <v>202.70030490229692</v>
          </cell>
          <cell r="O372">
            <v>138.78</v>
          </cell>
          <cell r="P372">
            <v>36.85</v>
          </cell>
          <cell r="Q372">
            <v>13.39</v>
          </cell>
          <cell r="R372">
            <v>13.68</v>
          </cell>
          <cell r="S372">
            <v>202.7</v>
          </cell>
          <cell r="T372">
            <v>212.83500000000001</v>
          </cell>
          <cell r="U372">
            <v>234.11850000000004</v>
          </cell>
        </row>
        <row r="373">
          <cell r="H373">
            <v>1639153919</v>
          </cell>
          <cell r="I373">
            <v>1.1853</v>
          </cell>
          <cell r="J373">
            <v>134.64000000000001</v>
          </cell>
          <cell r="K373">
            <v>36.85</v>
          </cell>
          <cell r="L373">
            <v>20.949505591377065</v>
          </cell>
          <cell r="M373">
            <v>0</v>
          </cell>
          <cell r="N373">
            <v>192.4395055913771</v>
          </cell>
          <cell r="O373">
            <v>134.63999999999999</v>
          </cell>
          <cell r="P373">
            <v>36.85</v>
          </cell>
          <cell r="Q373">
            <v>20.95</v>
          </cell>
          <cell r="R373">
            <v>0</v>
          </cell>
          <cell r="S373">
            <v>192.43999999999997</v>
          </cell>
          <cell r="T373">
            <v>202.06199999999998</v>
          </cell>
          <cell r="U373">
            <v>222.26820000000001</v>
          </cell>
        </row>
        <row r="374">
          <cell r="H374">
            <v>1043314602</v>
          </cell>
          <cell r="I374">
            <v>1.3726</v>
          </cell>
          <cell r="J374">
            <v>154.31</v>
          </cell>
          <cell r="K374">
            <v>36.85</v>
          </cell>
          <cell r="L374">
            <v>22.470124075904941</v>
          </cell>
          <cell r="M374">
            <v>13.68</v>
          </cell>
          <cell r="N374">
            <v>227.31012407590495</v>
          </cell>
          <cell r="O374">
            <v>154.31</v>
          </cell>
          <cell r="P374">
            <v>36.85</v>
          </cell>
          <cell r="Q374">
            <v>22.47</v>
          </cell>
          <cell r="R374">
            <v>13.68</v>
          </cell>
          <cell r="S374">
            <v>227.31</v>
          </cell>
          <cell r="T374">
            <v>238.6755</v>
          </cell>
          <cell r="U374">
            <v>262.54304999999999</v>
          </cell>
        </row>
        <row r="375">
          <cell r="H375">
            <v>1891740544</v>
          </cell>
          <cell r="I375">
            <v>1.0458000000000001</v>
          </cell>
          <cell r="J375">
            <v>126.42</v>
          </cell>
          <cell r="K375">
            <v>36.85</v>
          </cell>
          <cell r="L375">
            <v>26.383785369140753</v>
          </cell>
          <cell r="M375">
            <v>13.68</v>
          </cell>
          <cell r="N375">
            <v>203.33378536914074</v>
          </cell>
          <cell r="O375">
            <v>126.42</v>
          </cell>
          <cell r="P375">
            <v>36.85</v>
          </cell>
          <cell r="Q375">
            <v>26.38</v>
          </cell>
          <cell r="R375">
            <v>13.68</v>
          </cell>
          <cell r="S375">
            <v>203.33</v>
          </cell>
          <cell r="T375">
            <v>213.49650000000003</v>
          </cell>
          <cell r="U375">
            <v>234.84615000000005</v>
          </cell>
        </row>
        <row r="376">
          <cell r="H376">
            <v>1700821865</v>
          </cell>
          <cell r="I376">
            <v>1.3205</v>
          </cell>
          <cell r="J376">
            <v>149.05000000000001</v>
          </cell>
          <cell r="K376">
            <v>36.85</v>
          </cell>
          <cell r="L376">
            <v>14.477520925189403</v>
          </cell>
          <cell r="M376">
            <v>13.68</v>
          </cell>
          <cell r="N376">
            <v>214.05752092518941</v>
          </cell>
          <cell r="O376">
            <v>149.05000000000001</v>
          </cell>
          <cell r="P376">
            <v>36.85</v>
          </cell>
          <cell r="Q376">
            <v>14.48</v>
          </cell>
          <cell r="R376">
            <v>13.68</v>
          </cell>
          <cell r="S376">
            <v>214.06</v>
          </cell>
          <cell r="T376">
            <v>224.76300000000001</v>
          </cell>
          <cell r="U376">
            <v>247.23930000000001</v>
          </cell>
        </row>
        <row r="377">
          <cell r="H377">
            <v>1184650541</v>
          </cell>
          <cell r="I377">
            <v>1.2912999999999999</v>
          </cell>
          <cell r="J377">
            <v>144.32999999999998</v>
          </cell>
          <cell r="K377">
            <v>36.85</v>
          </cell>
          <cell r="L377">
            <v>10.61251677485901</v>
          </cell>
          <cell r="M377">
            <v>7.18</v>
          </cell>
          <cell r="N377">
            <v>198.972516774859</v>
          </cell>
          <cell r="O377">
            <v>144.33000000000001</v>
          </cell>
          <cell r="P377">
            <v>36.85</v>
          </cell>
          <cell r="Q377">
            <v>10.61</v>
          </cell>
          <cell r="R377">
            <v>7.18</v>
          </cell>
          <cell r="S377">
            <v>198.97000000000003</v>
          </cell>
          <cell r="T377">
            <v>208.91850000000005</v>
          </cell>
          <cell r="U377">
            <v>229.81035000000008</v>
          </cell>
        </row>
        <row r="378">
          <cell r="H378">
            <v>1902853781</v>
          </cell>
          <cell r="I378">
            <v>1.3130999999999999</v>
          </cell>
          <cell r="J378">
            <v>147.46</v>
          </cell>
          <cell r="K378">
            <v>36.85</v>
          </cell>
          <cell r="L378">
            <v>27.920232538075133</v>
          </cell>
          <cell r="M378">
            <v>13.68</v>
          </cell>
          <cell r="N378">
            <v>225.91023253807515</v>
          </cell>
          <cell r="O378">
            <v>147.46</v>
          </cell>
          <cell r="P378">
            <v>36.85</v>
          </cell>
          <cell r="Q378">
            <v>27.92</v>
          </cell>
          <cell r="R378">
            <v>13.68</v>
          </cell>
          <cell r="S378">
            <v>225.91000000000003</v>
          </cell>
          <cell r="T378">
            <v>237.20550000000003</v>
          </cell>
          <cell r="U378">
            <v>260.92605000000003</v>
          </cell>
        </row>
        <row r="379">
          <cell r="H379">
            <v>1235264219</v>
          </cell>
          <cell r="I379">
            <v>1.2588999999999999</v>
          </cell>
          <cell r="J379">
            <v>146.19</v>
          </cell>
          <cell r="K379">
            <v>36.85</v>
          </cell>
          <cell r="L379">
            <v>15.66864301692183</v>
          </cell>
          <cell r="M379">
            <v>0</v>
          </cell>
          <cell r="N379">
            <v>198.70864301692183</v>
          </cell>
          <cell r="O379">
            <v>146.19</v>
          </cell>
          <cell r="P379">
            <v>36.85</v>
          </cell>
          <cell r="Q379">
            <v>15.67</v>
          </cell>
          <cell r="R379">
            <v>0</v>
          </cell>
          <cell r="S379">
            <v>198.70999999999998</v>
          </cell>
          <cell r="T379">
            <v>208.6455</v>
          </cell>
          <cell r="U379">
            <v>229.51005000000001</v>
          </cell>
        </row>
        <row r="380">
          <cell r="H380">
            <v>1366577355</v>
          </cell>
          <cell r="I380">
            <v>1.0201</v>
          </cell>
          <cell r="J380">
            <v>124.75</v>
          </cell>
          <cell r="K380">
            <v>36.85</v>
          </cell>
          <cell r="L380">
            <v>16.455886955680928</v>
          </cell>
          <cell r="M380">
            <v>0</v>
          </cell>
          <cell r="N380">
            <v>178.05588695568093</v>
          </cell>
          <cell r="O380">
            <v>124.75</v>
          </cell>
          <cell r="P380">
            <v>36.85</v>
          </cell>
          <cell r="Q380">
            <v>16.46</v>
          </cell>
          <cell r="R380">
            <v>0</v>
          </cell>
          <cell r="S380">
            <v>178.06</v>
          </cell>
          <cell r="T380">
            <v>186.96300000000002</v>
          </cell>
          <cell r="U380">
            <v>205.65930000000003</v>
          </cell>
        </row>
        <row r="381">
          <cell r="H381">
            <v>1033244090</v>
          </cell>
          <cell r="I381">
            <v>1.1705000000000001</v>
          </cell>
          <cell r="J381">
            <v>137.63</v>
          </cell>
          <cell r="K381">
            <v>36.85</v>
          </cell>
          <cell r="L381">
            <v>13.307241495568055</v>
          </cell>
          <cell r="M381">
            <v>13.68</v>
          </cell>
          <cell r="N381">
            <v>201.46724149556806</v>
          </cell>
          <cell r="O381">
            <v>137.63</v>
          </cell>
          <cell r="P381">
            <v>36.85</v>
          </cell>
          <cell r="Q381">
            <v>13.31</v>
          </cell>
          <cell r="R381">
            <v>13.68</v>
          </cell>
          <cell r="S381">
            <v>201.47</v>
          </cell>
          <cell r="T381">
            <v>211.54349999999999</v>
          </cell>
          <cell r="U381">
            <v>232.69785000000002</v>
          </cell>
        </row>
        <row r="382">
          <cell r="H382">
            <v>1770618720</v>
          </cell>
          <cell r="I382">
            <v>1.2221</v>
          </cell>
          <cell r="J382">
            <v>142.43</v>
          </cell>
          <cell r="K382">
            <v>36.85</v>
          </cell>
          <cell r="L382">
            <v>23.017221543916222</v>
          </cell>
          <cell r="M382">
            <v>13.68</v>
          </cell>
          <cell r="N382">
            <v>215.97722154391624</v>
          </cell>
          <cell r="O382">
            <v>142.43</v>
          </cell>
          <cell r="P382">
            <v>36.85</v>
          </cell>
          <cell r="Q382">
            <v>23.02</v>
          </cell>
          <cell r="R382">
            <v>13.68</v>
          </cell>
          <cell r="S382">
            <v>215.98000000000002</v>
          </cell>
          <cell r="T382">
            <v>226.77900000000002</v>
          </cell>
          <cell r="U382">
            <v>249.45690000000005</v>
          </cell>
        </row>
        <row r="383">
          <cell r="H383">
            <v>1356476311</v>
          </cell>
          <cell r="I383">
            <v>1.1112</v>
          </cell>
          <cell r="J383">
            <v>131.76999999999998</v>
          </cell>
          <cell r="K383">
            <v>36.85</v>
          </cell>
          <cell r="L383">
            <v>22.719440854832428</v>
          </cell>
          <cell r="M383">
            <v>0</v>
          </cell>
          <cell r="N383">
            <v>191.33944085483242</v>
          </cell>
          <cell r="O383">
            <v>131.77000000000001</v>
          </cell>
          <cell r="P383">
            <v>36.85</v>
          </cell>
          <cell r="Q383">
            <v>22.72</v>
          </cell>
          <cell r="R383">
            <v>0</v>
          </cell>
          <cell r="S383">
            <v>191.34</v>
          </cell>
          <cell r="T383">
            <v>200.90700000000001</v>
          </cell>
          <cell r="U383">
            <v>220.99770000000004</v>
          </cell>
        </row>
        <row r="384">
          <cell r="H384">
            <v>1124342241</v>
          </cell>
          <cell r="I384">
            <v>1.272</v>
          </cell>
          <cell r="J384">
            <v>144.21277779816319</v>
          </cell>
          <cell r="K384">
            <v>36.85</v>
          </cell>
          <cell r="L384">
            <v>28.501327327635938</v>
          </cell>
          <cell r="M384">
            <v>13.68</v>
          </cell>
          <cell r="N384">
            <v>223.24410512579914</v>
          </cell>
          <cell r="O384">
            <v>144.21</v>
          </cell>
          <cell r="P384">
            <v>36.85</v>
          </cell>
          <cell r="Q384">
            <v>28.5</v>
          </cell>
          <cell r="R384">
            <v>13.68</v>
          </cell>
          <cell r="S384">
            <v>223.24</v>
          </cell>
          <cell r="T384">
            <v>234.40200000000002</v>
          </cell>
          <cell r="U384">
            <v>257.84220000000005</v>
          </cell>
        </row>
        <row r="385">
          <cell r="H385">
            <v>1548230188</v>
          </cell>
          <cell r="I385">
            <v>1.0406</v>
          </cell>
          <cell r="J385">
            <v>126.71</v>
          </cell>
          <cell r="K385">
            <v>36.85</v>
          </cell>
          <cell r="L385">
            <v>12.383676163249209</v>
          </cell>
          <cell r="M385">
            <v>0</v>
          </cell>
          <cell r="N385">
            <v>175.94367616324922</v>
          </cell>
          <cell r="O385">
            <v>126.71</v>
          </cell>
          <cell r="P385">
            <v>36.85</v>
          </cell>
          <cell r="Q385">
            <v>12.38</v>
          </cell>
          <cell r="R385">
            <v>0</v>
          </cell>
          <cell r="S385">
            <v>175.94</v>
          </cell>
          <cell r="T385">
            <v>184.73699999999999</v>
          </cell>
          <cell r="U385">
            <v>203.2107</v>
          </cell>
        </row>
        <row r="386">
          <cell r="H386">
            <v>1285656272</v>
          </cell>
          <cell r="I386">
            <v>1.7</v>
          </cell>
          <cell r="J386">
            <v>176.26901208422095</v>
          </cell>
          <cell r="K386">
            <v>36.85</v>
          </cell>
          <cell r="L386">
            <v>15.659883155552578</v>
          </cell>
          <cell r="M386">
            <v>0</v>
          </cell>
          <cell r="N386">
            <v>228.77889523977353</v>
          </cell>
          <cell r="O386">
            <v>176.27</v>
          </cell>
          <cell r="P386">
            <v>36.85</v>
          </cell>
          <cell r="Q386">
            <v>15.66</v>
          </cell>
          <cell r="R386">
            <v>0</v>
          </cell>
          <cell r="S386">
            <v>228.78</v>
          </cell>
          <cell r="T386">
            <v>240.21900000000002</v>
          </cell>
          <cell r="U386">
            <v>264.24090000000007</v>
          </cell>
        </row>
        <row r="387">
          <cell r="H387">
            <v>1528606225</v>
          </cell>
          <cell r="I387">
            <v>1.3923000000000001</v>
          </cell>
          <cell r="J387">
            <v>150.25</v>
          </cell>
          <cell r="K387">
            <v>36.85</v>
          </cell>
          <cell r="L387">
            <v>23.73847472191709</v>
          </cell>
          <cell r="M387">
            <v>13.68</v>
          </cell>
          <cell r="N387">
            <v>224.5184747219171</v>
          </cell>
          <cell r="O387">
            <v>150.25</v>
          </cell>
          <cell r="P387">
            <v>36.85</v>
          </cell>
          <cell r="Q387">
            <v>23.74</v>
          </cell>
          <cell r="R387">
            <v>13.68</v>
          </cell>
          <cell r="S387">
            <v>224.52</v>
          </cell>
          <cell r="T387">
            <v>235.74600000000001</v>
          </cell>
          <cell r="U387">
            <v>259.32060000000001</v>
          </cell>
        </row>
        <row r="388">
          <cell r="H388">
            <v>1508802497</v>
          </cell>
          <cell r="I388">
            <v>1.2370000000000001</v>
          </cell>
          <cell r="J388">
            <v>140.62</v>
          </cell>
          <cell r="K388">
            <v>36.85</v>
          </cell>
          <cell r="L388">
            <v>10.202937853344107</v>
          </cell>
          <cell r="M388">
            <v>7.18</v>
          </cell>
          <cell r="N388">
            <v>194.85293785334412</v>
          </cell>
          <cell r="O388">
            <v>140.62</v>
          </cell>
          <cell r="P388">
            <v>36.85</v>
          </cell>
          <cell r="Q388">
            <v>10.199999999999999</v>
          </cell>
          <cell r="R388">
            <v>7.18</v>
          </cell>
          <cell r="S388">
            <v>194.85</v>
          </cell>
          <cell r="T388">
            <v>204.5925</v>
          </cell>
          <cell r="U388">
            <v>225.05175000000003</v>
          </cell>
        </row>
        <row r="389">
          <cell r="H389">
            <v>1629425491</v>
          </cell>
          <cell r="I389">
            <v>1.2650999999999999</v>
          </cell>
          <cell r="J389">
            <v>146.70999999999998</v>
          </cell>
          <cell r="K389">
            <v>36.85</v>
          </cell>
          <cell r="L389">
            <v>8.3836859178082115</v>
          </cell>
          <cell r="M389">
            <v>13.68</v>
          </cell>
          <cell r="N389">
            <v>205.62368591780819</v>
          </cell>
          <cell r="O389">
            <v>146.71</v>
          </cell>
          <cell r="P389">
            <v>36.85</v>
          </cell>
          <cell r="Q389">
            <v>8.3800000000000008</v>
          </cell>
          <cell r="R389">
            <v>13.68</v>
          </cell>
          <cell r="S389">
            <v>205.62</v>
          </cell>
          <cell r="T389">
            <v>215.90100000000001</v>
          </cell>
          <cell r="U389">
            <v>237.49110000000002</v>
          </cell>
        </row>
        <row r="390">
          <cell r="H390">
            <v>1629016340</v>
          </cell>
          <cell r="I390">
            <v>1.2334000000000001</v>
          </cell>
          <cell r="J390">
            <v>142.56</v>
          </cell>
          <cell r="K390">
            <v>36.85</v>
          </cell>
          <cell r="L390">
            <v>11.819504114494434</v>
          </cell>
          <cell r="M390">
            <v>13.68</v>
          </cell>
          <cell r="N390">
            <v>204.90950411449444</v>
          </cell>
          <cell r="O390">
            <v>142.56</v>
          </cell>
          <cell r="P390">
            <v>36.85</v>
          </cell>
          <cell r="Q390">
            <v>11.82</v>
          </cell>
          <cell r="R390">
            <v>13.68</v>
          </cell>
          <cell r="S390">
            <v>204.91</v>
          </cell>
          <cell r="T390">
            <v>215.15550000000002</v>
          </cell>
          <cell r="U390">
            <v>236.67105000000004</v>
          </cell>
        </row>
        <row r="391">
          <cell r="H391">
            <v>1215979059</v>
          </cell>
          <cell r="I391">
            <v>1.0598000000000001</v>
          </cell>
          <cell r="J391">
            <v>127.55</v>
          </cell>
          <cell r="K391">
            <v>36.85</v>
          </cell>
          <cell r="L391">
            <v>21.666994478089286</v>
          </cell>
          <cell r="M391">
            <v>13.68</v>
          </cell>
          <cell r="N391">
            <v>199.74699447808928</v>
          </cell>
          <cell r="O391">
            <v>127.55</v>
          </cell>
          <cell r="P391">
            <v>36.85</v>
          </cell>
          <cell r="Q391">
            <v>21.67</v>
          </cell>
          <cell r="R391">
            <v>13.68</v>
          </cell>
          <cell r="S391">
            <v>199.75</v>
          </cell>
          <cell r="T391">
            <v>209.73750000000001</v>
          </cell>
          <cell r="U391">
            <v>230.71125000000004</v>
          </cell>
        </row>
        <row r="392">
          <cell r="H392">
            <v>1700812146</v>
          </cell>
          <cell r="I392">
            <v>1.2271000000000001</v>
          </cell>
          <cell r="J392">
            <v>140.28</v>
          </cell>
          <cell r="K392">
            <v>36.85</v>
          </cell>
          <cell r="L392">
            <v>16.39201096845154</v>
          </cell>
          <cell r="M392">
            <v>13.68</v>
          </cell>
          <cell r="N392">
            <v>207.20201096845153</v>
          </cell>
          <cell r="O392">
            <v>140.28</v>
          </cell>
          <cell r="P392">
            <v>36.85</v>
          </cell>
          <cell r="Q392">
            <v>16.39</v>
          </cell>
          <cell r="R392">
            <v>13.68</v>
          </cell>
          <cell r="S392">
            <v>207.2</v>
          </cell>
          <cell r="T392">
            <v>217.56</v>
          </cell>
          <cell r="U392">
            <v>239.31600000000003</v>
          </cell>
        </row>
        <row r="393">
          <cell r="H393">
            <v>1750703278</v>
          </cell>
          <cell r="I393">
            <v>1.0371999999999999</v>
          </cell>
          <cell r="J393">
            <v>125.87</v>
          </cell>
          <cell r="K393">
            <v>36.85</v>
          </cell>
          <cell r="L393">
            <v>16.871739879452093</v>
          </cell>
          <cell r="M393">
            <v>13.68</v>
          </cell>
          <cell r="N393">
            <v>193.2717398794521</v>
          </cell>
          <cell r="O393">
            <v>125.87</v>
          </cell>
          <cell r="P393">
            <v>36.85</v>
          </cell>
          <cell r="Q393">
            <v>16.87</v>
          </cell>
          <cell r="R393">
            <v>13.68</v>
          </cell>
          <cell r="S393">
            <v>193.27</v>
          </cell>
          <cell r="T393">
            <v>202.93350000000001</v>
          </cell>
          <cell r="U393">
            <v>223.22685000000004</v>
          </cell>
        </row>
        <row r="394">
          <cell r="H394">
            <v>1992793962</v>
          </cell>
          <cell r="I394">
            <v>1.3725000000000001</v>
          </cell>
          <cell r="J394">
            <v>151.32</v>
          </cell>
          <cell r="K394">
            <v>36.85</v>
          </cell>
          <cell r="L394">
            <v>17.940549605963021</v>
          </cell>
          <cell r="M394">
            <v>13.68</v>
          </cell>
          <cell r="N394">
            <v>219.79054960596301</v>
          </cell>
          <cell r="O394">
            <v>151.32</v>
          </cell>
          <cell r="P394">
            <v>36.85</v>
          </cell>
          <cell r="Q394">
            <v>17.940000000000001</v>
          </cell>
          <cell r="R394">
            <v>13.68</v>
          </cell>
          <cell r="S394">
            <v>219.79</v>
          </cell>
          <cell r="T394">
            <v>230.77950000000001</v>
          </cell>
          <cell r="U394">
            <v>253.85745000000003</v>
          </cell>
        </row>
        <row r="395">
          <cell r="H395">
            <v>1528040888</v>
          </cell>
          <cell r="I395">
            <v>1.0022</v>
          </cell>
          <cell r="J395">
            <v>123.13</v>
          </cell>
          <cell r="K395">
            <v>36.85</v>
          </cell>
          <cell r="L395">
            <v>19.416340991249996</v>
          </cell>
          <cell r="M395">
            <v>13.68</v>
          </cell>
          <cell r="N395">
            <v>193.07634099124999</v>
          </cell>
          <cell r="O395">
            <v>123.13</v>
          </cell>
          <cell r="P395">
            <v>36.85</v>
          </cell>
          <cell r="Q395">
            <v>19.420000000000002</v>
          </cell>
          <cell r="R395">
            <v>13.68</v>
          </cell>
          <cell r="S395">
            <v>193.07999999999998</v>
          </cell>
          <cell r="T395">
            <v>202.73399999999998</v>
          </cell>
          <cell r="U395">
            <v>223.00739999999999</v>
          </cell>
        </row>
        <row r="396">
          <cell r="H396">
            <v>1467016105</v>
          </cell>
          <cell r="I396">
            <v>1.2733000000000001</v>
          </cell>
          <cell r="J396">
            <v>144.08000000000001</v>
          </cell>
          <cell r="K396">
            <v>36.85</v>
          </cell>
          <cell r="L396">
            <v>15.632694941314222</v>
          </cell>
          <cell r="M396">
            <v>13.68</v>
          </cell>
          <cell r="N396">
            <v>210.24269494131423</v>
          </cell>
          <cell r="O396">
            <v>144.08000000000001</v>
          </cell>
          <cell r="P396">
            <v>36.85</v>
          </cell>
          <cell r="Q396">
            <v>15.63</v>
          </cell>
          <cell r="R396">
            <v>13.68</v>
          </cell>
          <cell r="S396">
            <v>210.24</v>
          </cell>
          <cell r="T396">
            <v>220.75200000000001</v>
          </cell>
          <cell r="U396">
            <v>242.82720000000003</v>
          </cell>
        </row>
        <row r="397">
          <cell r="H397">
            <v>1023481520</v>
          </cell>
          <cell r="I397">
            <v>1.1252</v>
          </cell>
          <cell r="J397">
            <v>132.61000000000001</v>
          </cell>
          <cell r="K397">
            <v>36.85</v>
          </cell>
          <cell r="L397">
            <v>36.747469444641389</v>
          </cell>
          <cell r="M397">
            <v>13.68</v>
          </cell>
          <cell r="N397">
            <v>219.8874694446414</v>
          </cell>
          <cell r="O397">
            <v>132.61000000000001</v>
          </cell>
          <cell r="P397">
            <v>36.85</v>
          </cell>
          <cell r="Q397">
            <v>36.75</v>
          </cell>
          <cell r="R397">
            <v>13.68</v>
          </cell>
          <cell r="S397">
            <v>219.89000000000001</v>
          </cell>
          <cell r="T397">
            <v>230.88450000000003</v>
          </cell>
          <cell r="U397">
            <v>253.97295000000005</v>
          </cell>
        </row>
        <row r="398">
          <cell r="H398">
            <v>1174178313</v>
          </cell>
          <cell r="I398">
            <v>1.1334</v>
          </cell>
          <cell r="J398">
            <v>133.16</v>
          </cell>
          <cell r="K398">
            <v>36.85</v>
          </cell>
          <cell r="L398">
            <v>8.7143888853209841</v>
          </cell>
          <cell r="M398">
            <v>13.68</v>
          </cell>
          <cell r="N398">
            <v>192.404388885321</v>
          </cell>
          <cell r="O398">
            <v>133.16</v>
          </cell>
          <cell r="P398">
            <v>36.85</v>
          </cell>
          <cell r="Q398">
            <v>8.7100000000000009</v>
          </cell>
          <cell r="R398">
            <v>13.68</v>
          </cell>
          <cell r="S398">
            <v>192.4</v>
          </cell>
          <cell r="T398">
            <v>202.02</v>
          </cell>
          <cell r="U398">
            <v>222.22200000000004</v>
          </cell>
        </row>
        <row r="399">
          <cell r="H399">
            <v>1164848503</v>
          </cell>
          <cell r="I399">
            <v>1.2215</v>
          </cell>
          <cell r="J399">
            <v>137.30000000000001</v>
          </cell>
          <cell r="K399">
            <v>36.85</v>
          </cell>
          <cell r="L399">
            <v>16.406526084040284</v>
          </cell>
          <cell r="M399">
            <v>13.68</v>
          </cell>
          <cell r="N399">
            <v>204.23652608404029</v>
          </cell>
          <cell r="O399">
            <v>137.30000000000001</v>
          </cell>
          <cell r="P399">
            <v>36.85</v>
          </cell>
          <cell r="Q399">
            <v>16.41</v>
          </cell>
          <cell r="R399">
            <v>13.68</v>
          </cell>
          <cell r="S399">
            <v>204.24</v>
          </cell>
          <cell r="T399">
            <v>214.45200000000003</v>
          </cell>
          <cell r="U399">
            <v>235.89720000000005</v>
          </cell>
        </row>
        <row r="401">
          <cell r="J401">
            <v>55381.297497391432</v>
          </cell>
          <cell r="K401">
            <v>14666.300000000097</v>
          </cell>
          <cell r="L401">
            <v>6739.1667064866842</v>
          </cell>
          <cell r="M401">
            <v>4851.5599999999949</v>
          </cell>
          <cell r="N401">
            <v>81638.323473387674</v>
          </cell>
          <cell r="O401">
            <v>55381.279999999992</v>
          </cell>
        </row>
        <row r="543">
          <cell r="I543">
            <v>57</v>
          </cell>
          <cell r="K543">
            <v>81</v>
          </cell>
          <cell r="L543">
            <v>83</v>
          </cell>
          <cell r="M543">
            <v>84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EF0CBF-9171-4773-889A-CCA6022E83A6}">
  <dimension ref="A2:LK444"/>
  <sheetViews>
    <sheetView tabSelected="1" zoomScale="115" zoomScaleNormal="115" workbookViewId="0">
      <selection activeCell="P13" sqref="P13"/>
    </sheetView>
  </sheetViews>
  <sheetFormatPr defaultColWidth="9.140625" defaultRowHeight="12.75"/>
  <cols>
    <col min="1" max="1" width="12.5703125" style="2" customWidth="1"/>
    <col min="2" max="2" width="45.140625" style="2" customWidth="1"/>
    <col min="3" max="3" width="11.42578125" style="2" customWidth="1"/>
    <col min="4" max="4" width="14" style="2" customWidth="1"/>
    <col min="5" max="5" width="11.85546875" style="2" customWidth="1"/>
    <col min="6" max="6" width="12.5703125" style="2" customWidth="1"/>
    <col min="7" max="7" width="12.85546875" style="2" customWidth="1"/>
    <col min="8" max="8" width="16.28515625" style="2" customWidth="1"/>
    <col min="9" max="9" width="1.42578125" style="2" customWidth="1"/>
    <col min="10" max="10" width="11.28515625" style="2" customWidth="1"/>
    <col min="11" max="11" width="12" style="3" customWidth="1"/>
    <col min="12" max="12" width="0.85546875" style="2" customWidth="1"/>
    <col min="13" max="13" width="11.28515625" style="4" customWidth="1"/>
    <col min="14" max="14" width="12" style="4" customWidth="1"/>
    <col min="15" max="16" width="9.140625" style="2"/>
    <col min="17" max="17" width="16.7109375" style="2" customWidth="1"/>
    <col min="18" max="16384" width="9.140625" style="2"/>
  </cols>
  <sheetData>
    <row r="2" spans="1:14">
      <c r="A2" s="1" t="s">
        <v>0</v>
      </c>
    </row>
    <row r="9" spans="1:14" ht="18.75">
      <c r="A9" s="56" t="s">
        <v>1</v>
      </c>
      <c r="B9" s="56"/>
      <c r="C9" s="56"/>
      <c r="D9" s="56"/>
      <c r="E9" s="56"/>
      <c r="F9" s="56"/>
      <c r="G9" s="56"/>
      <c r="H9" s="56"/>
      <c r="I9" s="56"/>
      <c r="J9" s="51"/>
    </row>
    <row r="10" spans="1:14" ht="18.75">
      <c r="A10" s="57" t="s">
        <v>2</v>
      </c>
      <c r="B10" s="57"/>
      <c r="C10" s="57"/>
      <c r="D10" s="57"/>
      <c r="E10" s="57"/>
      <c r="F10" s="57"/>
      <c r="G10" s="57"/>
      <c r="H10" s="57"/>
      <c r="I10" s="57"/>
      <c r="J10" s="52"/>
    </row>
    <row r="12" spans="1:14">
      <c r="A12" s="58" t="s">
        <v>3</v>
      </c>
      <c r="B12" s="58"/>
      <c r="C12" s="58"/>
      <c r="D12" s="58"/>
      <c r="E12" s="58"/>
      <c r="F12" s="58"/>
      <c r="G12" s="58"/>
      <c r="H12" s="58"/>
      <c r="I12" s="58"/>
      <c r="J12" s="53"/>
    </row>
    <row r="14" spans="1:14" s="46" customFormat="1" ht="15.6" customHeight="1">
      <c r="A14" s="59" t="s">
        <v>4</v>
      </c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</row>
    <row r="15" spans="1:14" s="46" customFormat="1" ht="12.75" customHeight="1">
      <c r="A15" s="61" t="s">
        <v>5</v>
      </c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</row>
    <row r="16" spans="1:14" s="46" customFormat="1" ht="12.75" customHeight="1">
      <c r="A16" s="54" t="s">
        <v>6</v>
      </c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</row>
    <row r="17" spans="1:17" ht="12.75" customHeight="1">
      <c r="A17" s="61" t="s">
        <v>7</v>
      </c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</row>
    <row r="18" spans="1:17" ht="10.5" customHeight="1">
      <c r="A18" s="6"/>
      <c r="B18" s="7"/>
      <c r="C18" s="7"/>
      <c r="D18" s="7"/>
      <c r="E18" s="7"/>
      <c r="F18" s="7"/>
      <c r="G18" s="7"/>
      <c r="H18" s="7"/>
      <c r="I18" s="7"/>
      <c r="J18" s="7"/>
      <c r="K18" s="8"/>
      <c r="L18" s="7"/>
      <c r="M18" s="8"/>
      <c r="N18" s="8"/>
    </row>
    <row r="19" spans="1:17" ht="12.75" customHeight="1">
      <c r="A19" s="63" t="s">
        <v>8</v>
      </c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</row>
    <row r="20" spans="1:17" ht="19.5" customHeight="1">
      <c r="A20" s="63" t="s">
        <v>9</v>
      </c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</row>
    <row r="21" spans="1:17" ht="9" customHeight="1">
      <c r="A21" s="65"/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</row>
    <row r="22" spans="1:17" s="9" customFormat="1" ht="41.45" customHeight="1">
      <c r="A22" s="67" t="s">
        <v>10</v>
      </c>
      <c r="B22" s="68"/>
      <c r="C22" s="68"/>
      <c r="D22" s="68"/>
      <c r="E22" s="68"/>
      <c r="F22" s="68"/>
      <c r="G22" s="68"/>
      <c r="H22" s="68"/>
      <c r="I22" s="68"/>
      <c r="J22" s="69"/>
      <c r="K22" s="69"/>
      <c r="L22" s="47"/>
      <c r="M22" s="70" t="s">
        <v>11</v>
      </c>
      <c r="N22" s="71"/>
    </row>
    <row r="23" spans="1:17" s="9" customFormat="1" ht="63.75">
      <c r="A23" s="10" t="s">
        <v>12</v>
      </c>
      <c r="B23" s="10" t="s">
        <v>13</v>
      </c>
      <c r="C23" s="11" t="s">
        <v>14</v>
      </c>
      <c r="D23" s="12" t="s">
        <v>15</v>
      </c>
      <c r="E23" s="12" t="s">
        <v>16</v>
      </c>
      <c r="F23" s="12" t="s">
        <v>17</v>
      </c>
      <c r="G23" s="12" t="s">
        <v>18</v>
      </c>
      <c r="H23" s="12" t="s">
        <v>19</v>
      </c>
      <c r="I23" s="13"/>
      <c r="J23" s="14" t="s">
        <v>20</v>
      </c>
      <c r="K23" s="15" t="s">
        <v>21</v>
      </c>
      <c r="L23" s="48"/>
      <c r="M23" s="15" t="s">
        <v>22</v>
      </c>
      <c r="N23" s="15" t="s">
        <v>23</v>
      </c>
      <c r="O23" s="74"/>
      <c r="P23" s="75"/>
      <c r="Q23" s="75"/>
    </row>
    <row r="24" spans="1:17">
      <c r="A24" s="17">
        <v>1285687962</v>
      </c>
      <c r="B24" s="18" t="s">
        <v>24</v>
      </c>
      <c r="C24" s="19">
        <f>VLOOKUP(A24,'[3]Revised Oct. 1 Fee Schedule'!$A$23:$N$416,10,0)</f>
        <v>227.52</v>
      </c>
      <c r="D24" s="20">
        <f>VLOOKUP(A24,'[4]Calulations '!$H$1:$I$399,2,0)</f>
        <v>1.1566000000000001</v>
      </c>
      <c r="E24" s="21">
        <f>VLOOKUP(A24,'[4]Calulations '!H1:O399,8,0)</f>
        <v>135.31</v>
      </c>
      <c r="F24" s="21">
        <f>VLOOKUP(A24,'[4]Calulations '!$H$1:$P$399,9,0)</f>
        <v>36.85</v>
      </c>
      <c r="G24" s="21">
        <f>VLOOKUP(A24,'[4]Calulations '!$H$1:$Q$399,10,0)</f>
        <v>17.170000000000002</v>
      </c>
      <c r="H24" s="21">
        <f>VLOOKUP(A24,'[4]Calulations '!$H$1:$R$399,11,0)</f>
        <v>13.68</v>
      </c>
      <c r="I24" s="22"/>
      <c r="J24" s="21">
        <f>VLOOKUP(A24,'[4]Calulations '!$H$1:$U$399,14,0)</f>
        <v>234.47655000000003</v>
      </c>
      <c r="K24" s="23">
        <f>IF(J24&lt;C24,C24,J24)</f>
        <v>234.47655000000003</v>
      </c>
      <c r="L24" s="24"/>
      <c r="M24" s="25">
        <v>47.5</v>
      </c>
      <c r="N24" s="25">
        <f>+K24+M24</f>
        <v>281.97655000000003</v>
      </c>
      <c r="O24" s="26"/>
      <c r="P24" s="27"/>
      <c r="Q24" s="28"/>
    </row>
    <row r="25" spans="1:17">
      <c r="A25" s="17">
        <v>1245227578</v>
      </c>
      <c r="B25" s="18" t="s">
        <v>25</v>
      </c>
      <c r="C25" s="19">
        <f>VLOOKUP(A25,'[3]Revised Oct. 1 Fee Schedule'!$A$23:$N$416,10,0)</f>
        <v>235.21</v>
      </c>
      <c r="D25" s="20">
        <f>VLOOKUP(A25,'[4]Calulations '!$H$1:$I$399,2,0)</f>
        <v>1.0660000000000001</v>
      </c>
      <c r="E25" s="21">
        <f>VLOOKUP(A25,'[4]Calulations '!H2:O400,8,0)</f>
        <v>128.53</v>
      </c>
      <c r="F25" s="21">
        <f>VLOOKUP(A25,'[4]Calulations '!$H$1:$P$399,9,0)</f>
        <v>36.85</v>
      </c>
      <c r="G25" s="21">
        <f>VLOOKUP(A25,'[4]Calulations '!$H$1:$Q$399,10,0)</f>
        <v>33.86</v>
      </c>
      <c r="H25" s="21">
        <f>VLOOKUP(A25,'[4]Calulations '!$H$1:$R$399,11,0)</f>
        <v>0</v>
      </c>
      <c r="I25" s="22"/>
      <c r="J25" s="21">
        <f>VLOOKUP(A25,'[4]Calulations '!$H$1:$U$399,14,0)</f>
        <v>230.12220000000005</v>
      </c>
      <c r="K25" s="23">
        <f t="shared" ref="K25:K88" si="0">IF(J25&lt;C25,C25,J25)</f>
        <v>235.21</v>
      </c>
      <c r="L25" s="24"/>
      <c r="M25" s="25">
        <v>47.5</v>
      </c>
      <c r="N25" s="25">
        <f t="shared" ref="N25:N88" si="1">+K25+M25</f>
        <v>282.71000000000004</v>
      </c>
      <c r="O25" s="26"/>
      <c r="P25" s="27"/>
      <c r="Q25" s="28"/>
    </row>
    <row r="26" spans="1:17">
      <c r="A26" s="17">
        <v>1427608959</v>
      </c>
      <c r="B26" s="18" t="s">
        <v>26</v>
      </c>
      <c r="C26" s="19">
        <f>VLOOKUP(A26,'[3]Revised Oct. 1 Fee Schedule'!$A$23:$N$416,10,0)</f>
        <v>234.07</v>
      </c>
      <c r="D26" s="20">
        <f>VLOOKUP(A26,'[4]Calulations '!$H$1:$I$399,2,0)</f>
        <v>1.2039</v>
      </c>
      <c r="E26" s="21">
        <f>VLOOKUP(A26,'[4]Calulations '!H3:O401,8,0)</f>
        <v>140.91999999999999</v>
      </c>
      <c r="F26" s="21">
        <f>VLOOKUP(A26,'[4]Calulations '!$H$1:$P$399,9,0)</f>
        <v>36.85</v>
      </c>
      <c r="G26" s="21">
        <f>VLOOKUP(A26,'[4]Calulations '!$H$1:$Q$399,10,0)</f>
        <v>15.63</v>
      </c>
      <c r="H26" s="21">
        <f>VLOOKUP(A26,'[4]Calulations '!$H$1:$R$399,11,0)</f>
        <v>13.68</v>
      </c>
      <c r="I26" s="22"/>
      <c r="J26" s="21">
        <f>VLOOKUP(A26,'[4]Calulations '!$H$1:$U$399,14,0)</f>
        <v>239.17740000000001</v>
      </c>
      <c r="K26" s="23">
        <f t="shared" si="0"/>
        <v>239.17740000000001</v>
      </c>
      <c r="L26" s="24"/>
      <c r="M26" s="25">
        <v>47.5</v>
      </c>
      <c r="N26" s="25">
        <f t="shared" si="1"/>
        <v>286.67740000000003</v>
      </c>
      <c r="O26" s="26"/>
      <c r="P26" s="27"/>
      <c r="Q26" s="28"/>
    </row>
    <row r="27" spans="1:17">
      <c r="A27" s="17">
        <v>1063919652</v>
      </c>
      <c r="B27" s="18" t="s">
        <v>27</v>
      </c>
      <c r="C27" s="19">
        <f>VLOOKUP(A27,'[3]Revised Oct. 1 Fee Schedule'!$A$23:$N$416,10,0)</f>
        <v>242.96</v>
      </c>
      <c r="D27" s="20">
        <f>VLOOKUP(A27,'[4]Calulations '!$H$1:$I$399,2,0)</f>
        <v>1.3302</v>
      </c>
      <c r="E27" s="21">
        <f>VLOOKUP(A27,'[4]Calulations '!H4:O402,8,0)</f>
        <v>149</v>
      </c>
      <c r="F27" s="21">
        <f>VLOOKUP(A27,'[4]Calulations '!$H$1:$P$399,9,0)</f>
        <v>36.85</v>
      </c>
      <c r="G27" s="21">
        <f>VLOOKUP(A27,'[4]Calulations '!$H$1:$Q$399,10,0)</f>
        <v>16.010000000000002</v>
      </c>
      <c r="H27" s="21">
        <f>VLOOKUP(A27,'[4]Calulations '!$H$1:$R$399,11,0)</f>
        <v>13.68</v>
      </c>
      <c r="I27" s="22"/>
      <c r="J27" s="21">
        <f>VLOOKUP(A27,'[4]Calulations '!$H$1:$U$399,14,0)</f>
        <v>248.94870000000003</v>
      </c>
      <c r="K27" s="23">
        <f t="shared" si="0"/>
        <v>248.94870000000003</v>
      </c>
      <c r="L27" s="24"/>
      <c r="M27" s="25">
        <v>47.5</v>
      </c>
      <c r="N27" s="25">
        <f t="shared" si="1"/>
        <v>296.44870000000003</v>
      </c>
      <c r="O27" s="26"/>
      <c r="P27" s="27"/>
      <c r="Q27" s="28"/>
    </row>
    <row r="28" spans="1:17">
      <c r="A28" s="17">
        <v>1518435650</v>
      </c>
      <c r="B28" s="18" t="s">
        <v>28</v>
      </c>
      <c r="C28" s="19">
        <f>VLOOKUP(A28,'[3]Revised Oct. 1 Fee Schedule'!$A$23:$N$416,10,0)</f>
        <v>252.98</v>
      </c>
      <c r="D28" s="20">
        <f>VLOOKUP(A28,'[4]Calulations '!$H$1:$I$399,2,0)</f>
        <v>1.2048000000000001</v>
      </c>
      <c r="E28" s="21">
        <f>VLOOKUP(A28,'[4]Calulations '!H5:O403,8,0)</f>
        <v>140.54</v>
      </c>
      <c r="F28" s="21">
        <f>VLOOKUP(A28,'[4]Calulations '!$H$1:$P$399,9,0)</f>
        <v>36.85</v>
      </c>
      <c r="G28" s="21">
        <f>VLOOKUP(A28,'[4]Calulations '!$H$1:$Q$399,10,0)</f>
        <v>29.47</v>
      </c>
      <c r="H28" s="21">
        <f>VLOOKUP(A28,'[4]Calulations '!$H$1:$R$399,11,0)</f>
        <v>13.68</v>
      </c>
      <c r="I28" s="22"/>
      <c r="J28" s="21">
        <f>VLOOKUP(A28,'[4]Calulations '!$H$1:$U$399,14,0)</f>
        <v>254.72370000000004</v>
      </c>
      <c r="K28" s="23">
        <f t="shared" si="0"/>
        <v>254.72370000000004</v>
      </c>
      <c r="L28" s="24"/>
      <c r="M28" s="25">
        <v>47.5</v>
      </c>
      <c r="N28" s="25">
        <f t="shared" si="1"/>
        <v>302.22370000000001</v>
      </c>
      <c r="O28" s="26"/>
      <c r="P28" s="27"/>
      <c r="Q28" s="28"/>
    </row>
    <row r="29" spans="1:17">
      <c r="A29" s="17">
        <v>1669991865</v>
      </c>
      <c r="B29" s="18" t="s">
        <v>29</v>
      </c>
      <c r="C29" s="19">
        <f>VLOOKUP(A29,'[3]Revised Oct. 1 Fee Schedule'!$A$23:$N$416,10,0)</f>
        <v>226.2</v>
      </c>
      <c r="D29" s="20">
        <f>VLOOKUP(A29,'[4]Calulations '!$H$1:$I$399,2,0)</f>
        <v>1.1926000000000001</v>
      </c>
      <c r="E29" s="21">
        <f>VLOOKUP(A29,'[4]Calulations '!H6:O404,8,0)</f>
        <v>138.44999999999999</v>
      </c>
      <c r="F29" s="21">
        <f>VLOOKUP(A29,'[4]Calulations '!$H$1:$P$399,9,0)</f>
        <v>36.85</v>
      </c>
      <c r="G29" s="21">
        <f>VLOOKUP(A29,'[4]Calulations '!$H$1:$Q$399,10,0)</f>
        <v>8.85</v>
      </c>
      <c r="H29" s="21">
        <f>VLOOKUP(A29,'[4]Calulations '!$H$1:$R$399,11,0)</f>
        <v>13.68</v>
      </c>
      <c r="I29" s="22"/>
      <c r="J29" s="21">
        <f>VLOOKUP(A29,'[4]Calulations '!$H$1:$U$399,14,0)</f>
        <v>228.49365</v>
      </c>
      <c r="K29" s="23">
        <f t="shared" si="0"/>
        <v>228.49365</v>
      </c>
      <c r="L29" s="24"/>
      <c r="M29" s="25">
        <v>47.5</v>
      </c>
      <c r="N29" s="25">
        <f t="shared" si="1"/>
        <v>275.99365</v>
      </c>
      <c r="O29" s="26"/>
      <c r="Q29" s="28"/>
    </row>
    <row r="30" spans="1:17">
      <c r="A30" s="17">
        <v>1871143305</v>
      </c>
      <c r="B30" s="18" t="s">
        <v>30</v>
      </c>
      <c r="C30" s="19">
        <f>VLOOKUP(A30,'[3]Revised Oct. 1 Fee Schedule'!$A$23:$N$416,10,0)</f>
        <v>233.23</v>
      </c>
      <c r="D30" s="20">
        <f>VLOOKUP(A30,'[4]Calulations '!$H$1:$I$399,2,0)</f>
        <v>1.1449</v>
      </c>
      <c r="E30" s="21">
        <f>VLOOKUP(A30,'[4]Calulations '!H7:O405,8,0)</f>
        <v>133.87</v>
      </c>
      <c r="F30" s="21">
        <f>VLOOKUP(A30,'[4]Calulations '!$H$1:$P$399,9,0)</f>
        <v>36.85</v>
      </c>
      <c r="G30" s="21">
        <f>VLOOKUP(A30,'[4]Calulations '!$H$1:$Q$399,10,0)</f>
        <v>6.55</v>
      </c>
      <c r="H30" s="21">
        <f>VLOOKUP(A30,'[4]Calulations '!$H$1:$R$399,11,0)</f>
        <v>13.68</v>
      </c>
      <c r="I30" s="22"/>
      <c r="J30" s="21">
        <f>VLOOKUP(A30,'[4]Calulations '!$H$1:$U$399,14,0)</f>
        <v>220.54725000000005</v>
      </c>
      <c r="K30" s="23">
        <f t="shared" si="0"/>
        <v>233.23</v>
      </c>
      <c r="L30" s="24"/>
      <c r="M30" s="25">
        <v>47.5</v>
      </c>
      <c r="N30" s="25">
        <f t="shared" si="1"/>
        <v>280.73</v>
      </c>
      <c r="O30" s="26"/>
      <c r="Q30" s="28"/>
    </row>
    <row r="31" spans="1:17">
      <c r="A31" s="17">
        <v>1992242119</v>
      </c>
      <c r="B31" s="18" t="s">
        <v>31</v>
      </c>
      <c r="C31" s="19">
        <f>VLOOKUP(A31,'[3]Revised Oct. 1 Fee Schedule'!$A$23:$N$416,10,0)</f>
        <v>227.16</v>
      </c>
      <c r="D31" s="20">
        <f>VLOOKUP(A31,'[4]Calulations '!$H$1:$I$399,2,0)</f>
        <v>1.3016000000000001</v>
      </c>
      <c r="E31" s="21">
        <f>VLOOKUP(A31,'[4]Calulations '!H8:O406,8,0)</f>
        <v>145.75</v>
      </c>
      <c r="F31" s="21">
        <f>VLOOKUP(A31,'[4]Calulations '!$H$1:$P$399,9,0)</f>
        <v>36.85</v>
      </c>
      <c r="G31" s="21">
        <f>VLOOKUP(A31,'[4]Calulations '!$H$1:$Q$399,10,0)</f>
        <v>11.11</v>
      </c>
      <c r="H31" s="21">
        <f>VLOOKUP(A31,'[4]Calulations '!$H$1:$R$399,11,0)</f>
        <v>7.18</v>
      </c>
      <c r="I31" s="22"/>
      <c r="J31" s="21">
        <f>VLOOKUP(A31,'[4]Calulations '!$H$1:$U$399,14,0)</f>
        <v>232.02795</v>
      </c>
      <c r="K31" s="23">
        <f t="shared" si="0"/>
        <v>232.02795</v>
      </c>
      <c r="L31" s="24"/>
      <c r="M31" s="25">
        <v>47.5</v>
      </c>
      <c r="N31" s="25">
        <f t="shared" si="1"/>
        <v>279.52795000000003</v>
      </c>
      <c r="O31" s="26"/>
      <c r="Q31" s="28"/>
    </row>
    <row r="32" spans="1:17">
      <c r="A32" s="24">
        <v>1043703945</v>
      </c>
      <c r="B32" s="18" t="s">
        <v>32</v>
      </c>
      <c r="C32" s="19">
        <f>VLOOKUP(A32,'[3]Revised Oct. 1 Fee Schedule'!$A$23:$N$416,10,0)</f>
        <v>240.06</v>
      </c>
      <c r="D32" s="20">
        <f>VLOOKUP(A32,'[4]Calulations '!$H$1:$I$399,2,0)</f>
        <v>1.1517999999999999</v>
      </c>
      <c r="E32" s="21">
        <f>VLOOKUP(A32,'[4]Calulations '!H9:O407,8,0)</f>
        <v>134.46</v>
      </c>
      <c r="F32" s="21">
        <f>VLOOKUP(A32,'[4]Calulations '!$H$1:$P$399,9,0)</f>
        <v>36.85</v>
      </c>
      <c r="G32" s="21">
        <f>VLOOKUP(A32,'[4]Calulations '!$H$1:$Q$399,10,0)</f>
        <v>22.34</v>
      </c>
      <c r="H32" s="21">
        <f>VLOOKUP(A32,'[4]Calulations '!$H$1:$R$399,11,0)</f>
        <v>13.68</v>
      </c>
      <c r="I32" s="22"/>
      <c r="J32" s="21">
        <f>VLOOKUP(A32,'[4]Calulations '!$H$1:$U$399,14,0)</f>
        <v>239.46615000000003</v>
      </c>
      <c r="K32" s="23">
        <f t="shared" si="0"/>
        <v>240.06</v>
      </c>
      <c r="L32" s="24"/>
      <c r="M32" s="25">
        <v>47.5</v>
      </c>
      <c r="N32" s="25">
        <f t="shared" si="1"/>
        <v>287.56</v>
      </c>
      <c r="O32" s="26"/>
      <c r="Q32" s="28"/>
    </row>
    <row r="33" spans="1:17">
      <c r="A33" s="17">
        <v>1831649268</v>
      </c>
      <c r="B33" s="18" t="s">
        <v>33</v>
      </c>
      <c r="C33" s="19">
        <f>VLOOKUP(A33,'[3]Revised Oct. 1 Fee Schedule'!$A$23:$N$416,10,0)</f>
        <v>245.05</v>
      </c>
      <c r="D33" s="20">
        <f>VLOOKUP(A33,'[4]Calulations '!$H$1:$I$399,2,0)</f>
        <v>1.2637</v>
      </c>
      <c r="E33" s="21">
        <f>VLOOKUP(A33,'[4]Calulations '!H10:O408,8,0)</f>
        <v>142.22999999999999</v>
      </c>
      <c r="F33" s="21">
        <f>VLOOKUP(A33,'[4]Calulations '!$H$1:$P$399,9,0)</f>
        <v>36.85</v>
      </c>
      <c r="G33" s="21">
        <f>VLOOKUP(A33,'[4]Calulations '!$H$1:$Q$399,10,0)</f>
        <v>16.559999999999999</v>
      </c>
      <c r="H33" s="21">
        <f>VLOOKUP(A33,'[4]Calulations '!$H$1:$R$399,11,0)</f>
        <v>13.68</v>
      </c>
      <c r="I33" s="22"/>
      <c r="J33" s="21">
        <f>VLOOKUP(A33,'[4]Calulations '!$H$1:$U$399,14,0)</f>
        <v>241.76460000000003</v>
      </c>
      <c r="K33" s="23">
        <f t="shared" si="0"/>
        <v>245.05</v>
      </c>
      <c r="L33" s="24"/>
      <c r="M33" s="25">
        <v>47.5</v>
      </c>
      <c r="N33" s="25">
        <f t="shared" si="1"/>
        <v>292.55</v>
      </c>
      <c r="O33" s="26"/>
      <c r="Q33" s="28"/>
    </row>
    <row r="34" spans="1:17">
      <c r="A34" s="17">
        <v>1689147035</v>
      </c>
      <c r="B34" s="18" t="s">
        <v>34</v>
      </c>
      <c r="C34" s="19">
        <f>VLOOKUP(A34,'[3]Revised Oct. 1 Fee Schedule'!$A$23:$N$416,10,0)</f>
        <v>233.87</v>
      </c>
      <c r="D34" s="20">
        <f>VLOOKUP(A34,'[4]Calulations '!$H$1:$I$399,2,0)</f>
        <v>1.2132000000000001</v>
      </c>
      <c r="E34" s="21">
        <f>VLOOKUP(A34,'[4]Calulations '!H11:O409,8,0)</f>
        <v>140.33000000000001</v>
      </c>
      <c r="F34" s="21">
        <f>VLOOKUP(A34,'[4]Calulations '!$H$1:$P$399,9,0)</f>
        <v>36.85</v>
      </c>
      <c r="G34" s="21">
        <f>VLOOKUP(A34,'[4]Calulations '!$H$1:$Q$399,10,0)</f>
        <v>10.25</v>
      </c>
      <c r="H34" s="21">
        <f>VLOOKUP(A34,'[4]Calulations '!$H$1:$R$399,11,0)</f>
        <v>13.68</v>
      </c>
      <c r="I34" s="22"/>
      <c r="J34" s="21">
        <f>VLOOKUP(A34,'[4]Calulations '!$H$1:$U$399,14,0)</f>
        <v>232.28205000000005</v>
      </c>
      <c r="K34" s="23">
        <f t="shared" si="0"/>
        <v>233.87</v>
      </c>
      <c r="L34" s="24"/>
      <c r="M34" s="25">
        <v>47.5</v>
      </c>
      <c r="N34" s="25">
        <f t="shared" si="1"/>
        <v>281.37</v>
      </c>
      <c r="O34" s="26"/>
      <c r="Q34" s="28"/>
    </row>
    <row r="35" spans="1:17">
      <c r="A35" s="17">
        <v>1295391795</v>
      </c>
      <c r="B35" s="18" t="s">
        <v>35</v>
      </c>
      <c r="C35" s="19">
        <f>VLOOKUP(A35,'[3]Revised Oct. 1 Fee Schedule'!$A$23:$N$416,10,0)</f>
        <v>226.09</v>
      </c>
      <c r="D35" s="20">
        <f>VLOOKUP(A35,'[4]Calulations '!$H$1:$I$399,2,0)</f>
        <v>1.1745000000000001</v>
      </c>
      <c r="E35" s="21">
        <f>VLOOKUP(A35,'[4]Calulations '!H12:O410,8,0)</f>
        <v>136.53</v>
      </c>
      <c r="F35" s="21">
        <f>VLOOKUP(A35,'[4]Calulations '!$H$1:$P$399,9,0)</f>
        <v>36.85</v>
      </c>
      <c r="G35" s="21">
        <f>VLOOKUP(A35,'[4]Calulations '!$H$1:$Q$399,10,0)</f>
        <v>8.1199999999999992</v>
      </c>
      <c r="H35" s="21">
        <f>VLOOKUP(A35,'[4]Calulations '!$H$1:$R$399,11,0)</f>
        <v>13.68</v>
      </c>
      <c r="I35" s="22"/>
      <c r="J35" s="21">
        <f>VLOOKUP(A35,'[4]Calulations '!$H$1:$U$399,14,0)</f>
        <v>225.43290000000005</v>
      </c>
      <c r="K35" s="23">
        <f t="shared" si="0"/>
        <v>226.09</v>
      </c>
      <c r="L35" s="24"/>
      <c r="M35" s="25">
        <v>47.5</v>
      </c>
      <c r="N35" s="25">
        <f t="shared" si="1"/>
        <v>273.59000000000003</v>
      </c>
      <c r="O35" s="26"/>
      <c r="Q35" s="28"/>
    </row>
    <row r="36" spans="1:17">
      <c r="A36" s="17">
        <v>1598262198</v>
      </c>
      <c r="B36" s="18" t="s">
        <v>36</v>
      </c>
      <c r="C36" s="19">
        <f>VLOOKUP(A36,'[3]Revised Oct. 1 Fee Schedule'!$A$23:$N$416,10,0)</f>
        <v>263.54000000000002</v>
      </c>
      <c r="D36" s="20">
        <f>VLOOKUP(A36,'[4]Calulations '!$H$1:$I$399,2,0)</f>
        <v>1.4178999999999999</v>
      </c>
      <c r="E36" s="21">
        <f>VLOOKUP(A36,'[4]Calulations '!H13:O411,8,0)</f>
        <v>158.13999999999999</v>
      </c>
      <c r="F36" s="21">
        <f>VLOOKUP(A36,'[4]Calulations '!$H$1:$P$399,9,0)</f>
        <v>36.85</v>
      </c>
      <c r="G36" s="21">
        <f>VLOOKUP(A36,'[4]Calulations '!$H$1:$Q$399,10,0)</f>
        <v>20.100000000000001</v>
      </c>
      <c r="H36" s="21">
        <f>VLOOKUP(A36,'[4]Calulations '!$H$1:$R$399,11,0)</f>
        <v>13.68</v>
      </c>
      <c r="I36" s="22"/>
      <c r="J36" s="21">
        <f>VLOOKUP(A36,'[4]Calulations '!$H$1:$U$399,14,0)</f>
        <v>264.22935000000001</v>
      </c>
      <c r="K36" s="23">
        <f t="shared" si="0"/>
        <v>264.22935000000001</v>
      </c>
      <c r="L36" s="24"/>
      <c r="M36" s="25">
        <v>47.5</v>
      </c>
      <c r="N36" s="25">
        <f t="shared" si="1"/>
        <v>311.72935000000001</v>
      </c>
      <c r="O36" s="26"/>
      <c r="Q36" s="28"/>
    </row>
    <row r="37" spans="1:17">
      <c r="A37" s="17">
        <v>1437627593</v>
      </c>
      <c r="B37" s="18" t="s">
        <v>37</v>
      </c>
      <c r="C37" s="19">
        <f>VLOOKUP(A37,'[3]Revised Oct. 1 Fee Schedule'!$A$23:$N$416,10,0)</f>
        <v>230.27</v>
      </c>
      <c r="D37" s="20">
        <f>VLOOKUP(A37,'[4]Calulations '!$H$1:$I$399,2,0)</f>
        <v>1.0350999999999999</v>
      </c>
      <c r="E37" s="21">
        <f>VLOOKUP(A37,'[4]Calulations '!H14:O412,8,0)</f>
        <v>125.85</v>
      </c>
      <c r="F37" s="21">
        <f>VLOOKUP(A37,'[4]Calulations '!$H$1:$P$399,9,0)</f>
        <v>36.85</v>
      </c>
      <c r="G37" s="21">
        <f>VLOOKUP(A37,'[4]Calulations '!$H$1:$Q$399,10,0)</f>
        <v>16.809999999999999</v>
      </c>
      <c r="H37" s="21">
        <f>VLOOKUP(A37,'[4]Calulations '!$H$1:$R$399,11,0)</f>
        <v>13.68</v>
      </c>
      <c r="I37" s="22"/>
      <c r="J37" s="21">
        <f>VLOOKUP(A37,'[4]Calulations '!$H$1:$U$399,14,0)</f>
        <v>223.13445000000002</v>
      </c>
      <c r="K37" s="23">
        <f t="shared" si="0"/>
        <v>230.27</v>
      </c>
      <c r="L37" s="24"/>
      <c r="M37" s="25">
        <v>47.5</v>
      </c>
      <c r="N37" s="25">
        <f t="shared" si="1"/>
        <v>277.77</v>
      </c>
      <c r="O37" s="26"/>
      <c r="Q37" s="28"/>
    </row>
    <row r="38" spans="1:17">
      <c r="A38" s="17">
        <v>1598233645</v>
      </c>
      <c r="B38" s="18" t="s">
        <v>38</v>
      </c>
      <c r="C38" s="19">
        <f>VLOOKUP(A38,'[3]Revised Oct. 1 Fee Schedule'!$A$23:$N$416,10,0)</f>
        <v>249.3</v>
      </c>
      <c r="D38" s="20">
        <f>VLOOKUP(A38,'[4]Calulations '!$H$1:$I$399,2,0)</f>
        <v>1.2892999999999999</v>
      </c>
      <c r="E38" s="21">
        <f>VLOOKUP(A38,'[4]Calulations '!H15:O413,8,0)</f>
        <v>146.12</v>
      </c>
      <c r="F38" s="21">
        <f>VLOOKUP(A38,'[4]Calulations '!$H$1:$P$399,9,0)</f>
        <v>36.85</v>
      </c>
      <c r="G38" s="21">
        <f>VLOOKUP(A38,'[4]Calulations '!$H$1:$Q$399,10,0)</f>
        <v>24.46</v>
      </c>
      <c r="H38" s="21">
        <f>VLOOKUP(A38,'[4]Calulations '!$H$1:$R$399,11,0)</f>
        <v>13.68</v>
      </c>
      <c r="I38" s="22"/>
      <c r="J38" s="21">
        <f>VLOOKUP(A38,'[4]Calulations '!$H$1:$U$399,14,0)</f>
        <v>255.38205000000005</v>
      </c>
      <c r="K38" s="23">
        <f t="shared" si="0"/>
        <v>255.38205000000005</v>
      </c>
      <c r="L38" s="24"/>
      <c r="M38" s="25">
        <v>47.5</v>
      </c>
      <c r="N38" s="25">
        <f t="shared" si="1"/>
        <v>302.88205000000005</v>
      </c>
      <c r="O38" s="26"/>
      <c r="Q38" s="28"/>
    </row>
    <row r="39" spans="1:17">
      <c r="A39" s="17">
        <v>1659849701</v>
      </c>
      <c r="B39" s="18" t="s">
        <v>39</v>
      </c>
      <c r="C39" s="19">
        <f>VLOOKUP(A39,'[3]Revised Oct. 1 Fee Schedule'!$A$23:$N$416,10,0)</f>
        <v>249.08</v>
      </c>
      <c r="D39" s="20">
        <f>VLOOKUP(A39,'[4]Calulations '!$H$1:$I$399,2,0)</f>
        <v>1.1913</v>
      </c>
      <c r="E39" s="21">
        <f>VLOOKUP(A39,'[4]Calulations '!H16:O414,8,0)</f>
        <v>139.66999999999999</v>
      </c>
      <c r="F39" s="21">
        <f>VLOOKUP(A39,'[4]Calulations '!$H$1:$P$399,9,0)</f>
        <v>36.85</v>
      </c>
      <c r="G39" s="21">
        <f>VLOOKUP(A39,'[4]Calulations '!$H$1:$Q$399,10,0)</f>
        <v>13.65</v>
      </c>
      <c r="H39" s="21">
        <f>VLOOKUP(A39,'[4]Calulations '!$H$1:$R$399,11,0)</f>
        <v>13.68</v>
      </c>
      <c r="I39" s="22"/>
      <c r="J39" s="21">
        <f>VLOOKUP(A39,'[4]Calulations '!$H$1:$U$399,14,0)</f>
        <v>235.44675000000001</v>
      </c>
      <c r="K39" s="23">
        <f t="shared" si="0"/>
        <v>249.08</v>
      </c>
      <c r="L39" s="24"/>
      <c r="M39" s="25">
        <v>47.5</v>
      </c>
      <c r="N39" s="25">
        <f t="shared" si="1"/>
        <v>296.58000000000004</v>
      </c>
      <c r="O39" s="26"/>
      <c r="Q39" s="28"/>
    </row>
    <row r="40" spans="1:17">
      <c r="A40" s="17">
        <v>1770149270</v>
      </c>
      <c r="B40" s="18" t="s">
        <v>40</v>
      </c>
      <c r="C40" s="19">
        <f>VLOOKUP(A40,'[3]Revised Oct. 1 Fee Schedule'!$A$23:$N$416,10,0)</f>
        <v>251.24</v>
      </c>
      <c r="D40" s="20">
        <f>VLOOKUP(A40,'[4]Calulations '!$H$1:$I$399,2,0)</f>
        <v>1.1654</v>
      </c>
      <c r="E40" s="21">
        <f>VLOOKUP(A40,'[4]Calulations '!H17:O415,8,0)</f>
        <v>135.41</v>
      </c>
      <c r="F40" s="21">
        <f>VLOOKUP(A40,'[4]Calulations '!$H$1:$P$399,9,0)</f>
        <v>36.85</v>
      </c>
      <c r="G40" s="21">
        <f>VLOOKUP(A40,'[4]Calulations '!$H$1:$Q$399,10,0)</f>
        <v>20.329999999999998</v>
      </c>
      <c r="H40" s="21">
        <f>VLOOKUP(A40,'[4]Calulations '!$H$1:$R$399,11,0)</f>
        <v>13.68</v>
      </c>
      <c r="I40" s="22"/>
      <c r="J40" s="21">
        <f>VLOOKUP(A40,'[4]Calulations '!$H$1:$U$399,14,0)</f>
        <v>238.24185</v>
      </c>
      <c r="K40" s="23">
        <f t="shared" si="0"/>
        <v>251.24</v>
      </c>
      <c r="L40" s="24"/>
      <c r="M40" s="25">
        <v>47.5</v>
      </c>
      <c r="N40" s="25">
        <f t="shared" si="1"/>
        <v>298.74</v>
      </c>
      <c r="O40" s="26"/>
      <c r="Q40" s="28"/>
    </row>
    <row r="41" spans="1:17">
      <c r="A41" s="17">
        <v>1699310839</v>
      </c>
      <c r="B41" s="18" t="s">
        <v>41</v>
      </c>
      <c r="C41" s="19">
        <f>VLOOKUP(A41,'[3]Revised Oct. 1 Fee Schedule'!$A$23:$N$416,10,0)</f>
        <v>249.63</v>
      </c>
      <c r="D41" s="20">
        <f>VLOOKUP(A41,'[4]Calulations '!$H$1:$I$399,2,0)</f>
        <v>1.3013999999999999</v>
      </c>
      <c r="E41" s="21">
        <f>VLOOKUP(A41,'[4]Calulations '!H18:O416,8,0)</f>
        <v>148.26</v>
      </c>
      <c r="F41" s="21">
        <f>VLOOKUP(A41,'[4]Calulations '!$H$1:$P$399,9,0)</f>
        <v>36.85</v>
      </c>
      <c r="G41" s="21">
        <f>VLOOKUP(A41,'[4]Calulations '!$H$1:$Q$399,10,0)</f>
        <v>17.760000000000002</v>
      </c>
      <c r="H41" s="21">
        <f>VLOOKUP(A41,'[4]Calulations '!$H$1:$R$399,11,0)</f>
        <v>13.68</v>
      </c>
      <c r="I41" s="22"/>
      <c r="J41" s="21">
        <f>VLOOKUP(A41,'[4]Calulations '!$H$1:$U$399,14,0)</f>
        <v>250.11525000000003</v>
      </c>
      <c r="K41" s="23">
        <f t="shared" si="0"/>
        <v>250.11525000000003</v>
      </c>
      <c r="L41" s="24"/>
      <c r="M41" s="25">
        <v>47.5</v>
      </c>
      <c r="N41" s="25">
        <f t="shared" si="1"/>
        <v>297.61525000000006</v>
      </c>
      <c r="O41" s="26"/>
      <c r="Q41" s="28"/>
    </row>
    <row r="42" spans="1:17">
      <c r="A42" s="17">
        <v>1932606530</v>
      </c>
      <c r="B42" s="18" t="s">
        <v>42</v>
      </c>
      <c r="C42" s="19">
        <f>VLOOKUP(A42,'[3]Revised Oct. 1 Fee Schedule'!$A$23:$N$416,10,0)</f>
        <v>208.82</v>
      </c>
      <c r="D42" s="20">
        <f>VLOOKUP(A42,'[4]Calulations '!$H$1:$I$399,2,0)</f>
        <v>1.1378999999999999</v>
      </c>
      <c r="E42" s="21">
        <f>VLOOKUP(A42,'[4]Calulations '!H19:O417,8,0)</f>
        <v>134.38999999999999</v>
      </c>
      <c r="F42" s="21">
        <f>VLOOKUP(A42,'[4]Calulations '!$H$1:$P$399,9,0)</f>
        <v>36.85</v>
      </c>
      <c r="G42" s="21">
        <f>VLOOKUP(A42,'[4]Calulations '!$H$1:$Q$399,10,0)</f>
        <v>9.6999999999999993</v>
      </c>
      <c r="H42" s="21">
        <f>VLOOKUP(A42,'[4]Calulations '!$H$1:$R$399,11,0)</f>
        <v>7.18</v>
      </c>
      <c r="I42" s="22"/>
      <c r="J42" s="21">
        <f>VLOOKUP(A42,'[4]Calulations '!$H$1:$U$399,14,0)</f>
        <v>217.27860000000001</v>
      </c>
      <c r="K42" s="23">
        <f t="shared" si="0"/>
        <v>217.27860000000001</v>
      </c>
      <c r="L42" s="24"/>
      <c r="M42" s="25">
        <v>47.5</v>
      </c>
      <c r="N42" s="25">
        <f t="shared" si="1"/>
        <v>264.77859999999998</v>
      </c>
      <c r="O42" s="26"/>
      <c r="Q42" s="28"/>
    </row>
    <row r="43" spans="1:17">
      <c r="A43" s="17">
        <v>1528505757</v>
      </c>
      <c r="B43" s="18" t="s">
        <v>43</v>
      </c>
      <c r="C43" s="19">
        <f>VLOOKUP(A43,'[3]Revised Oct. 1 Fee Schedule'!$A$23:$N$416,10,0)</f>
        <v>242.22</v>
      </c>
      <c r="D43" s="20">
        <f>VLOOKUP(A43,'[4]Calulations '!$H$1:$I$399,2,0)</f>
        <v>1.2495000000000001</v>
      </c>
      <c r="E43" s="21">
        <f>VLOOKUP(A43,'[4]Calulations '!H20:O418,8,0)</f>
        <v>141.6</v>
      </c>
      <c r="F43" s="21">
        <f>VLOOKUP(A43,'[4]Calulations '!$H$1:$P$399,9,0)</f>
        <v>36.85</v>
      </c>
      <c r="G43" s="21">
        <f>VLOOKUP(A43,'[4]Calulations '!$H$1:$Q$399,10,0)</f>
        <v>16.329999999999998</v>
      </c>
      <c r="H43" s="21">
        <f>VLOOKUP(A43,'[4]Calulations '!$H$1:$R$399,11,0)</f>
        <v>13.68</v>
      </c>
      <c r="I43" s="22"/>
      <c r="J43" s="21">
        <f>VLOOKUP(A43,'[4]Calulations '!$H$1:$U$399,14,0)</f>
        <v>240.7713</v>
      </c>
      <c r="K43" s="23">
        <f t="shared" si="0"/>
        <v>242.22</v>
      </c>
      <c r="L43" s="24"/>
      <c r="M43" s="25">
        <v>47.5</v>
      </c>
      <c r="N43" s="25">
        <f t="shared" si="1"/>
        <v>289.72000000000003</v>
      </c>
      <c r="O43" s="26"/>
      <c r="Q43" s="28"/>
    </row>
    <row r="44" spans="1:17">
      <c r="A44" s="17">
        <v>1972071033</v>
      </c>
      <c r="B44" s="18" t="s">
        <v>44</v>
      </c>
      <c r="C44" s="19">
        <f>VLOOKUP(A44,'[3]Revised Oct. 1 Fee Schedule'!$A$23:$N$416,10,0)</f>
        <v>230.79</v>
      </c>
      <c r="D44" s="20">
        <f>VLOOKUP(A44,'[4]Calulations '!$H$1:$I$399,2,0)</f>
        <v>1.1954</v>
      </c>
      <c r="E44" s="21">
        <f>VLOOKUP(A44,'[4]Calulations '!H21:O419,8,0)</f>
        <v>138.96</v>
      </c>
      <c r="F44" s="21">
        <f>VLOOKUP(A44,'[4]Calulations '!$H$1:$P$399,9,0)</f>
        <v>36.85</v>
      </c>
      <c r="G44" s="21">
        <f>VLOOKUP(A44,'[4]Calulations '!$H$1:$Q$399,10,0)</f>
        <v>10.32</v>
      </c>
      <c r="H44" s="21">
        <f>VLOOKUP(A44,'[4]Calulations '!$H$1:$R$399,11,0)</f>
        <v>13.68</v>
      </c>
      <c r="I44" s="22"/>
      <c r="J44" s="21">
        <f>VLOOKUP(A44,'[4]Calulations '!$H$1:$U$399,14,0)</f>
        <v>230.78055000000001</v>
      </c>
      <c r="K44" s="23">
        <f t="shared" si="0"/>
        <v>230.79</v>
      </c>
      <c r="L44" s="24"/>
      <c r="M44" s="25">
        <v>47.5</v>
      </c>
      <c r="N44" s="25">
        <f t="shared" si="1"/>
        <v>278.28999999999996</v>
      </c>
      <c r="O44" s="26"/>
      <c r="Q44" s="28"/>
    </row>
    <row r="45" spans="1:17">
      <c r="A45" s="17">
        <v>1841840378</v>
      </c>
      <c r="B45" s="18" t="s">
        <v>45</v>
      </c>
      <c r="C45" s="19">
        <f>VLOOKUP(A45,'[3]Revised Oct. 1 Fee Schedule'!$A$23:$N$416,10,0)</f>
        <v>228.9</v>
      </c>
      <c r="D45" s="20">
        <f>VLOOKUP(A45,'[4]Calulations '!$H$1:$I$399,2,0)</f>
        <v>1.0972</v>
      </c>
      <c r="E45" s="21">
        <f>VLOOKUP(A45,'[4]Calulations '!H22:O420,8,0)</f>
        <v>130.16</v>
      </c>
      <c r="F45" s="21">
        <f>VLOOKUP(A45,'[4]Calulations '!$H$1:$P$399,9,0)</f>
        <v>36.85</v>
      </c>
      <c r="G45" s="21">
        <f>VLOOKUP(A45,'[4]Calulations '!$H$1:$Q$399,10,0)</f>
        <v>7.12</v>
      </c>
      <c r="H45" s="21">
        <f>VLOOKUP(A45,'[4]Calulations '!$H$1:$R$399,11,0)</f>
        <v>13.68</v>
      </c>
      <c r="I45" s="22"/>
      <c r="J45" s="21">
        <f>VLOOKUP(A45,'[4]Calulations '!$H$1:$U$399,14,0)</f>
        <v>216.92055000000002</v>
      </c>
      <c r="K45" s="23">
        <f t="shared" si="0"/>
        <v>228.9</v>
      </c>
      <c r="L45" s="24"/>
      <c r="M45" s="25">
        <v>47.5</v>
      </c>
      <c r="N45" s="25">
        <f t="shared" si="1"/>
        <v>276.39999999999998</v>
      </c>
      <c r="O45" s="26"/>
      <c r="Q45" s="28"/>
    </row>
    <row r="46" spans="1:17">
      <c r="A46" s="17">
        <v>1245737840</v>
      </c>
      <c r="B46" s="18" t="s">
        <v>46</v>
      </c>
      <c r="C46" s="19">
        <f>VLOOKUP(A46,'[3]Revised Oct. 1 Fee Schedule'!$A$23:$N$416,10,0)</f>
        <v>255.01</v>
      </c>
      <c r="D46" s="20">
        <f>VLOOKUP(A46,'[4]Calulations '!$H$1:$I$399,2,0)</f>
        <v>1.2749999999999999</v>
      </c>
      <c r="E46" s="21">
        <f>VLOOKUP(A46,'[4]Calulations '!H23:O421,8,0)</f>
        <v>144.04</v>
      </c>
      <c r="F46" s="21">
        <f>VLOOKUP(A46,'[4]Calulations '!$H$1:$P$399,9,0)</f>
        <v>36.85</v>
      </c>
      <c r="G46" s="21">
        <f>VLOOKUP(A46,'[4]Calulations '!$H$1:$Q$399,10,0)</f>
        <v>23.81</v>
      </c>
      <c r="H46" s="21">
        <f>VLOOKUP(A46,'[4]Calulations '!$H$1:$R$399,11,0)</f>
        <v>13.68</v>
      </c>
      <c r="I46" s="22"/>
      <c r="J46" s="21">
        <f>VLOOKUP(A46,'[4]Calulations '!$H$1:$U$399,14,0)</f>
        <v>252.22890000000004</v>
      </c>
      <c r="K46" s="23">
        <f t="shared" si="0"/>
        <v>255.01</v>
      </c>
      <c r="L46" s="24"/>
      <c r="M46" s="25">
        <v>47.5</v>
      </c>
      <c r="N46" s="25">
        <f t="shared" si="1"/>
        <v>302.51</v>
      </c>
      <c r="O46" s="26"/>
      <c r="Q46" s="28"/>
    </row>
    <row r="47" spans="1:17">
      <c r="A47" s="17">
        <v>1760032296</v>
      </c>
      <c r="B47" s="18" t="s">
        <v>47</v>
      </c>
      <c r="C47" s="19">
        <f>VLOOKUP(A47,'[3]Revised Oct. 1 Fee Schedule'!$A$23:$N$416,10,0)</f>
        <v>236.35</v>
      </c>
      <c r="D47" s="20">
        <f>VLOOKUP(A47,'[4]Calulations '!$H$1:$I$399,2,0)</f>
        <v>1.3206</v>
      </c>
      <c r="E47" s="21">
        <f>VLOOKUP(A47,'[4]Calulations '!H24:O422,8,0)</f>
        <v>144.49</v>
      </c>
      <c r="F47" s="21">
        <f>VLOOKUP(A47,'[4]Calulations '!$H$1:$P$399,9,0)</f>
        <v>36.85</v>
      </c>
      <c r="G47" s="21">
        <f>VLOOKUP(A47,'[4]Calulations '!$H$1:$Q$399,10,0)</f>
        <v>6.31</v>
      </c>
      <c r="H47" s="21">
        <f>VLOOKUP(A47,'[4]Calulations '!$H$1:$R$399,11,0)</f>
        <v>13.68</v>
      </c>
      <c r="I47" s="22"/>
      <c r="J47" s="21">
        <f>VLOOKUP(A47,'[4]Calulations '!$H$1:$U$399,14,0)</f>
        <v>232.53615000000005</v>
      </c>
      <c r="K47" s="23">
        <f t="shared" si="0"/>
        <v>236.35</v>
      </c>
      <c r="L47" s="24"/>
      <c r="M47" s="25">
        <v>47.5</v>
      </c>
      <c r="N47" s="25">
        <f t="shared" si="1"/>
        <v>283.85000000000002</v>
      </c>
      <c r="O47" s="26"/>
      <c r="Q47" s="28"/>
    </row>
    <row r="48" spans="1:17">
      <c r="A48" s="17">
        <v>1205357878</v>
      </c>
      <c r="B48" s="18" t="s">
        <v>48</v>
      </c>
      <c r="C48" s="19">
        <f>VLOOKUP(A48,'[3]Revised Oct. 1 Fee Schedule'!$A$23:$N$416,10,0)</f>
        <v>253.7</v>
      </c>
      <c r="D48" s="20">
        <f>VLOOKUP(A48,'[4]Calulations '!$H$1:$I$399,2,0)</f>
        <v>1.2673000000000001</v>
      </c>
      <c r="E48" s="21">
        <f>VLOOKUP(A48,'[4]Calulations '!H25:O423,8,0)</f>
        <v>140.13</v>
      </c>
      <c r="F48" s="21">
        <f>VLOOKUP(A48,'[4]Calulations '!$H$1:$P$399,9,0)</f>
        <v>36.85</v>
      </c>
      <c r="G48" s="21">
        <f>VLOOKUP(A48,'[4]Calulations '!$H$1:$Q$399,10,0)</f>
        <v>23.04</v>
      </c>
      <c r="H48" s="21">
        <f>VLOOKUP(A48,'[4]Calulations '!$H$1:$R$399,11,0)</f>
        <v>13.68</v>
      </c>
      <c r="I48" s="22"/>
      <c r="J48" s="21">
        <f>VLOOKUP(A48,'[4]Calulations '!$H$1:$U$399,14,0)</f>
        <v>246.82350000000002</v>
      </c>
      <c r="K48" s="23">
        <f t="shared" si="0"/>
        <v>253.7</v>
      </c>
      <c r="L48" s="24"/>
      <c r="M48" s="25">
        <v>47.5</v>
      </c>
      <c r="N48" s="25">
        <f t="shared" si="1"/>
        <v>301.2</v>
      </c>
      <c r="O48" s="26"/>
      <c r="Q48" s="28"/>
    </row>
    <row r="49" spans="1:323">
      <c r="A49" s="17">
        <v>1578059085</v>
      </c>
      <c r="B49" s="18" t="s">
        <v>49</v>
      </c>
      <c r="C49" s="19">
        <f>VLOOKUP(A49,'[3]Revised Oct. 1 Fee Schedule'!$A$23:$N$416,10,0)</f>
        <v>230.3</v>
      </c>
      <c r="D49" s="20">
        <f>VLOOKUP(A49,'[4]Calulations '!$H$1:$I$399,2,0)</f>
        <v>1.1288</v>
      </c>
      <c r="E49" s="21">
        <f>VLOOKUP(A49,'[4]Calulations '!H26:O424,8,0)</f>
        <v>132.75</v>
      </c>
      <c r="F49" s="21">
        <f>VLOOKUP(A49,'[4]Calulations '!$H$1:$P$399,9,0)</f>
        <v>36.85</v>
      </c>
      <c r="G49" s="21">
        <f>VLOOKUP(A49,'[4]Calulations '!$H$1:$Q$399,10,0)</f>
        <v>12.39</v>
      </c>
      <c r="H49" s="21">
        <f>VLOOKUP(A49,'[4]Calulations '!$H$1:$R$399,11,0)</f>
        <v>13.68</v>
      </c>
      <c r="I49" s="22"/>
      <c r="J49" s="21">
        <f>VLOOKUP(A49,'[4]Calulations '!$H$1:$U$399,14,0)</f>
        <v>225.99885000000003</v>
      </c>
      <c r="K49" s="23">
        <f t="shared" si="0"/>
        <v>230.3</v>
      </c>
      <c r="L49" s="24"/>
      <c r="M49" s="25">
        <v>47.5</v>
      </c>
      <c r="N49" s="25">
        <f t="shared" si="1"/>
        <v>277.8</v>
      </c>
      <c r="O49" s="26"/>
      <c r="Q49" s="28"/>
    </row>
    <row r="50" spans="1:323">
      <c r="A50" s="17">
        <v>1366552739</v>
      </c>
      <c r="B50" s="24" t="s">
        <v>50</v>
      </c>
      <c r="C50" s="19">
        <f>VLOOKUP(A50,'[3]Revised Oct. 1 Fee Schedule'!$A$23:$N$416,10,0)</f>
        <v>238.36</v>
      </c>
      <c r="D50" s="20">
        <f>VLOOKUP(A50,'[4]Calulations '!$H$1:$I$399,2,0)</f>
        <v>1.2297</v>
      </c>
      <c r="E50" s="21">
        <f>VLOOKUP(A50,'[4]Calulations '!H27:O425,8,0)</f>
        <v>141.04</v>
      </c>
      <c r="F50" s="21">
        <f>VLOOKUP(A50,'[4]Calulations '!$H$1:$P$399,9,0)</f>
        <v>36.85</v>
      </c>
      <c r="G50" s="21">
        <f>VLOOKUP(A50,'[4]Calulations '!$H$1:$Q$399,10,0)</f>
        <v>14.23</v>
      </c>
      <c r="H50" s="21">
        <f>VLOOKUP(A50,'[4]Calulations '!$H$1:$R$399,11,0)</f>
        <v>13.68</v>
      </c>
      <c r="I50" s="22"/>
      <c r="J50" s="21">
        <f>VLOOKUP(A50,'[4]Calulations '!$H$1:$U$399,14,0)</f>
        <v>237.69900000000001</v>
      </c>
      <c r="K50" s="23">
        <f t="shared" si="0"/>
        <v>238.36</v>
      </c>
      <c r="L50" s="24"/>
      <c r="M50" s="25">
        <v>47.5</v>
      </c>
      <c r="N50" s="25">
        <f t="shared" si="1"/>
        <v>285.86</v>
      </c>
      <c r="O50" s="26"/>
      <c r="Q50" s="28"/>
    </row>
    <row r="51" spans="1:323" s="29" customFormat="1">
      <c r="A51" s="17">
        <v>1689767410</v>
      </c>
      <c r="B51" s="18" t="s">
        <v>51</v>
      </c>
      <c r="C51" s="19">
        <f>VLOOKUP(A51,'[3]Revised Oct. 1 Fee Schedule'!$A$23:$N$416,10,0)</f>
        <v>212.19</v>
      </c>
      <c r="D51" s="20">
        <f>VLOOKUP(A51,'[4]Calulations '!$H$1:$I$399,2,0)</f>
        <v>1.0066999999999999</v>
      </c>
      <c r="E51" s="21">
        <f>VLOOKUP(A51,'[4]Calulations '!H28:O426,8,0)</f>
        <v>123.58</v>
      </c>
      <c r="F51" s="21">
        <f>VLOOKUP(A51,'[4]Calulations '!$H$1:$P$399,9,0)</f>
        <v>36.85</v>
      </c>
      <c r="G51" s="21">
        <f>VLOOKUP(A51,'[4]Calulations '!$H$1:$Q$399,10,0)</f>
        <v>15.92</v>
      </c>
      <c r="H51" s="21">
        <f>VLOOKUP(A51,'[4]Calulations '!$H$1:$R$399,11,0)</f>
        <v>7.18</v>
      </c>
      <c r="I51" s="22"/>
      <c r="J51" s="21">
        <f>VLOOKUP(A51,'[4]Calulations '!$H$1:$U$399,14,0)</f>
        <v>211.97715000000002</v>
      </c>
      <c r="K51" s="23">
        <f t="shared" si="0"/>
        <v>212.19</v>
      </c>
      <c r="L51" s="24"/>
      <c r="M51" s="25">
        <v>47.5</v>
      </c>
      <c r="N51" s="25">
        <f t="shared" si="1"/>
        <v>259.69</v>
      </c>
      <c r="O51" s="26"/>
      <c r="P51" s="2"/>
      <c r="Q51" s="28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  <c r="ID51" s="2"/>
      <c r="IE51" s="2"/>
      <c r="IF51" s="2"/>
      <c r="IG51" s="2"/>
      <c r="IH51" s="2"/>
      <c r="II51" s="2"/>
      <c r="IJ51" s="2"/>
      <c r="IK51" s="2"/>
      <c r="IL51" s="2"/>
      <c r="IM51" s="2"/>
      <c r="IN51" s="2"/>
      <c r="IO51" s="2"/>
      <c r="IP51" s="2"/>
      <c r="IQ51" s="2"/>
      <c r="IR51" s="2"/>
      <c r="IS51" s="2"/>
      <c r="IT51" s="2"/>
      <c r="IU51" s="2"/>
      <c r="IV51" s="2"/>
      <c r="IW51" s="2"/>
      <c r="IX51" s="2"/>
      <c r="IY51" s="2"/>
      <c r="IZ51" s="2"/>
      <c r="JA51" s="2"/>
      <c r="JB51" s="2"/>
      <c r="JC51" s="2"/>
      <c r="JD51" s="2"/>
      <c r="JE51" s="2"/>
      <c r="JF51" s="2"/>
      <c r="JG51" s="2"/>
      <c r="JH51" s="2"/>
      <c r="JI51" s="2"/>
      <c r="JJ51" s="2"/>
      <c r="JK51" s="2"/>
      <c r="JL51" s="2"/>
      <c r="JM51" s="2"/>
      <c r="JN51" s="2"/>
      <c r="JO51" s="2"/>
      <c r="JP51" s="2"/>
      <c r="JQ51" s="2"/>
      <c r="JR51" s="2"/>
      <c r="JS51" s="2"/>
      <c r="JT51" s="2"/>
      <c r="JU51" s="2"/>
      <c r="JV51" s="2"/>
      <c r="JW51" s="2"/>
      <c r="JX51" s="2"/>
      <c r="JY51" s="2"/>
      <c r="JZ51" s="2"/>
      <c r="KA51" s="2"/>
      <c r="KB51" s="2"/>
      <c r="KC51" s="2"/>
      <c r="KD51" s="2"/>
      <c r="KE51" s="2"/>
      <c r="KF51" s="2"/>
      <c r="KG51" s="2"/>
      <c r="KH51" s="2"/>
      <c r="KI51" s="2"/>
      <c r="KJ51" s="2"/>
      <c r="KK51" s="2"/>
      <c r="KL51" s="2"/>
      <c r="KM51" s="2"/>
      <c r="KN51" s="2"/>
      <c r="KO51" s="2"/>
      <c r="KP51" s="2"/>
      <c r="KQ51" s="2"/>
      <c r="KR51" s="2"/>
      <c r="KS51" s="2"/>
      <c r="KT51" s="2"/>
      <c r="KU51" s="2"/>
      <c r="KV51" s="2"/>
      <c r="KW51" s="2"/>
      <c r="KX51" s="2"/>
      <c r="KY51" s="2"/>
      <c r="KZ51" s="2"/>
      <c r="LA51" s="2"/>
      <c r="LB51" s="2"/>
      <c r="LC51" s="2"/>
      <c r="LD51" s="2"/>
      <c r="LE51" s="2"/>
      <c r="LF51" s="2"/>
      <c r="LG51" s="2"/>
      <c r="LH51" s="2"/>
      <c r="LI51" s="2"/>
      <c r="LJ51" s="2"/>
      <c r="LK51" s="2"/>
    </row>
    <row r="52" spans="1:323">
      <c r="A52" s="17">
        <v>1245337880</v>
      </c>
      <c r="B52" s="18" t="s">
        <v>52</v>
      </c>
      <c r="C52" s="19">
        <f>VLOOKUP(A52,'[3]Revised Oct. 1 Fee Schedule'!$A$23:$N$416,10,0)</f>
        <v>246.14</v>
      </c>
      <c r="D52" s="20">
        <f>VLOOKUP(A52,'[4]Calulations '!$H$1:$I$399,2,0)</f>
        <v>1.3303</v>
      </c>
      <c r="E52" s="21">
        <f>VLOOKUP(A52,'[4]Calulations '!H29:O427,8,0)</f>
        <v>149.80000000000001</v>
      </c>
      <c r="F52" s="21">
        <f>VLOOKUP(A52,'[4]Calulations '!$H$1:$P$399,9,0)</f>
        <v>36.85</v>
      </c>
      <c r="G52" s="21">
        <f>VLOOKUP(A52,'[4]Calulations '!$H$1:$Q$399,10,0)</f>
        <v>12.24</v>
      </c>
      <c r="H52" s="21">
        <f>VLOOKUP(A52,'[4]Calulations '!$H$1:$R$399,11,0)</f>
        <v>13.68</v>
      </c>
      <c r="I52" s="22"/>
      <c r="J52" s="21">
        <f>VLOOKUP(A52,'[4]Calulations '!$H$1:$U$399,14,0)</f>
        <v>245.51835000000005</v>
      </c>
      <c r="K52" s="23">
        <f t="shared" si="0"/>
        <v>246.14</v>
      </c>
      <c r="L52" s="24"/>
      <c r="M52" s="25">
        <v>47.5</v>
      </c>
      <c r="N52" s="25">
        <f t="shared" si="1"/>
        <v>293.64</v>
      </c>
      <c r="O52" s="26"/>
      <c r="Q52" s="28"/>
    </row>
    <row r="53" spans="1:323">
      <c r="A53" s="17">
        <v>1639122328</v>
      </c>
      <c r="B53" s="18" t="s">
        <v>53</v>
      </c>
      <c r="C53" s="19">
        <f>VLOOKUP(A53,'[3]Revised Oct. 1 Fee Schedule'!$A$23:$N$416,10,0)</f>
        <v>206.97</v>
      </c>
      <c r="D53" s="20">
        <f>VLOOKUP(A53,'[4]Calulations '!$H$1:$I$399,2,0)</f>
        <v>1.0095000000000001</v>
      </c>
      <c r="E53" s="21">
        <f>VLOOKUP(A53,'[4]Calulations '!H30:O428,8,0)</f>
        <v>123.68</v>
      </c>
      <c r="F53" s="21">
        <f>VLOOKUP(A53,'[4]Calulations '!$H$1:$P$399,9,0)</f>
        <v>36.85</v>
      </c>
      <c r="G53" s="21">
        <f>VLOOKUP(A53,'[4]Calulations '!$H$1:$Q$399,10,0)</f>
        <v>8.32</v>
      </c>
      <c r="H53" s="21">
        <f>VLOOKUP(A53,'[4]Calulations '!$H$1:$R$399,11,0)</f>
        <v>13.68</v>
      </c>
      <c r="I53" s="22"/>
      <c r="J53" s="21">
        <f>VLOOKUP(A53,'[4]Calulations '!$H$1:$U$399,14,0)</f>
        <v>210.82215000000005</v>
      </c>
      <c r="K53" s="23">
        <f t="shared" si="0"/>
        <v>210.82215000000005</v>
      </c>
      <c r="L53" s="24"/>
      <c r="M53" s="25">
        <v>47.5</v>
      </c>
      <c r="N53" s="25">
        <f t="shared" si="1"/>
        <v>258.32215000000008</v>
      </c>
      <c r="O53" s="26"/>
      <c r="Q53" s="28"/>
    </row>
    <row r="54" spans="1:323">
      <c r="A54" s="17">
        <v>1023671765</v>
      </c>
      <c r="B54" s="18" t="s">
        <v>54</v>
      </c>
      <c r="C54" s="19">
        <f>VLOOKUP(A54,'[3]Revised Oct. 1 Fee Schedule'!$A$23:$N$416,10,0)</f>
        <v>240.23</v>
      </c>
      <c r="D54" s="20">
        <f>VLOOKUP(A54,'[4]Calulations '!$H$1:$I$399,2,0)</f>
        <v>1.3288</v>
      </c>
      <c r="E54" s="21">
        <f>VLOOKUP(A54,'[4]Calulations '!H31:O429,8,0)</f>
        <v>149.15</v>
      </c>
      <c r="F54" s="21">
        <f>VLOOKUP(A54,'[4]Calulations '!$H$1:$P$399,9,0)</f>
        <v>36.85</v>
      </c>
      <c r="G54" s="21">
        <f>VLOOKUP(A54,'[4]Calulations '!$H$1:$Q$399,10,0)</f>
        <v>8.2100000000000009</v>
      </c>
      <c r="H54" s="21">
        <f>VLOOKUP(A54,'[4]Calulations '!$H$1:$R$399,11,0)</f>
        <v>13.68</v>
      </c>
      <c r="I54" s="22"/>
      <c r="J54" s="21">
        <f>VLOOKUP(A54,'[4]Calulations '!$H$1:$U$399,14,0)</f>
        <v>240.11295000000007</v>
      </c>
      <c r="K54" s="23">
        <f t="shared" si="0"/>
        <v>240.23</v>
      </c>
      <c r="L54" s="24"/>
      <c r="M54" s="25">
        <v>47.5</v>
      </c>
      <c r="N54" s="25">
        <f t="shared" si="1"/>
        <v>287.73</v>
      </c>
      <c r="O54" s="26"/>
      <c r="Q54" s="28"/>
    </row>
    <row r="55" spans="1:323">
      <c r="A55" s="17">
        <v>1962509505</v>
      </c>
      <c r="B55" s="18" t="s">
        <v>55</v>
      </c>
      <c r="C55" s="19">
        <f>VLOOKUP(A55,'[3]Revised Oct. 1 Fee Schedule'!$A$23:$N$416,10,0)</f>
        <v>246.65</v>
      </c>
      <c r="D55" s="20">
        <f>VLOOKUP(A55,'[4]Calulations '!$H$1:$I$399,2,0)</f>
        <v>1.2972999999999999</v>
      </c>
      <c r="E55" s="21">
        <f>VLOOKUP(A55,'[4]Calulations '!H32:O430,8,0)</f>
        <v>145.69</v>
      </c>
      <c r="F55" s="21">
        <f>VLOOKUP(A55,'[4]Calulations '!$H$1:$P$399,9,0)</f>
        <v>36.85</v>
      </c>
      <c r="G55" s="21">
        <f>VLOOKUP(A55,'[4]Calulations '!$H$1:$Q$399,10,0)</f>
        <v>20.75</v>
      </c>
      <c r="H55" s="21">
        <f>VLOOKUP(A55,'[4]Calulations '!$H$1:$R$399,11,0)</f>
        <v>13.68</v>
      </c>
      <c r="I55" s="22"/>
      <c r="J55" s="21">
        <f>VLOOKUP(A55,'[4]Calulations '!$H$1:$U$399,14,0)</f>
        <v>250.60035000000002</v>
      </c>
      <c r="K55" s="23">
        <f t="shared" si="0"/>
        <v>250.60035000000002</v>
      </c>
      <c r="L55" s="24"/>
      <c r="M55" s="25">
        <v>47.5</v>
      </c>
      <c r="N55" s="25">
        <f t="shared" si="1"/>
        <v>298.10035000000005</v>
      </c>
      <c r="O55" s="26"/>
      <c r="Q55" s="28"/>
    </row>
    <row r="56" spans="1:323">
      <c r="A56" s="17">
        <v>1487060893</v>
      </c>
      <c r="B56" s="18" t="s">
        <v>56</v>
      </c>
      <c r="C56" s="19">
        <f>VLOOKUP(A56,'[3]Revised Oct. 1 Fee Schedule'!$A$23:$N$416,10,0)</f>
        <v>256.83</v>
      </c>
      <c r="D56" s="20">
        <f>VLOOKUP(A56,'[4]Calulations '!$H$1:$I$399,2,0)</f>
        <v>1.3767</v>
      </c>
      <c r="E56" s="21">
        <f>VLOOKUP(A56,'[4]Calulations '!H33:O431,8,0)</f>
        <v>160.46</v>
      </c>
      <c r="F56" s="21">
        <f>VLOOKUP(A56,'[4]Calulations '!$H$1:$P$399,9,0)</f>
        <v>36.85</v>
      </c>
      <c r="G56" s="21">
        <f>VLOOKUP(A56,'[4]Calulations '!$H$1:$Q$399,10,0)</f>
        <v>13.94</v>
      </c>
      <c r="H56" s="21">
        <f>VLOOKUP(A56,'[4]Calulations '!$H$1:$R$399,11,0)</f>
        <v>13.68</v>
      </c>
      <c r="I56" s="22"/>
      <c r="J56" s="21">
        <f>VLOOKUP(A56,'[4]Calulations '!$H$1:$U$399,14,0)</f>
        <v>259.79415</v>
      </c>
      <c r="K56" s="23">
        <f t="shared" si="0"/>
        <v>259.79415</v>
      </c>
      <c r="L56" s="24"/>
      <c r="M56" s="25">
        <v>47.5</v>
      </c>
      <c r="N56" s="25">
        <f t="shared" si="1"/>
        <v>307.29415</v>
      </c>
      <c r="O56" s="26"/>
      <c r="Q56" s="28"/>
    </row>
    <row r="57" spans="1:323">
      <c r="A57" s="17">
        <v>1992998504</v>
      </c>
      <c r="B57" s="24" t="s">
        <v>57</v>
      </c>
      <c r="C57" s="19">
        <f>VLOOKUP(A57,'[3]Revised Oct. 1 Fee Schedule'!$A$23:$N$416,10,0)</f>
        <v>211.95</v>
      </c>
      <c r="D57" s="20">
        <f>VLOOKUP(A57,'[4]Calulations '!$H$1:$I$399,2,0)</f>
        <v>0.97499999999999998</v>
      </c>
      <c r="E57" s="21">
        <f>VLOOKUP(A57,'[4]Calulations '!H34:O432,8,0)</f>
        <v>121.97</v>
      </c>
      <c r="F57" s="21">
        <f>VLOOKUP(A57,'[4]Calulations '!$H$1:$P$399,9,0)</f>
        <v>36.85</v>
      </c>
      <c r="G57" s="21">
        <f>VLOOKUP(A57,'[4]Calulations '!$H$1:$Q$399,10,0)</f>
        <v>20.05</v>
      </c>
      <c r="H57" s="21">
        <f>VLOOKUP(A57,'[4]Calulations '!$H$1:$R$399,11,0)</f>
        <v>0</v>
      </c>
      <c r="I57" s="22"/>
      <c r="J57" s="21">
        <f>VLOOKUP(A57,'[4]Calulations '!$H$1:$U$399,14,0)</f>
        <v>206.59485000000001</v>
      </c>
      <c r="K57" s="23">
        <f t="shared" si="0"/>
        <v>211.95</v>
      </c>
      <c r="L57" s="24"/>
      <c r="M57" s="25">
        <v>47.5</v>
      </c>
      <c r="N57" s="25">
        <f t="shared" si="1"/>
        <v>259.45</v>
      </c>
      <c r="O57" s="26"/>
      <c r="Q57" s="28"/>
    </row>
    <row r="58" spans="1:323">
      <c r="A58" s="17">
        <v>1982130811</v>
      </c>
      <c r="B58" s="24" t="s">
        <v>58</v>
      </c>
      <c r="C58" s="19">
        <f>VLOOKUP(A58,'[3]Revised Oct. 1 Fee Schedule'!$A$23:$N$416,10,0)</f>
        <v>263.95</v>
      </c>
      <c r="D58" s="20">
        <f>VLOOKUP(A58,'[4]Calulations '!$H$1:$I$399,2,0)</f>
        <v>1.3273999999999999</v>
      </c>
      <c r="E58" s="21">
        <f>VLOOKUP(A58,'[4]Calulations '!H35:O433,8,0)</f>
        <v>148.36000000000001</v>
      </c>
      <c r="F58" s="21">
        <f>VLOOKUP(A58,'[4]Calulations '!$H$1:$P$399,9,0)</f>
        <v>36.85</v>
      </c>
      <c r="G58" s="21">
        <f>VLOOKUP(A58,'[4]Calulations '!$H$1:$Q$399,10,0)</f>
        <v>20.45</v>
      </c>
      <c r="H58" s="21">
        <f>VLOOKUP(A58,'[4]Calulations '!$H$1:$R$399,11,0)</f>
        <v>13.68</v>
      </c>
      <c r="I58" s="22"/>
      <c r="J58" s="21">
        <f>VLOOKUP(A58,'[4]Calulations '!$H$1:$U$399,14,0)</f>
        <v>253.33770000000004</v>
      </c>
      <c r="K58" s="23">
        <f t="shared" si="0"/>
        <v>263.95</v>
      </c>
      <c r="L58" s="24"/>
      <c r="M58" s="25">
        <v>47.5</v>
      </c>
      <c r="N58" s="25">
        <f t="shared" si="1"/>
        <v>311.45</v>
      </c>
      <c r="O58" s="26"/>
      <c r="Q58" s="28"/>
    </row>
    <row r="59" spans="1:323">
      <c r="A59" s="17">
        <v>1194722629</v>
      </c>
      <c r="B59" s="18" t="s">
        <v>59</v>
      </c>
      <c r="C59" s="19">
        <f>VLOOKUP(A59,'[3]Revised Oct. 1 Fee Schedule'!$A$23:$N$416,10,0)</f>
        <v>255.34</v>
      </c>
      <c r="D59" s="20">
        <f>VLOOKUP(A59,'[4]Calulations '!$H$1:$I$399,2,0)</f>
        <v>1.2378</v>
      </c>
      <c r="E59" s="21">
        <f>VLOOKUP(A59,'[4]Calulations '!H36:O434,8,0)</f>
        <v>143.79</v>
      </c>
      <c r="F59" s="21">
        <f>VLOOKUP(A59,'[4]Calulations '!$H$1:$P$399,9,0)</f>
        <v>36.85</v>
      </c>
      <c r="G59" s="21">
        <f>VLOOKUP(A59,'[4]Calulations '!$H$1:$Q$399,10,0)</f>
        <v>29.17</v>
      </c>
      <c r="H59" s="21">
        <f>VLOOKUP(A59,'[4]Calulations '!$H$1:$R$399,11,0)</f>
        <v>13.68</v>
      </c>
      <c r="I59" s="22"/>
      <c r="J59" s="21">
        <f>VLOOKUP(A59,'[4]Calulations '!$H$1:$U$399,14,0)</f>
        <v>258.13095000000004</v>
      </c>
      <c r="K59" s="23">
        <f t="shared" si="0"/>
        <v>258.13095000000004</v>
      </c>
      <c r="L59" s="24"/>
      <c r="M59" s="25">
        <v>47.5</v>
      </c>
      <c r="N59" s="25">
        <f t="shared" si="1"/>
        <v>305.63095000000004</v>
      </c>
      <c r="O59" s="26"/>
      <c r="Q59" s="28"/>
    </row>
    <row r="60" spans="1:323">
      <c r="A60" s="17">
        <v>1255878245</v>
      </c>
      <c r="B60" s="18" t="s">
        <v>60</v>
      </c>
      <c r="C60" s="19">
        <f>VLOOKUP(A60,'[3]Revised Oct. 1 Fee Schedule'!$A$23:$N$416,10,0)</f>
        <v>228.47</v>
      </c>
      <c r="D60" s="20">
        <f>VLOOKUP(A60,'[4]Calulations '!$H$1:$I$399,2,0)</f>
        <v>1.2341</v>
      </c>
      <c r="E60" s="21">
        <f>VLOOKUP(A60,'[4]Calulations '!H37:O435,8,0)</f>
        <v>141.38</v>
      </c>
      <c r="F60" s="21">
        <f>VLOOKUP(A60,'[4]Calulations '!$H$1:$P$399,9,0)</f>
        <v>36.85</v>
      </c>
      <c r="G60" s="21">
        <f>VLOOKUP(A60,'[4]Calulations '!$H$1:$Q$399,10,0)</f>
        <v>10.99</v>
      </c>
      <c r="H60" s="21">
        <f>VLOOKUP(A60,'[4]Calulations '!$H$1:$R$399,11,0)</f>
        <v>13.68</v>
      </c>
      <c r="I60" s="22"/>
      <c r="J60" s="21">
        <f>VLOOKUP(A60,'[4]Calulations '!$H$1:$U$399,14,0)</f>
        <v>234.34950000000003</v>
      </c>
      <c r="K60" s="23">
        <f t="shared" si="0"/>
        <v>234.34950000000003</v>
      </c>
      <c r="L60" s="24"/>
      <c r="M60" s="25">
        <v>47.5</v>
      </c>
      <c r="N60" s="25">
        <f t="shared" si="1"/>
        <v>281.84950000000003</v>
      </c>
      <c r="O60" s="26"/>
      <c r="Q60" s="28"/>
    </row>
    <row r="61" spans="1:323">
      <c r="A61" s="17">
        <v>1376932889</v>
      </c>
      <c r="B61" s="24" t="s">
        <v>61</v>
      </c>
      <c r="C61" s="19">
        <f>VLOOKUP(A61,'[3]Revised Oct. 1 Fee Schedule'!$A$23:$N$416,10,0)</f>
        <v>249.46</v>
      </c>
      <c r="D61" s="20">
        <f>VLOOKUP(A61,'[4]Calulations '!$H$1:$I$399,2,0)</f>
        <v>1.0510999999999999</v>
      </c>
      <c r="E61" s="21">
        <f>VLOOKUP(A61,'[4]Calulations '!H38:O436,8,0)</f>
        <v>127.67</v>
      </c>
      <c r="F61" s="21">
        <f>VLOOKUP(A61,'[4]Calulations '!$H$1:$P$399,9,0)</f>
        <v>36.85</v>
      </c>
      <c r="G61" s="21">
        <f>VLOOKUP(A61,'[4]Calulations '!$H$1:$Q$399,10,0)</f>
        <v>33.07</v>
      </c>
      <c r="H61" s="21">
        <f>VLOOKUP(A61,'[4]Calulations '!$H$1:$R$399,11,0)</f>
        <v>13.68</v>
      </c>
      <c r="I61" s="22"/>
      <c r="J61" s="21">
        <f>VLOOKUP(A61,'[4]Calulations '!$H$1:$U$399,14,0)</f>
        <v>244.01685000000003</v>
      </c>
      <c r="K61" s="23">
        <f t="shared" si="0"/>
        <v>249.46</v>
      </c>
      <c r="L61" s="24"/>
      <c r="M61" s="25">
        <v>47.5</v>
      </c>
      <c r="N61" s="25">
        <f t="shared" si="1"/>
        <v>296.96000000000004</v>
      </c>
      <c r="O61" s="26"/>
      <c r="Q61" s="28"/>
    </row>
    <row r="62" spans="1:323">
      <c r="A62" s="17">
        <v>1275519506</v>
      </c>
      <c r="B62" s="18" t="s">
        <v>62</v>
      </c>
      <c r="C62" s="19">
        <f>VLOOKUP(A62,'[3]Revised Oct. 1 Fee Schedule'!$A$23:$N$416,10,0)</f>
        <v>238.02</v>
      </c>
      <c r="D62" s="20">
        <f>VLOOKUP(A62,'[4]Calulations '!$H$1:$I$399,2,0)</f>
        <v>1.2283999999999999</v>
      </c>
      <c r="E62" s="21">
        <f>VLOOKUP(A62,'[4]Calulations '!H39:O437,8,0)</f>
        <v>140.52000000000001</v>
      </c>
      <c r="F62" s="21">
        <f>VLOOKUP(A62,'[4]Calulations '!$H$1:$P$399,9,0)</f>
        <v>36.85</v>
      </c>
      <c r="G62" s="21">
        <f>VLOOKUP(A62,'[4]Calulations '!$H$1:$Q$399,10,0)</f>
        <v>9.69</v>
      </c>
      <c r="H62" s="21">
        <f>VLOOKUP(A62,'[4]Calulations '!$H$1:$R$399,11,0)</f>
        <v>13.68</v>
      </c>
      <c r="I62" s="22"/>
      <c r="J62" s="21">
        <f>VLOOKUP(A62,'[4]Calulations '!$H$1:$U$399,14,0)</f>
        <v>231.85470000000004</v>
      </c>
      <c r="K62" s="23">
        <f t="shared" si="0"/>
        <v>238.02</v>
      </c>
      <c r="L62" s="24"/>
      <c r="M62" s="25">
        <v>47.5</v>
      </c>
      <c r="N62" s="25">
        <f t="shared" si="1"/>
        <v>285.52</v>
      </c>
      <c r="O62" s="26"/>
      <c r="Q62" s="28"/>
    </row>
    <row r="63" spans="1:323">
      <c r="A63" s="17">
        <v>1114463932</v>
      </c>
      <c r="B63" s="24" t="s">
        <v>63</v>
      </c>
      <c r="C63" s="19">
        <f>VLOOKUP(A63,'[3]Revised Oct. 1 Fee Schedule'!$A$23:$N$416,10,0)</f>
        <v>247.07</v>
      </c>
      <c r="D63" s="20">
        <f>VLOOKUP(A63,'[4]Calulations '!$H$1:$I$399,2,0)</f>
        <v>1.1763999999999999</v>
      </c>
      <c r="E63" s="21">
        <f>VLOOKUP(A63,'[4]Calulations '!H40:O438,8,0)</f>
        <v>137.05000000000001</v>
      </c>
      <c r="F63" s="21">
        <f>VLOOKUP(A63,'[4]Calulations '!$H$1:$P$399,9,0)</f>
        <v>36.85</v>
      </c>
      <c r="G63" s="21">
        <f>VLOOKUP(A63,'[4]Calulations '!$H$1:$Q$399,10,0)</f>
        <v>30.61</v>
      </c>
      <c r="H63" s="21">
        <f>VLOOKUP(A63,'[4]Calulations '!$H$1:$R$399,11,0)</f>
        <v>13.68</v>
      </c>
      <c r="I63" s="22"/>
      <c r="J63" s="21">
        <f>VLOOKUP(A63,'[4]Calulations '!$H$1:$U$399,14,0)</f>
        <v>252.00945000000002</v>
      </c>
      <c r="K63" s="23">
        <f t="shared" si="0"/>
        <v>252.00945000000002</v>
      </c>
      <c r="L63" s="24"/>
      <c r="M63" s="25">
        <v>47.5</v>
      </c>
      <c r="N63" s="25">
        <f t="shared" si="1"/>
        <v>299.50945000000002</v>
      </c>
      <c r="O63" s="26"/>
      <c r="Q63" s="28"/>
    </row>
    <row r="64" spans="1:323">
      <c r="A64" s="17">
        <v>1609852375</v>
      </c>
      <c r="B64" s="18" t="s">
        <v>64</v>
      </c>
      <c r="C64" s="19">
        <f>VLOOKUP(A64,'[3]Revised Oct. 1 Fee Schedule'!$A$23:$N$416,10,0)</f>
        <v>224.05</v>
      </c>
      <c r="D64" s="20">
        <f>VLOOKUP(A64,'[4]Calulations '!$H$1:$I$399,2,0)</f>
        <v>1.1361000000000001</v>
      </c>
      <c r="E64" s="21">
        <f>VLOOKUP(A64,'[4]Calulations '!H41:O439,8,0)</f>
        <v>133.53</v>
      </c>
      <c r="F64" s="21">
        <f>VLOOKUP(A64,'[4]Calulations '!$H$1:$P$399,9,0)</f>
        <v>36.85</v>
      </c>
      <c r="G64" s="21">
        <f>VLOOKUP(A64,'[4]Calulations '!$H$1:$Q$399,10,0)</f>
        <v>8.0500000000000007</v>
      </c>
      <c r="H64" s="21">
        <f>VLOOKUP(A64,'[4]Calulations '!$H$1:$R$399,11,0)</f>
        <v>13.68</v>
      </c>
      <c r="I64" s="22"/>
      <c r="J64" s="21">
        <f>VLOOKUP(A64,'[4]Calulations '!$H$1:$U$399,14,0)</f>
        <v>221.88705000000004</v>
      </c>
      <c r="K64" s="23">
        <f t="shared" si="0"/>
        <v>224.05</v>
      </c>
      <c r="L64" s="24"/>
      <c r="M64" s="25">
        <v>47.5</v>
      </c>
      <c r="N64" s="25">
        <f t="shared" si="1"/>
        <v>271.55</v>
      </c>
      <c r="O64" s="26"/>
      <c r="Q64" s="28"/>
    </row>
    <row r="65" spans="1:323">
      <c r="A65" s="17">
        <v>1093791337</v>
      </c>
      <c r="B65" s="18" t="s">
        <v>65</v>
      </c>
      <c r="C65" s="19">
        <f>VLOOKUP(A65,'[3]Revised Oct. 1 Fee Schedule'!$A$23:$N$416,10,0)</f>
        <v>234.27</v>
      </c>
      <c r="D65" s="20">
        <f>VLOOKUP(A65,'[4]Calulations '!$H$1:$I$399,2,0)</f>
        <v>1.1341000000000001</v>
      </c>
      <c r="E65" s="21">
        <f>VLOOKUP(A65,'[4]Calulations '!H42:O440,8,0)</f>
        <v>133.75</v>
      </c>
      <c r="F65" s="21">
        <f>VLOOKUP(A65,'[4]Calulations '!$H$1:$P$399,9,0)</f>
        <v>36.85</v>
      </c>
      <c r="G65" s="21">
        <f>VLOOKUP(A65,'[4]Calulations '!$H$1:$Q$399,10,0)</f>
        <v>20.92</v>
      </c>
      <c r="H65" s="21">
        <f>VLOOKUP(A65,'[4]Calulations '!$H$1:$R$399,11,0)</f>
        <v>13.68</v>
      </c>
      <c r="I65" s="22"/>
      <c r="J65" s="21">
        <f>VLOOKUP(A65,'[4]Calulations '!$H$1:$U$399,14,0)</f>
        <v>237.00600000000003</v>
      </c>
      <c r="K65" s="23">
        <f t="shared" si="0"/>
        <v>237.00600000000003</v>
      </c>
      <c r="L65" s="24"/>
      <c r="M65" s="25">
        <v>47.5</v>
      </c>
      <c r="N65" s="25">
        <f t="shared" si="1"/>
        <v>284.50600000000003</v>
      </c>
      <c r="O65" s="26"/>
      <c r="Q65" s="28"/>
    </row>
    <row r="66" spans="1:323">
      <c r="A66" s="17">
        <v>1073599635</v>
      </c>
      <c r="B66" s="18" t="s">
        <v>66</v>
      </c>
      <c r="C66" s="19">
        <f>VLOOKUP(A66,'[3]Revised Oct. 1 Fee Schedule'!$A$23:$N$416,10,0)</f>
        <v>229.04</v>
      </c>
      <c r="D66" s="20">
        <f>VLOOKUP(A66,'[4]Calulations '!$H$1:$I$399,2,0)</f>
        <v>1.0888</v>
      </c>
      <c r="E66" s="21">
        <f>VLOOKUP(A66,'[4]Calulations '!H43:O441,8,0)</f>
        <v>129.79</v>
      </c>
      <c r="F66" s="21">
        <f>VLOOKUP(A66,'[4]Calulations '!$H$1:$P$399,9,0)</f>
        <v>36.85</v>
      </c>
      <c r="G66" s="21">
        <f>VLOOKUP(A66,'[4]Calulations '!$H$1:$Q$399,10,0)</f>
        <v>24.68</v>
      </c>
      <c r="H66" s="21">
        <f>VLOOKUP(A66,'[4]Calulations '!$H$1:$R$399,11,0)</f>
        <v>13.68</v>
      </c>
      <c r="I66" s="22"/>
      <c r="J66" s="21">
        <f>VLOOKUP(A66,'[4]Calulations '!$H$1:$U$399,14,0)</f>
        <v>236.77500000000001</v>
      </c>
      <c r="K66" s="23">
        <f t="shared" si="0"/>
        <v>236.77500000000001</v>
      </c>
      <c r="L66" s="24"/>
      <c r="M66" s="25">
        <v>47.5</v>
      </c>
      <c r="N66" s="25">
        <f t="shared" si="1"/>
        <v>284.27499999999998</v>
      </c>
      <c r="O66" s="26"/>
      <c r="Q66" s="28"/>
    </row>
    <row r="67" spans="1:323">
      <c r="A67" s="17">
        <v>1053396788</v>
      </c>
      <c r="B67" s="18" t="s">
        <v>67</v>
      </c>
      <c r="C67" s="19">
        <f>VLOOKUP(A67,'[3]Revised Oct. 1 Fee Schedule'!$A$23:$N$416,10,0)</f>
        <v>244.3</v>
      </c>
      <c r="D67" s="20">
        <f>VLOOKUP(A67,'[4]Calulations '!$H$1:$I$399,2,0)</f>
        <v>1.1632</v>
      </c>
      <c r="E67" s="21">
        <f>VLOOKUP(A67,'[4]Calulations '!H44:O442,8,0)</f>
        <v>136.24</v>
      </c>
      <c r="F67" s="21">
        <f>VLOOKUP(A67,'[4]Calulations '!$H$1:$P$399,9,0)</f>
        <v>36.85</v>
      </c>
      <c r="G67" s="21">
        <f>VLOOKUP(A67,'[4]Calulations '!$H$1:$Q$399,10,0)</f>
        <v>28.29</v>
      </c>
      <c r="H67" s="21">
        <f>VLOOKUP(A67,'[4]Calulations '!$H$1:$R$399,11,0)</f>
        <v>13.68</v>
      </c>
      <c r="I67" s="22"/>
      <c r="J67" s="21">
        <f>VLOOKUP(A67,'[4]Calulations '!$H$1:$U$399,14,0)</f>
        <v>248.39430000000004</v>
      </c>
      <c r="K67" s="23">
        <f t="shared" si="0"/>
        <v>248.39430000000004</v>
      </c>
      <c r="L67" s="24"/>
      <c r="M67" s="25">
        <v>47.5</v>
      </c>
      <c r="N67" s="25">
        <f t="shared" si="1"/>
        <v>295.89430000000004</v>
      </c>
      <c r="O67" s="26"/>
      <c r="Q67" s="28"/>
    </row>
    <row r="68" spans="1:323">
      <c r="A68" s="17">
        <v>1851377543</v>
      </c>
      <c r="B68" s="18" t="s">
        <v>68</v>
      </c>
      <c r="C68" s="19">
        <f>VLOOKUP(A68,'[3]Revised Oct. 1 Fee Schedule'!$A$23:$N$416,10,0)</f>
        <v>237.59</v>
      </c>
      <c r="D68" s="20">
        <f>VLOOKUP(A68,'[4]Calulations '!$H$1:$I$399,2,0)</f>
        <v>1.2158</v>
      </c>
      <c r="E68" s="21">
        <f>VLOOKUP(A68,'[4]Calulations '!H45:O443,8,0)</f>
        <v>139.9</v>
      </c>
      <c r="F68" s="21">
        <f>VLOOKUP(A68,'[4]Calulations '!$H$1:$P$399,9,0)</f>
        <v>36.85</v>
      </c>
      <c r="G68" s="21">
        <f>VLOOKUP(A68,'[4]Calulations '!$H$1:$Q$399,10,0)</f>
        <v>15.67</v>
      </c>
      <c r="H68" s="21">
        <f>VLOOKUP(A68,'[4]Calulations '!$H$1:$R$399,11,0)</f>
        <v>13.68</v>
      </c>
      <c r="I68" s="22"/>
      <c r="J68" s="21">
        <f>VLOOKUP(A68,'[4]Calulations '!$H$1:$U$399,14,0)</f>
        <v>238.04550000000003</v>
      </c>
      <c r="K68" s="23">
        <f t="shared" si="0"/>
        <v>238.04550000000003</v>
      </c>
      <c r="L68" s="24"/>
      <c r="M68" s="25">
        <v>47.5</v>
      </c>
      <c r="N68" s="25">
        <f t="shared" si="1"/>
        <v>285.54550000000006</v>
      </c>
      <c r="O68" s="26"/>
      <c r="Q68" s="28"/>
    </row>
    <row r="69" spans="1:323">
      <c r="A69" s="17">
        <v>1508842295</v>
      </c>
      <c r="B69" s="18" t="s">
        <v>69</v>
      </c>
      <c r="C69" s="19">
        <f>VLOOKUP(A69,'[3]Revised Oct. 1 Fee Schedule'!$A$23:$N$416,10,0)</f>
        <v>236.57</v>
      </c>
      <c r="D69" s="20">
        <f>VLOOKUP(A69,'[4]Calulations '!$H$1:$I$399,2,0)</f>
        <v>1.1332</v>
      </c>
      <c r="E69" s="21">
        <f>VLOOKUP(A69,'[4]Calulations '!H46:O444,8,0)</f>
        <v>133.08000000000001</v>
      </c>
      <c r="F69" s="21">
        <f>VLOOKUP(A69,'[4]Calulations '!$H$1:$P$399,9,0)</f>
        <v>36.85</v>
      </c>
      <c r="G69" s="21">
        <f>VLOOKUP(A69,'[4]Calulations '!$H$1:$Q$399,10,0)</f>
        <v>24.79</v>
      </c>
      <c r="H69" s="21">
        <f>VLOOKUP(A69,'[4]Calulations '!$H$1:$R$399,11,0)</f>
        <v>13.68</v>
      </c>
      <c r="I69" s="22"/>
      <c r="J69" s="21">
        <f>VLOOKUP(A69,'[4]Calulations '!$H$1:$U$399,14,0)</f>
        <v>240.70200000000006</v>
      </c>
      <c r="K69" s="23">
        <f t="shared" si="0"/>
        <v>240.70200000000006</v>
      </c>
      <c r="L69" s="24"/>
      <c r="M69" s="25">
        <v>47.5</v>
      </c>
      <c r="N69" s="25">
        <f t="shared" si="1"/>
        <v>288.20200000000006</v>
      </c>
      <c r="O69" s="26"/>
      <c r="Q69" s="28"/>
    </row>
    <row r="70" spans="1:323">
      <c r="A70" s="17">
        <v>1639155302</v>
      </c>
      <c r="B70" s="18" t="s">
        <v>70</v>
      </c>
      <c r="C70" s="19">
        <f>VLOOKUP(A70,'[3]Revised Oct. 1 Fee Schedule'!$A$23:$N$416,10,0)</f>
        <v>253.54</v>
      </c>
      <c r="D70" s="20">
        <f>VLOOKUP(A70,'[4]Calulations '!$H$1:$I$399,2,0)</f>
        <v>1.4215</v>
      </c>
      <c r="E70" s="21">
        <f>VLOOKUP(A70,'[4]Calulations '!H47:O445,8,0)</f>
        <v>156.27000000000001</v>
      </c>
      <c r="F70" s="21">
        <f>VLOOKUP(A70,'[4]Calulations '!$H$1:$P$399,9,0)</f>
        <v>36.85</v>
      </c>
      <c r="G70" s="21">
        <f>VLOOKUP(A70,'[4]Calulations '!$H$1:$Q$399,10,0)</f>
        <v>9.64</v>
      </c>
      <c r="H70" s="21">
        <f>VLOOKUP(A70,'[4]Calulations '!$H$1:$R$399,11,0)</f>
        <v>13.68</v>
      </c>
      <c r="I70" s="22"/>
      <c r="J70" s="21">
        <f>VLOOKUP(A70,'[4]Calulations '!$H$1:$U$399,14,0)</f>
        <v>249.98820000000003</v>
      </c>
      <c r="K70" s="23">
        <f t="shared" si="0"/>
        <v>253.54</v>
      </c>
      <c r="L70" s="24"/>
      <c r="M70" s="25">
        <v>47.5</v>
      </c>
      <c r="N70" s="25">
        <f t="shared" si="1"/>
        <v>301.03999999999996</v>
      </c>
      <c r="O70" s="26"/>
      <c r="Q70" s="28"/>
    </row>
    <row r="71" spans="1:323">
      <c r="A71" s="17">
        <v>1346226040</v>
      </c>
      <c r="B71" s="18" t="s">
        <v>71</v>
      </c>
      <c r="C71" s="19">
        <f>VLOOKUP(A71,'[3]Revised Oct. 1 Fee Schedule'!$A$23:$N$416,10,0)</f>
        <v>238.41</v>
      </c>
      <c r="D71" s="20">
        <f>VLOOKUP(A71,'[4]Calulations '!$H$1:$I$399,2,0)</f>
        <v>1.2514000000000001</v>
      </c>
      <c r="E71" s="21">
        <f>VLOOKUP(A71,'[4]Calulations '!H48:O446,8,0)</f>
        <v>143.25</v>
      </c>
      <c r="F71" s="21">
        <f>VLOOKUP(A71,'[4]Calulations '!$H$1:$P$399,9,0)</f>
        <v>36.85</v>
      </c>
      <c r="G71" s="21">
        <f>VLOOKUP(A71,'[4]Calulations '!$H$1:$Q$399,10,0)</f>
        <v>11.61</v>
      </c>
      <c r="H71" s="21">
        <f>VLOOKUP(A71,'[4]Calulations '!$H$1:$R$399,11,0)</f>
        <v>13.68</v>
      </c>
      <c r="I71" s="22"/>
      <c r="J71" s="21">
        <f>VLOOKUP(A71,'[4]Calulations '!$H$1:$U$399,14,0)</f>
        <v>237.22545000000002</v>
      </c>
      <c r="K71" s="23">
        <f t="shared" si="0"/>
        <v>238.41</v>
      </c>
      <c r="L71" s="24"/>
      <c r="M71" s="25">
        <v>47.5</v>
      </c>
      <c r="N71" s="25">
        <f t="shared" si="1"/>
        <v>285.90999999999997</v>
      </c>
      <c r="O71" s="26"/>
      <c r="Q71" s="28"/>
    </row>
    <row r="72" spans="1:323">
      <c r="A72" s="17">
        <v>1730722240</v>
      </c>
      <c r="B72" s="18" t="s">
        <v>72</v>
      </c>
      <c r="C72" s="19">
        <f>VLOOKUP(A72,'[3]Revised Oct. 1 Fee Schedule'!$A$23:$N$416,10,0)</f>
        <v>253.91</v>
      </c>
      <c r="D72" s="20">
        <f>VLOOKUP(A72,'[4]Calulations '!$H$1:$I$399,2,0)</f>
        <v>1.2505999999999999</v>
      </c>
      <c r="E72" s="21">
        <f>VLOOKUP(A72,'[4]Calulations '!H49:O447,8,0)</f>
        <v>142.19999999999999</v>
      </c>
      <c r="F72" s="21">
        <f>VLOOKUP(A72,'[4]Calulations '!$H$1:$P$399,9,0)</f>
        <v>36.85</v>
      </c>
      <c r="G72" s="21">
        <f>VLOOKUP(A72,'[4]Calulations '!$H$1:$Q$399,10,0)</f>
        <v>24.84</v>
      </c>
      <c r="H72" s="21">
        <f>VLOOKUP(A72,'[4]Calulations '!$H$1:$R$399,11,0)</f>
        <v>13.68</v>
      </c>
      <c r="I72" s="22"/>
      <c r="J72" s="21">
        <f>VLOOKUP(A72,'[4]Calulations '!$H$1:$U$399,14,0)</f>
        <v>251.29335</v>
      </c>
      <c r="K72" s="23">
        <f t="shared" si="0"/>
        <v>253.91</v>
      </c>
      <c r="L72" s="24"/>
      <c r="M72" s="25">
        <v>47.5</v>
      </c>
      <c r="N72" s="25">
        <f t="shared" si="1"/>
        <v>301.40999999999997</v>
      </c>
      <c r="O72" s="26"/>
      <c r="Q72" s="28"/>
    </row>
    <row r="73" spans="1:323">
      <c r="A73" s="17">
        <v>1528044294</v>
      </c>
      <c r="B73" s="18" t="s">
        <v>73</v>
      </c>
      <c r="C73" s="19">
        <f>VLOOKUP(A73,'[3]Revised Oct. 1 Fee Schedule'!$A$23:$N$416,10,0)</f>
        <v>249.38</v>
      </c>
      <c r="D73" s="20">
        <f>VLOOKUP(A73,'[4]Calulations '!$H$1:$I$399,2,0)</f>
        <v>1.2916000000000001</v>
      </c>
      <c r="E73" s="21">
        <f>VLOOKUP(A73,'[4]Calulations '!H50:O448,8,0)</f>
        <v>147.18</v>
      </c>
      <c r="F73" s="21">
        <f>VLOOKUP(A73,'[4]Calulations '!$H$1:$P$399,9,0)</f>
        <v>36.85</v>
      </c>
      <c r="G73" s="21">
        <f>VLOOKUP(A73,'[4]Calulations '!$H$1:$Q$399,10,0)</f>
        <v>17.04</v>
      </c>
      <c r="H73" s="21">
        <f>VLOOKUP(A73,'[4]Calulations '!$H$1:$R$399,11,0)</f>
        <v>13.68</v>
      </c>
      <c r="I73" s="22"/>
      <c r="J73" s="21">
        <f>VLOOKUP(A73,'[4]Calulations '!$H$1:$U$399,14,0)</f>
        <v>248.03625000000002</v>
      </c>
      <c r="K73" s="23">
        <f t="shared" si="0"/>
        <v>249.38</v>
      </c>
      <c r="L73" s="24"/>
      <c r="M73" s="25">
        <v>47.5</v>
      </c>
      <c r="N73" s="25">
        <f t="shared" si="1"/>
        <v>296.88</v>
      </c>
      <c r="O73" s="26"/>
      <c r="Q73" s="28"/>
    </row>
    <row r="74" spans="1:323">
      <c r="A74" s="17">
        <v>1356372650</v>
      </c>
      <c r="B74" s="18" t="s">
        <v>74</v>
      </c>
      <c r="C74" s="19">
        <f>VLOOKUP(A74,'[3]Revised Oct. 1 Fee Schedule'!$A$23:$N$416,10,0)</f>
        <v>247.81</v>
      </c>
      <c r="D74" s="20">
        <f>VLOOKUP(A74,'[4]Calulations '!$H$1:$I$399,2,0)</f>
        <v>1.2682</v>
      </c>
      <c r="E74" s="21">
        <f>VLOOKUP(A74,'[4]Calulations '!H51:O449,8,0)</f>
        <v>141.53</v>
      </c>
      <c r="F74" s="21">
        <f>VLOOKUP(A74,'[4]Calulations '!$H$1:$P$399,9,0)</f>
        <v>36.85</v>
      </c>
      <c r="G74" s="21">
        <f>VLOOKUP(A74,'[4]Calulations '!$H$1:$Q$399,10,0)</f>
        <v>16.989999999999998</v>
      </c>
      <c r="H74" s="21">
        <f>VLOOKUP(A74,'[4]Calulations '!$H$1:$R$399,11,0)</f>
        <v>13.68</v>
      </c>
      <c r="I74" s="22"/>
      <c r="J74" s="21">
        <f>VLOOKUP(A74,'[4]Calulations '!$H$1:$U$399,14,0)</f>
        <v>241.45275000000004</v>
      </c>
      <c r="K74" s="23">
        <f t="shared" si="0"/>
        <v>247.81</v>
      </c>
      <c r="L74" s="24"/>
      <c r="M74" s="25">
        <v>47.5</v>
      </c>
      <c r="N74" s="25">
        <f t="shared" si="1"/>
        <v>295.31</v>
      </c>
      <c r="O74" s="26"/>
      <c r="Q74" s="28"/>
    </row>
    <row r="75" spans="1:323">
      <c r="A75" s="17">
        <v>1255682522</v>
      </c>
      <c r="B75" s="24" t="s">
        <v>75</v>
      </c>
      <c r="C75" s="19">
        <f>VLOOKUP(A75,'[3]Revised Oct. 1 Fee Schedule'!$A$23:$N$416,10,0)</f>
        <v>250.7</v>
      </c>
      <c r="D75" s="20">
        <f>VLOOKUP(A75,'[4]Calulations '!$H$1:$I$399,2,0)</f>
        <v>1.1363000000000001</v>
      </c>
      <c r="E75" s="21">
        <f>VLOOKUP(A75,'[4]Calulations '!H52:O450,8,0)</f>
        <v>134.05000000000001</v>
      </c>
      <c r="F75" s="21">
        <f>VLOOKUP(A75,'[4]Calulations '!$H$1:$P$399,9,0)</f>
        <v>36.85</v>
      </c>
      <c r="G75" s="21">
        <f>VLOOKUP(A75,'[4]Calulations '!$H$1:$Q$399,10,0)</f>
        <v>24.22</v>
      </c>
      <c r="H75" s="21">
        <f>VLOOKUP(A75,'[4]Calulations '!$H$1:$R$399,11,0)</f>
        <v>13.68</v>
      </c>
      <c r="I75" s="22"/>
      <c r="J75" s="21">
        <f>VLOOKUP(A75,'[4]Calulations '!$H$1:$U$399,14,0)</f>
        <v>241.16400000000002</v>
      </c>
      <c r="K75" s="23">
        <f t="shared" si="0"/>
        <v>250.7</v>
      </c>
      <c r="L75" s="24"/>
      <c r="M75" s="25">
        <v>47.5</v>
      </c>
      <c r="N75" s="25">
        <f t="shared" si="1"/>
        <v>298.2</v>
      </c>
      <c r="O75" s="26"/>
      <c r="Q75" s="28"/>
    </row>
    <row r="76" spans="1:323">
      <c r="A76" s="17">
        <v>1225064777</v>
      </c>
      <c r="B76" s="18" t="s">
        <v>76</v>
      </c>
      <c r="C76" s="19">
        <f>VLOOKUP(A76,'[3]Revised Oct. 1 Fee Schedule'!$A$23:$N$416,10,0)</f>
        <v>222.27</v>
      </c>
      <c r="D76" s="20">
        <f>VLOOKUP(A76,'[4]Calulations '!$H$1:$I$399,2,0)</f>
        <v>1.1745000000000001</v>
      </c>
      <c r="E76" s="21">
        <f>VLOOKUP(A76,'[4]Calulations '!H53:O451,8,0)</f>
        <v>136.27000000000001</v>
      </c>
      <c r="F76" s="21">
        <f>VLOOKUP(A76,'[4]Calulations '!$H$1:$P$399,9,0)</f>
        <v>36.85</v>
      </c>
      <c r="G76" s="21">
        <f>VLOOKUP(A76,'[4]Calulations '!$H$1:$Q$399,10,0)</f>
        <v>8.7799999999999994</v>
      </c>
      <c r="H76" s="21">
        <f>VLOOKUP(A76,'[4]Calulations '!$H$1:$R$399,11,0)</f>
        <v>7.18</v>
      </c>
      <c r="I76" s="22"/>
      <c r="J76" s="21">
        <f>VLOOKUP(A76,'[4]Calulations '!$H$1:$U$399,14,0)</f>
        <v>218.38740000000004</v>
      </c>
      <c r="K76" s="23">
        <f t="shared" si="0"/>
        <v>222.27</v>
      </c>
      <c r="L76" s="24"/>
      <c r="M76" s="25">
        <v>47.5</v>
      </c>
      <c r="N76" s="25">
        <f t="shared" si="1"/>
        <v>269.77</v>
      </c>
      <c r="O76" s="26"/>
      <c r="Q76" s="28"/>
    </row>
    <row r="77" spans="1:323">
      <c r="A77" s="17">
        <v>1649254582</v>
      </c>
      <c r="B77" s="18" t="s">
        <v>77</v>
      </c>
      <c r="C77" s="19">
        <f>VLOOKUP(A77,'[3]Revised Oct. 1 Fee Schedule'!$A$23:$N$416,10,0)</f>
        <v>265.36</v>
      </c>
      <c r="D77" s="20">
        <f>VLOOKUP(A77,'[4]Calulations '!$H$1:$I$399,2,0)</f>
        <v>1.2432000000000001</v>
      </c>
      <c r="E77" s="21">
        <f>VLOOKUP(A77,'[4]Calulations '!H54:O452,8,0)</f>
        <v>143.09</v>
      </c>
      <c r="F77" s="21">
        <f>VLOOKUP(A77,'[4]Calulations '!$H$1:$P$399,9,0)</f>
        <v>36.85</v>
      </c>
      <c r="G77" s="21">
        <f>VLOOKUP(A77,'[4]Calulations '!$H$1:$Q$399,10,0)</f>
        <v>31.44</v>
      </c>
      <c r="H77" s="21">
        <f>VLOOKUP(A77,'[4]Calulations '!$H$1:$R$399,11,0)</f>
        <v>13.68</v>
      </c>
      <c r="I77" s="22"/>
      <c r="J77" s="21">
        <f>VLOOKUP(A77,'[4]Calulations '!$H$1:$U$399,14,0)</f>
        <v>259.94430000000006</v>
      </c>
      <c r="K77" s="23">
        <f t="shared" si="0"/>
        <v>265.36</v>
      </c>
      <c r="L77" s="24"/>
      <c r="M77" s="25">
        <v>47.5</v>
      </c>
      <c r="N77" s="25">
        <f t="shared" si="1"/>
        <v>312.86</v>
      </c>
      <c r="O77" s="26"/>
      <c r="Q77" s="28"/>
    </row>
    <row r="78" spans="1:323" s="29" customFormat="1">
      <c r="A78" s="17">
        <v>1326132507</v>
      </c>
      <c r="B78" s="18" t="s">
        <v>78</v>
      </c>
      <c r="C78" s="19">
        <f>VLOOKUP(A78,'[3]Revised Oct. 1 Fee Schedule'!$A$23:$N$416,10,0)</f>
        <v>237.36</v>
      </c>
      <c r="D78" s="20">
        <f>VLOOKUP(A78,'[4]Calulations '!$H$1:$I$399,2,0)</f>
        <v>1.1144000000000001</v>
      </c>
      <c r="E78" s="21">
        <f>VLOOKUP(A78,'[4]Calulations '!H55:O453,8,0)</f>
        <v>131.84</v>
      </c>
      <c r="F78" s="21">
        <f>VLOOKUP(A78,'[4]Calulations '!$H$1:$P$399,9,0)</f>
        <v>36.85</v>
      </c>
      <c r="G78" s="21">
        <f>VLOOKUP(A78,'[4]Calulations '!$H$1:$Q$399,10,0)</f>
        <v>19.95</v>
      </c>
      <c r="H78" s="21">
        <f>VLOOKUP(A78,'[4]Calulations '!$H$1:$R$399,11,0)</f>
        <v>13.68</v>
      </c>
      <c r="I78" s="22"/>
      <c r="J78" s="21">
        <f>VLOOKUP(A78,'[4]Calulations '!$H$1:$U$399,14,0)</f>
        <v>233.67960000000002</v>
      </c>
      <c r="K78" s="23">
        <f t="shared" si="0"/>
        <v>237.36</v>
      </c>
      <c r="L78" s="24"/>
      <c r="M78" s="25">
        <v>47.5</v>
      </c>
      <c r="N78" s="25">
        <f t="shared" si="1"/>
        <v>284.86</v>
      </c>
      <c r="O78" s="26"/>
      <c r="P78" s="2"/>
      <c r="Q78" s="28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2"/>
      <c r="EP78" s="2"/>
      <c r="EQ78" s="2"/>
      <c r="ER78" s="2"/>
      <c r="ES78" s="2"/>
      <c r="ET78" s="2"/>
      <c r="EU78" s="2"/>
      <c r="EV78" s="2"/>
      <c r="EW78" s="2"/>
      <c r="EX78" s="2"/>
      <c r="EY78" s="2"/>
      <c r="EZ78" s="2"/>
      <c r="FA78" s="2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/>
      <c r="FR78" s="2"/>
      <c r="FS78" s="2"/>
      <c r="FT78" s="2"/>
      <c r="FU78" s="2"/>
      <c r="FV78" s="2"/>
      <c r="FW78" s="2"/>
      <c r="FX78" s="2"/>
      <c r="FY78" s="2"/>
      <c r="FZ78" s="2"/>
      <c r="GA78" s="2"/>
      <c r="GB78" s="2"/>
      <c r="GC78" s="2"/>
      <c r="GD78" s="2"/>
      <c r="GE78" s="2"/>
      <c r="GF78" s="2"/>
      <c r="GG78" s="2"/>
      <c r="GH78" s="2"/>
      <c r="GI78" s="2"/>
      <c r="GJ78" s="2"/>
      <c r="GK78" s="2"/>
      <c r="GL78" s="2"/>
      <c r="GM78" s="2"/>
      <c r="GN78" s="2"/>
      <c r="GO78" s="2"/>
      <c r="GP78" s="2"/>
      <c r="GQ78" s="2"/>
      <c r="GR78" s="2"/>
      <c r="GS78" s="2"/>
      <c r="GT78" s="2"/>
      <c r="GU78" s="2"/>
      <c r="GV78" s="2"/>
      <c r="GW78" s="2"/>
      <c r="GX78" s="2"/>
      <c r="GY78" s="2"/>
      <c r="GZ78" s="2"/>
      <c r="HA78" s="2"/>
      <c r="HB78" s="2"/>
      <c r="HC78" s="2"/>
      <c r="HD78" s="2"/>
      <c r="HE78" s="2"/>
      <c r="HF78" s="2"/>
      <c r="HG78" s="2"/>
      <c r="HH78" s="2"/>
      <c r="HI78" s="2"/>
      <c r="HJ78" s="2"/>
      <c r="HK78" s="2"/>
      <c r="HL78" s="2"/>
      <c r="HM78" s="2"/>
      <c r="HN78" s="2"/>
      <c r="HO78" s="2"/>
      <c r="HP78" s="2"/>
      <c r="HQ78" s="2"/>
      <c r="HR78" s="2"/>
      <c r="HS78" s="2"/>
      <c r="HT78" s="2"/>
      <c r="HU78" s="2"/>
      <c r="HV78" s="2"/>
      <c r="HW78" s="2"/>
      <c r="HX78" s="2"/>
      <c r="HY78" s="2"/>
      <c r="HZ78" s="2"/>
      <c r="IA78" s="2"/>
      <c r="IB78" s="2"/>
      <c r="IC78" s="2"/>
      <c r="ID78" s="2"/>
      <c r="IE78" s="2"/>
      <c r="IF78" s="2"/>
      <c r="IG78" s="2"/>
      <c r="IH78" s="2"/>
      <c r="II78" s="2"/>
      <c r="IJ78" s="2"/>
      <c r="IK78" s="2"/>
      <c r="IL78" s="2"/>
      <c r="IM78" s="2"/>
      <c r="IN78" s="2"/>
      <c r="IO78" s="2"/>
      <c r="IP78" s="2"/>
      <c r="IQ78" s="2"/>
      <c r="IR78" s="2"/>
      <c r="IS78" s="2"/>
      <c r="IT78" s="2"/>
      <c r="IU78" s="2"/>
      <c r="IV78" s="2"/>
      <c r="IW78" s="2"/>
      <c r="IX78" s="2"/>
      <c r="IY78" s="2"/>
      <c r="IZ78" s="2"/>
      <c r="JA78" s="2"/>
      <c r="JB78" s="2"/>
      <c r="JC78" s="2"/>
      <c r="JD78" s="2"/>
      <c r="JE78" s="2"/>
      <c r="JF78" s="2"/>
      <c r="JG78" s="2"/>
      <c r="JH78" s="2"/>
      <c r="JI78" s="2"/>
      <c r="JJ78" s="2"/>
      <c r="JK78" s="2"/>
      <c r="JL78" s="2"/>
      <c r="JM78" s="2"/>
      <c r="JN78" s="2"/>
      <c r="JO78" s="2"/>
      <c r="JP78" s="2"/>
      <c r="JQ78" s="2"/>
      <c r="JR78" s="2"/>
      <c r="JS78" s="2"/>
      <c r="JT78" s="2"/>
      <c r="JU78" s="2"/>
      <c r="JV78" s="2"/>
      <c r="JW78" s="2"/>
      <c r="JX78" s="2"/>
      <c r="JY78" s="2"/>
      <c r="JZ78" s="2"/>
      <c r="KA78" s="2"/>
      <c r="KB78" s="2"/>
      <c r="KC78" s="2"/>
      <c r="KD78" s="2"/>
      <c r="KE78" s="2"/>
      <c r="KF78" s="2"/>
      <c r="KG78" s="2"/>
      <c r="KH78" s="2"/>
      <c r="KI78" s="2"/>
      <c r="KJ78" s="2"/>
      <c r="KK78" s="2"/>
      <c r="KL78" s="2"/>
      <c r="KM78" s="2"/>
      <c r="KN78" s="2"/>
      <c r="KO78" s="2"/>
      <c r="KP78" s="2"/>
      <c r="KQ78" s="2"/>
      <c r="KR78" s="2"/>
      <c r="KS78" s="2"/>
      <c r="KT78" s="2"/>
      <c r="KU78" s="2"/>
      <c r="KV78" s="2"/>
      <c r="KW78" s="2"/>
      <c r="KX78" s="2"/>
      <c r="KY78" s="2"/>
      <c r="KZ78" s="2"/>
      <c r="LA78" s="2"/>
      <c r="LB78" s="2"/>
      <c r="LC78" s="2"/>
      <c r="LD78" s="2"/>
      <c r="LE78" s="2"/>
      <c r="LF78" s="2"/>
      <c r="LG78" s="2"/>
      <c r="LH78" s="2"/>
      <c r="LI78" s="2"/>
      <c r="LJ78" s="2"/>
      <c r="LK78" s="2"/>
    </row>
    <row r="79" spans="1:323">
      <c r="A79" s="17">
        <v>1093228397</v>
      </c>
      <c r="B79" s="24" t="s">
        <v>79</v>
      </c>
      <c r="C79" s="19">
        <f>VLOOKUP(A79,'[3]Revised Oct. 1 Fee Schedule'!$A$23:$N$416,10,0)</f>
        <v>250.77</v>
      </c>
      <c r="D79" s="20">
        <f>VLOOKUP(A79,'[4]Calulations '!$H$1:$I$399,2,0)</f>
        <v>1.2484999999999999</v>
      </c>
      <c r="E79" s="21">
        <f>VLOOKUP(A79,'[4]Calulations '!H56:O454,8,0)</f>
        <v>142.44999999999999</v>
      </c>
      <c r="F79" s="21">
        <f>VLOOKUP(A79,'[4]Calulations '!$H$1:$P$399,9,0)</f>
        <v>36.85</v>
      </c>
      <c r="G79" s="21">
        <f>VLOOKUP(A79,'[4]Calulations '!$H$1:$Q$399,10,0)</f>
        <v>22.84</v>
      </c>
      <c r="H79" s="21">
        <f>VLOOKUP(A79,'[4]Calulations '!$H$1:$R$399,11,0)</f>
        <v>13.68</v>
      </c>
      <c r="I79" s="22"/>
      <c r="J79" s="21">
        <f>VLOOKUP(A79,'[4]Calulations '!$H$1:$U$399,14,0)</f>
        <v>249.27210000000002</v>
      </c>
      <c r="K79" s="23">
        <f t="shared" si="0"/>
        <v>250.77</v>
      </c>
      <c r="L79" s="24"/>
      <c r="M79" s="25">
        <v>47.5</v>
      </c>
      <c r="N79" s="25">
        <f t="shared" si="1"/>
        <v>298.27</v>
      </c>
      <c r="O79" s="26"/>
      <c r="Q79" s="28"/>
    </row>
    <row r="80" spans="1:323">
      <c r="A80" s="17">
        <v>1891908687</v>
      </c>
      <c r="B80" s="24" t="s">
        <v>80</v>
      </c>
      <c r="C80" s="19">
        <f>VLOOKUP(A80,'[3]Revised Oct. 1 Fee Schedule'!$A$23:$N$416,10,0)</f>
        <v>242.91</v>
      </c>
      <c r="D80" s="20">
        <f>VLOOKUP(A80,'[4]Calulations '!$H$1:$I$399,2,0)</f>
        <v>1.2333000000000001</v>
      </c>
      <c r="E80" s="21">
        <f>VLOOKUP(A80,'[4]Calulations '!H57:O455,8,0)</f>
        <v>141.31</v>
      </c>
      <c r="F80" s="21">
        <f>VLOOKUP(A80,'[4]Calulations '!$H$1:$P$399,9,0)</f>
        <v>36.85</v>
      </c>
      <c r="G80" s="21">
        <f>VLOOKUP(A80,'[4]Calulations '!$H$1:$Q$399,10,0)</f>
        <v>15.61</v>
      </c>
      <c r="H80" s="21">
        <f>VLOOKUP(A80,'[4]Calulations '!$H$1:$R$399,11,0)</f>
        <v>13.68</v>
      </c>
      <c r="I80" s="22"/>
      <c r="J80" s="21">
        <f>VLOOKUP(A80,'[4]Calulations '!$H$1:$U$399,14,0)</f>
        <v>239.60475</v>
      </c>
      <c r="K80" s="23">
        <f t="shared" si="0"/>
        <v>242.91</v>
      </c>
      <c r="L80" s="24"/>
      <c r="M80" s="25">
        <v>47.5</v>
      </c>
      <c r="N80" s="25">
        <f t="shared" si="1"/>
        <v>290.40999999999997</v>
      </c>
      <c r="O80" s="26"/>
      <c r="Q80" s="28"/>
    </row>
    <row r="81" spans="1:17">
      <c r="A81" s="17">
        <v>1235175175</v>
      </c>
      <c r="B81" s="18" t="s">
        <v>81</v>
      </c>
      <c r="C81" s="19">
        <f>VLOOKUP(A81,'[3]Revised Oct. 1 Fee Schedule'!$A$23:$N$416,10,0)</f>
        <v>220.18</v>
      </c>
      <c r="D81" s="20">
        <f>VLOOKUP(A81,'[4]Calulations '!$H$1:$I$399,2,0)</f>
        <v>1.1753</v>
      </c>
      <c r="E81" s="21">
        <f>VLOOKUP(A81,'[4]Calulations '!H58:O456,8,0)</f>
        <v>135.97</v>
      </c>
      <c r="F81" s="21">
        <f>VLOOKUP(A81,'[4]Calulations '!$H$1:$P$399,9,0)</f>
        <v>36.85</v>
      </c>
      <c r="G81" s="21">
        <f>VLOOKUP(A81,'[4]Calulations '!$H$1:$Q$399,10,0)</f>
        <v>8.1199999999999992</v>
      </c>
      <c r="H81" s="21">
        <f>VLOOKUP(A81,'[4]Calulations '!$H$1:$R$399,11,0)</f>
        <v>7.18</v>
      </c>
      <c r="I81" s="22"/>
      <c r="J81" s="21">
        <f>VLOOKUP(A81,'[4]Calulations '!$H$1:$U$399,14,0)</f>
        <v>217.27860000000004</v>
      </c>
      <c r="K81" s="23">
        <f t="shared" si="0"/>
        <v>220.18</v>
      </c>
      <c r="L81" s="24"/>
      <c r="M81" s="25">
        <v>47.5</v>
      </c>
      <c r="N81" s="25">
        <f t="shared" si="1"/>
        <v>267.68</v>
      </c>
      <c r="O81" s="26"/>
      <c r="Q81" s="28"/>
    </row>
    <row r="82" spans="1:17">
      <c r="A82" s="17">
        <v>1992724157</v>
      </c>
      <c r="B82" s="18" t="s">
        <v>82</v>
      </c>
      <c r="C82" s="19">
        <f>VLOOKUP(A82,'[3]Revised Oct. 1 Fee Schedule'!$A$23:$N$416,10,0)</f>
        <v>242.56</v>
      </c>
      <c r="D82" s="20">
        <f>VLOOKUP(A82,'[4]Calulations '!$H$1:$I$399,2,0)</f>
        <v>1.2022999999999999</v>
      </c>
      <c r="E82" s="21">
        <f>VLOOKUP(A82,'[4]Calulations '!H59:O457,8,0)</f>
        <v>139.51</v>
      </c>
      <c r="F82" s="21">
        <f>VLOOKUP(A82,'[4]Calulations '!$H$1:$P$399,9,0)</f>
        <v>36.85</v>
      </c>
      <c r="G82" s="21">
        <f>VLOOKUP(A82,'[4]Calulations '!$H$1:$Q$399,10,0)</f>
        <v>10.199999999999999</v>
      </c>
      <c r="H82" s="21">
        <f>VLOOKUP(A82,'[4]Calulations '!$H$1:$R$399,11,0)</f>
        <v>13.68</v>
      </c>
      <c r="I82" s="22"/>
      <c r="J82" s="21">
        <f>VLOOKUP(A82,'[4]Calulations '!$H$1:$U$399,14,0)</f>
        <v>231.27719999999999</v>
      </c>
      <c r="K82" s="23">
        <f t="shared" si="0"/>
        <v>242.56</v>
      </c>
      <c r="L82" s="24"/>
      <c r="M82" s="25">
        <v>47.5</v>
      </c>
      <c r="N82" s="25">
        <f t="shared" si="1"/>
        <v>290.06</v>
      </c>
      <c r="O82" s="26"/>
      <c r="Q82" s="28"/>
    </row>
    <row r="83" spans="1:17">
      <c r="A83" s="17">
        <v>1174608350</v>
      </c>
      <c r="B83" s="18" t="s">
        <v>83</v>
      </c>
      <c r="C83" s="19">
        <f>VLOOKUP(A83,'[3]Revised Oct. 1 Fee Schedule'!$A$23:$N$416,10,0)</f>
        <v>239.29</v>
      </c>
      <c r="D83" s="20">
        <f>VLOOKUP(A83,'[4]Calulations '!$H$1:$I$399,2,0)</f>
        <v>1.2016</v>
      </c>
      <c r="E83" s="21">
        <f>VLOOKUP(A83,'[4]Calulations '!H60:O458,8,0)</f>
        <v>138.72999999999999</v>
      </c>
      <c r="F83" s="21">
        <f>VLOOKUP(A83,'[4]Calulations '!$H$1:$P$399,9,0)</f>
        <v>36.85</v>
      </c>
      <c r="G83" s="21">
        <f>VLOOKUP(A83,'[4]Calulations '!$H$1:$Q$399,10,0)</f>
        <v>12.08</v>
      </c>
      <c r="H83" s="21">
        <f>VLOOKUP(A83,'[4]Calulations '!$H$1:$R$399,11,0)</f>
        <v>13.68</v>
      </c>
      <c r="I83" s="22"/>
      <c r="J83" s="21">
        <f>VLOOKUP(A83,'[4]Calulations '!$H$1:$U$399,14,0)</f>
        <v>232.54770000000002</v>
      </c>
      <c r="K83" s="23">
        <f t="shared" si="0"/>
        <v>239.29</v>
      </c>
      <c r="L83" s="24"/>
      <c r="M83" s="25">
        <v>47.5</v>
      </c>
      <c r="N83" s="25">
        <f t="shared" si="1"/>
        <v>286.78999999999996</v>
      </c>
      <c r="O83" s="26"/>
      <c r="Q83" s="28"/>
    </row>
    <row r="84" spans="1:17">
      <c r="A84" s="17">
        <v>1497283899</v>
      </c>
      <c r="B84" s="18" t="s">
        <v>84</v>
      </c>
      <c r="C84" s="19">
        <f>VLOOKUP(A84,'[3]Revised Oct. 1 Fee Schedule'!$A$23:$N$416,10,0)</f>
        <v>226.47</v>
      </c>
      <c r="D84" s="20">
        <f>VLOOKUP(A84,'[4]Calulations '!$H$1:$I$399,2,0)</f>
        <v>1.1413</v>
      </c>
      <c r="E84" s="21">
        <f>VLOOKUP(A84,'[4]Calulations '!H61:O459,8,0)</f>
        <v>134.26</v>
      </c>
      <c r="F84" s="21">
        <f>VLOOKUP(A84,'[4]Calulations '!$H$1:$P$399,9,0)</f>
        <v>36.85</v>
      </c>
      <c r="G84" s="21">
        <f>VLOOKUP(A84,'[4]Calulations '!$H$1:$Q$399,10,0)</f>
        <v>10.3</v>
      </c>
      <c r="H84" s="21">
        <f>VLOOKUP(A84,'[4]Calulations '!$H$1:$R$399,11,0)</f>
        <v>13.68</v>
      </c>
      <c r="I84" s="22"/>
      <c r="J84" s="21">
        <f>VLOOKUP(A84,'[4]Calulations '!$H$1:$U$399,14,0)</f>
        <v>225.32895000000002</v>
      </c>
      <c r="K84" s="23">
        <f t="shared" si="0"/>
        <v>226.47</v>
      </c>
      <c r="L84" s="24"/>
      <c r="M84" s="25">
        <v>47.5</v>
      </c>
      <c r="N84" s="25">
        <f t="shared" si="1"/>
        <v>273.97000000000003</v>
      </c>
      <c r="O84" s="26"/>
      <c r="Q84" s="28"/>
    </row>
    <row r="85" spans="1:17">
      <c r="A85" s="17">
        <v>1578013876</v>
      </c>
      <c r="B85" s="18" t="s">
        <v>85</v>
      </c>
      <c r="C85" s="19">
        <f>VLOOKUP(A85,'[3]Revised Oct. 1 Fee Schedule'!$A$23:$N$416,10,0)</f>
        <v>228.93</v>
      </c>
      <c r="D85" s="20">
        <f>VLOOKUP(A85,'[4]Calulations '!$H$1:$I$399,2,0)</f>
        <v>1.2592000000000001</v>
      </c>
      <c r="E85" s="21">
        <f>VLOOKUP(A85,'[4]Calulations '!H62:O460,8,0)</f>
        <v>142.79</v>
      </c>
      <c r="F85" s="21">
        <f>VLOOKUP(A85,'[4]Calulations '!$H$1:$P$399,9,0)</f>
        <v>36.85</v>
      </c>
      <c r="G85" s="21">
        <f>VLOOKUP(A85,'[4]Calulations '!$H$1:$Q$399,10,0)</f>
        <v>8.1199999999999992</v>
      </c>
      <c r="H85" s="21">
        <f>VLOOKUP(A85,'[4]Calulations '!$H$1:$R$399,11,0)</f>
        <v>13.68</v>
      </c>
      <c r="I85" s="22"/>
      <c r="J85" s="21">
        <f>VLOOKUP(A85,'[4]Calulations '!$H$1:$U$399,14,0)</f>
        <v>232.66320000000002</v>
      </c>
      <c r="K85" s="23">
        <f t="shared" si="0"/>
        <v>232.66320000000002</v>
      </c>
      <c r="L85" s="24"/>
      <c r="M85" s="25">
        <v>47.5</v>
      </c>
      <c r="N85" s="25">
        <f t="shared" si="1"/>
        <v>280.16320000000002</v>
      </c>
      <c r="O85" s="26"/>
      <c r="Q85" s="28"/>
    </row>
    <row r="86" spans="1:17">
      <c r="A86" s="17">
        <v>1265441208</v>
      </c>
      <c r="B86" s="18" t="s">
        <v>86</v>
      </c>
      <c r="C86" s="19">
        <f>VLOOKUP(A86,'[3]Revised Oct. 1 Fee Schedule'!$A$23:$N$416,10,0)</f>
        <v>220.11</v>
      </c>
      <c r="D86" s="20">
        <f>VLOOKUP(A86,'[4]Calulations '!$H$1:$I$399,2,0)</f>
        <v>1.1966000000000001</v>
      </c>
      <c r="E86" s="21">
        <f>VLOOKUP(A86,'[4]Calulations '!H63:O461,8,0)</f>
        <v>137.79</v>
      </c>
      <c r="F86" s="21">
        <f>VLOOKUP(A86,'[4]Calulations '!$H$1:$P$399,9,0)</f>
        <v>36.85</v>
      </c>
      <c r="G86" s="21">
        <f>VLOOKUP(A86,'[4]Calulations '!$H$1:$Q$399,10,0)</f>
        <v>13.32</v>
      </c>
      <c r="H86" s="21">
        <f>VLOOKUP(A86,'[4]Calulations '!$H$1:$R$399,11,0)</f>
        <v>13.68</v>
      </c>
      <c r="I86" s="22"/>
      <c r="J86" s="21">
        <f>VLOOKUP(A86,'[4]Calulations '!$H$1:$U$399,14,0)</f>
        <v>232.89420000000004</v>
      </c>
      <c r="K86" s="23">
        <f t="shared" si="0"/>
        <v>232.89420000000004</v>
      </c>
      <c r="L86" s="24"/>
      <c r="M86" s="25">
        <v>47.5</v>
      </c>
      <c r="N86" s="25">
        <f t="shared" si="1"/>
        <v>280.39420000000007</v>
      </c>
      <c r="O86" s="26"/>
      <c r="Q86" s="28"/>
    </row>
    <row r="87" spans="1:17">
      <c r="A87" s="17">
        <v>1619099520</v>
      </c>
      <c r="B87" s="18" t="s">
        <v>87</v>
      </c>
      <c r="C87" s="19">
        <f>VLOOKUP(A87,'[3]Revised Oct. 1 Fee Schedule'!$A$23:$N$416,10,0)</f>
        <v>248.02</v>
      </c>
      <c r="D87" s="20">
        <f>VLOOKUP(A87,'[4]Calulations '!$H$1:$I$399,2,0)</f>
        <v>1.2562</v>
      </c>
      <c r="E87" s="21">
        <f>VLOOKUP(A87,'[4]Calulations '!H64:O462,8,0)</f>
        <v>143.31</v>
      </c>
      <c r="F87" s="21">
        <f>VLOOKUP(A87,'[4]Calulations '!$H$1:$P$399,9,0)</f>
        <v>36.85</v>
      </c>
      <c r="G87" s="21">
        <f>VLOOKUP(A87,'[4]Calulations '!$H$1:$Q$399,10,0)</f>
        <v>16.989999999999998</v>
      </c>
      <c r="H87" s="21">
        <f>VLOOKUP(A87,'[4]Calulations '!$H$1:$R$399,11,0)</f>
        <v>13.68</v>
      </c>
      <c r="I87" s="22"/>
      <c r="J87" s="21">
        <f>VLOOKUP(A87,'[4]Calulations '!$H$1:$U$399,14,0)</f>
        <v>243.50865000000005</v>
      </c>
      <c r="K87" s="23">
        <f t="shared" si="0"/>
        <v>248.02</v>
      </c>
      <c r="L87" s="24"/>
      <c r="M87" s="25">
        <v>47.5</v>
      </c>
      <c r="N87" s="25">
        <f t="shared" si="1"/>
        <v>295.52</v>
      </c>
      <c r="O87" s="26"/>
      <c r="Q87" s="28"/>
    </row>
    <row r="88" spans="1:17">
      <c r="A88" s="17">
        <v>1245350289</v>
      </c>
      <c r="B88" s="18" t="s">
        <v>88</v>
      </c>
      <c r="C88" s="19">
        <f>VLOOKUP(A88,'[3]Revised Oct. 1 Fee Schedule'!$A$23:$N$416,10,0)</f>
        <v>233.13</v>
      </c>
      <c r="D88" s="20">
        <f>VLOOKUP(A88,'[4]Calulations '!$H$1:$I$399,2,0)</f>
        <v>1.2190000000000001</v>
      </c>
      <c r="E88" s="21">
        <f>VLOOKUP(A88,'[4]Calulations '!H65:O463,8,0)</f>
        <v>139.34</v>
      </c>
      <c r="F88" s="21">
        <f>VLOOKUP(A88,'[4]Calulations '!$H$1:$P$399,9,0)</f>
        <v>36.85</v>
      </c>
      <c r="G88" s="21">
        <f>VLOOKUP(A88,'[4]Calulations '!$H$1:$Q$399,10,0)</f>
        <v>14.71</v>
      </c>
      <c r="H88" s="21">
        <f>VLOOKUP(A88,'[4]Calulations '!$H$1:$R$399,11,0)</f>
        <v>13.68</v>
      </c>
      <c r="I88" s="22"/>
      <c r="J88" s="21">
        <f>VLOOKUP(A88,'[4]Calulations '!$H$1:$U$399,14,0)</f>
        <v>236.28990000000005</v>
      </c>
      <c r="K88" s="23">
        <f t="shared" si="0"/>
        <v>236.28990000000005</v>
      </c>
      <c r="L88" s="24"/>
      <c r="M88" s="25">
        <v>47.5</v>
      </c>
      <c r="N88" s="25">
        <f t="shared" si="1"/>
        <v>283.78990000000005</v>
      </c>
      <c r="O88" s="26"/>
      <c r="Q88" s="28"/>
    </row>
    <row r="89" spans="1:17">
      <c r="A89" s="17">
        <v>1346360328</v>
      </c>
      <c r="B89" s="18" t="s">
        <v>89</v>
      </c>
      <c r="C89" s="19">
        <f>VLOOKUP(A89,'[3]Revised Oct. 1 Fee Schedule'!$A$23:$N$416,10,0)</f>
        <v>232.91</v>
      </c>
      <c r="D89" s="20">
        <f>VLOOKUP(A89,'[4]Calulations '!$H$1:$I$399,2,0)</f>
        <v>1.2795000000000001</v>
      </c>
      <c r="E89" s="21">
        <f>VLOOKUP(A89,'[4]Calulations '!H66:O464,8,0)</f>
        <v>146.47</v>
      </c>
      <c r="F89" s="21">
        <f>VLOOKUP(A89,'[4]Calulations '!$H$1:$P$399,9,0)</f>
        <v>36.85</v>
      </c>
      <c r="G89" s="21">
        <f>VLOOKUP(A89,'[4]Calulations '!$H$1:$Q$399,10,0)</f>
        <v>12.63</v>
      </c>
      <c r="H89" s="21">
        <f>VLOOKUP(A89,'[4]Calulations '!$H$1:$R$399,11,0)</f>
        <v>7.18</v>
      </c>
      <c r="I89" s="22"/>
      <c r="J89" s="21">
        <f>VLOOKUP(A89,'[4]Calulations '!$H$1:$U$399,14,0)</f>
        <v>234.61515000000003</v>
      </c>
      <c r="K89" s="23">
        <f t="shared" ref="K89:K152" si="2">IF(J89&lt;C89,C89,J89)</f>
        <v>234.61515000000003</v>
      </c>
      <c r="L89" s="24"/>
      <c r="M89" s="25">
        <v>47.5</v>
      </c>
      <c r="N89" s="25">
        <f t="shared" ref="N89:N152" si="3">+K89+M89</f>
        <v>282.11515000000003</v>
      </c>
      <c r="O89" s="26"/>
      <c r="Q89" s="28"/>
    </row>
    <row r="90" spans="1:17">
      <c r="A90" s="17">
        <v>1104946060</v>
      </c>
      <c r="B90" s="18" t="s">
        <v>90</v>
      </c>
      <c r="C90" s="19">
        <f>VLOOKUP(A90,'[3]Revised Oct. 1 Fee Schedule'!$A$23:$N$416,10,0)</f>
        <v>260.05</v>
      </c>
      <c r="D90" s="20">
        <f>VLOOKUP(A90,'[4]Calulations '!$H$1:$I$399,2,0)</f>
        <v>1.2248000000000001</v>
      </c>
      <c r="E90" s="21">
        <f>VLOOKUP(A90,'[4]Calulations '!H67:O465,8,0)</f>
        <v>142.99</v>
      </c>
      <c r="F90" s="21">
        <f>VLOOKUP(A90,'[4]Calulations '!$H$1:$P$399,9,0)</f>
        <v>36.85</v>
      </c>
      <c r="G90" s="21">
        <f>VLOOKUP(A90,'[4]Calulations '!$H$1:$Q$399,10,0)</f>
        <v>18.2</v>
      </c>
      <c r="H90" s="21">
        <f>VLOOKUP(A90,'[4]Calulations '!$H$1:$R$399,11,0)</f>
        <v>13.68</v>
      </c>
      <c r="I90" s="22"/>
      <c r="J90" s="21">
        <f>VLOOKUP(A90,'[4]Calulations '!$H$1:$U$399,14,0)</f>
        <v>244.53660000000002</v>
      </c>
      <c r="K90" s="23">
        <f t="shared" si="2"/>
        <v>260.05</v>
      </c>
      <c r="L90" s="24"/>
      <c r="M90" s="25">
        <v>47.5</v>
      </c>
      <c r="N90" s="25">
        <f t="shared" si="3"/>
        <v>307.55</v>
      </c>
      <c r="O90" s="26"/>
      <c r="Q90" s="28"/>
    </row>
    <row r="91" spans="1:17">
      <c r="A91" s="17">
        <v>1861513715</v>
      </c>
      <c r="B91" s="18" t="s">
        <v>91</v>
      </c>
      <c r="C91" s="19">
        <f>VLOOKUP(A91,'[3]Revised Oct. 1 Fee Schedule'!$A$23:$N$416,10,0)</f>
        <v>242.7</v>
      </c>
      <c r="D91" s="20">
        <f>VLOOKUP(A91,'[4]Calulations '!$H$1:$I$399,2,0)</f>
        <v>1.1554</v>
      </c>
      <c r="E91" s="21">
        <f>VLOOKUP(A91,'[4]Calulations '!H68:O466,8,0)</f>
        <v>133.69999999999999</v>
      </c>
      <c r="F91" s="21">
        <f>VLOOKUP(A91,'[4]Calulations '!$H$1:$P$399,9,0)</f>
        <v>36.85</v>
      </c>
      <c r="G91" s="21">
        <f>VLOOKUP(A91,'[4]Calulations '!$H$1:$Q$399,10,0)</f>
        <v>15.83</v>
      </c>
      <c r="H91" s="21">
        <f>VLOOKUP(A91,'[4]Calulations '!$H$1:$R$399,11,0)</f>
        <v>13.68</v>
      </c>
      <c r="I91" s="22"/>
      <c r="J91" s="21">
        <f>VLOOKUP(A91,'[4]Calulations '!$H$1:$U$399,14,0)</f>
        <v>231.06930000000003</v>
      </c>
      <c r="K91" s="23">
        <f t="shared" si="2"/>
        <v>242.7</v>
      </c>
      <c r="L91" s="24"/>
      <c r="M91" s="25">
        <v>47.5</v>
      </c>
      <c r="N91" s="25">
        <f t="shared" si="3"/>
        <v>290.2</v>
      </c>
      <c r="O91" s="26"/>
      <c r="Q91" s="28"/>
    </row>
    <row r="92" spans="1:17">
      <c r="A92" s="17">
        <v>1710008669</v>
      </c>
      <c r="B92" s="18" t="s">
        <v>92</v>
      </c>
      <c r="C92" s="19">
        <f>VLOOKUP(A92,'[3]Revised Oct. 1 Fee Schedule'!$A$23:$N$416,10,0)</f>
        <v>230.52</v>
      </c>
      <c r="D92" s="20">
        <f>VLOOKUP(A92,'[4]Calulations '!$H$1:$I$399,2,0)</f>
        <v>1.2315</v>
      </c>
      <c r="E92" s="21">
        <f>VLOOKUP(A92,'[4]Calulations '!H69:O467,8,0)</f>
        <v>141.66</v>
      </c>
      <c r="F92" s="21">
        <f>VLOOKUP(A92,'[4]Calulations '!$H$1:$P$399,9,0)</f>
        <v>36.85</v>
      </c>
      <c r="G92" s="21">
        <f>VLOOKUP(A92,'[4]Calulations '!$H$1:$Q$399,10,0)</f>
        <v>9.6</v>
      </c>
      <c r="H92" s="21">
        <f>VLOOKUP(A92,'[4]Calulations '!$H$1:$R$399,11,0)</f>
        <v>13.68</v>
      </c>
      <c r="I92" s="22"/>
      <c r="J92" s="21">
        <f>VLOOKUP(A92,'[4]Calulations '!$H$1:$U$399,14,0)</f>
        <v>233.06745000000004</v>
      </c>
      <c r="K92" s="23">
        <f t="shared" si="2"/>
        <v>233.06745000000004</v>
      </c>
      <c r="L92" s="24"/>
      <c r="M92" s="25">
        <v>47.5</v>
      </c>
      <c r="N92" s="25">
        <f t="shared" si="3"/>
        <v>280.56745000000001</v>
      </c>
      <c r="O92" s="26"/>
      <c r="Q92" s="28"/>
    </row>
    <row r="93" spans="1:17">
      <c r="A93" s="17">
        <v>1609996552</v>
      </c>
      <c r="B93" s="18" t="s">
        <v>93</v>
      </c>
      <c r="C93" s="19">
        <f>VLOOKUP(A93,'[3]Revised Oct. 1 Fee Schedule'!$A$23:$N$416,10,0)</f>
        <v>261</v>
      </c>
      <c r="D93" s="20">
        <f>VLOOKUP(A93,'[4]Calulations '!$H$1:$I$399,2,0)</f>
        <v>1.4703999999999999</v>
      </c>
      <c r="E93" s="21">
        <f>VLOOKUP(A93,'[4]Calulations '!H70:O468,8,0)</f>
        <v>154.13</v>
      </c>
      <c r="F93" s="21">
        <f>VLOOKUP(A93,'[4]Calulations '!$H$1:$P$399,9,0)</f>
        <v>36.85</v>
      </c>
      <c r="G93" s="21">
        <f>VLOOKUP(A93,'[4]Calulations '!$H$1:$Q$399,10,0)</f>
        <v>23.62</v>
      </c>
      <c r="H93" s="21">
        <f>VLOOKUP(A93,'[4]Calulations '!$H$1:$R$399,11,0)</f>
        <v>13.68</v>
      </c>
      <c r="I93" s="22"/>
      <c r="J93" s="21">
        <f>VLOOKUP(A93,'[4]Calulations '!$H$1:$U$399,14,0)</f>
        <v>263.66340000000002</v>
      </c>
      <c r="K93" s="23">
        <f t="shared" si="2"/>
        <v>263.66340000000002</v>
      </c>
      <c r="L93" s="24"/>
      <c r="M93" s="25">
        <v>47.5</v>
      </c>
      <c r="N93" s="25">
        <f t="shared" si="3"/>
        <v>311.16340000000002</v>
      </c>
      <c r="O93" s="26"/>
      <c r="Q93" s="28"/>
    </row>
    <row r="94" spans="1:17">
      <c r="A94" s="17">
        <v>1629198577</v>
      </c>
      <c r="B94" s="18" t="s">
        <v>94</v>
      </c>
      <c r="C94" s="19">
        <f>VLOOKUP(A94,'[3]Revised Oct. 1 Fee Schedule'!$A$23:$N$416,10,0)</f>
        <v>245.75</v>
      </c>
      <c r="D94" s="20">
        <f>VLOOKUP(A94,'[4]Calulations '!$H$1:$I$399,2,0)</f>
        <v>1.3197000000000001</v>
      </c>
      <c r="E94" s="21">
        <f>VLOOKUP(A94,'[4]Calulations '!H71:O469,8,0)</f>
        <v>149.77000000000001</v>
      </c>
      <c r="F94" s="21">
        <f>VLOOKUP(A94,'[4]Calulations '!$H$1:$P$399,9,0)</f>
        <v>36.85</v>
      </c>
      <c r="G94" s="21">
        <f>VLOOKUP(A94,'[4]Calulations '!$H$1:$Q$399,10,0)</f>
        <v>14.77</v>
      </c>
      <c r="H94" s="21">
        <f>VLOOKUP(A94,'[4]Calulations '!$H$1:$R$399,11,0)</f>
        <v>13.68</v>
      </c>
      <c r="I94" s="22"/>
      <c r="J94" s="21">
        <f>VLOOKUP(A94,'[4]Calulations '!$H$1:$U$399,14,0)</f>
        <v>248.40585000000004</v>
      </c>
      <c r="K94" s="23">
        <f t="shared" si="2"/>
        <v>248.40585000000004</v>
      </c>
      <c r="L94" s="24"/>
      <c r="M94" s="25">
        <v>47.5</v>
      </c>
      <c r="N94" s="25">
        <f t="shared" si="3"/>
        <v>295.90585000000004</v>
      </c>
      <c r="O94" s="26"/>
      <c r="Q94" s="28"/>
    </row>
    <row r="95" spans="1:17">
      <c r="A95" s="17">
        <v>1639299571</v>
      </c>
      <c r="B95" s="18" t="s">
        <v>95</v>
      </c>
      <c r="C95" s="19">
        <f>VLOOKUP(A95,'[3]Revised Oct. 1 Fee Schedule'!$A$23:$N$416,10,0)</f>
        <v>232.71</v>
      </c>
      <c r="D95" s="20">
        <f>VLOOKUP(A95,'[4]Calulations '!$H$1:$I$399,2,0)</f>
        <v>1.1986000000000001</v>
      </c>
      <c r="E95" s="21">
        <f>VLOOKUP(A95,'[4]Calulations '!H72:O470,8,0)</f>
        <v>138.58000000000001</v>
      </c>
      <c r="F95" s="21">
        <f>VLOOKUP(A95,'[4]Calulations '!$H$1:$P$399,9,0)</f>
        <v>36.85</v>
      </c>
      <c r="G95" s="21">
        <f>VLOOKUP(A95,'[4]Calulations '!$H$1:$Q$399,10,0)</f>
        <v>14.03</v>
      </c>
      <c r="H95" s="21">
        <f>VLOOKUP(A95,'[4]Calulations '!$H$1:$R$399,11,0)</f>
        <v>13.68</v>
      </c>
      <c r="I95" s="22"/>
      <c r="J95" s="21">
        <f>VLOOKUP(A95,'[4]Calulations '!$H$1:$U$399,14,0)</f>
        <v>234.62670000000006</v>
      </c>
      <c r="K95" s="23">
        <f t="shared" si="2"/>
        <v>234.62670000000006</v>
      </c>
      <c r="L95" s="24"/>
      <c r="M95" s="25">
        <v>47.5</v>
      </c>
      <c r="N95" s="25">
        <f t="shared" si="3"/>
        <v>282.12670000000003</v>
      </c>
      <c r="O95" s="26"/>
      <c r="Q95" s="28"/>
    </row>
    <row r="96" spans="1:17">
      <c r="A96" s="17">
        <v>1831219781</v>
      </c>
      <c r="B96" s="18" t="s">
        <v>96</v>
      </c>
      <c r="C96" s="19">
        <f>VLOOKUP(A96,'[3]Revised Oct. 1 Fee Schedule'!$A$23:$N$416,10,0)</f>
        <v>235.54</v>
      </c>
      <c r="D96" s="20">
        <f>VLOOKUP(A96,'[4]Calulations '!$H$1:$I$399,2,0)</f>
        <v>1.2487999999999999</v>
      </c>
      <c r="E96" s="21">
        <f>VLOOKUP(A96,'[4]Calulations '!H73:O471,8,0)</f>
        <v>141.63999999999999</v>
      </c>
      <c r="F96" s="21">
        <f>VLOOKUP(A96,'[4]Calulations '!$H$1:$P$399,9,0)</f>
        <v>36.85</v>
      </c>
      <c r="G96" s="21">
        <f>VLOOKUP(A96,'[4]Calulations '!$H$1:$Q$399,10,0)</f>
        <v>13.05</v>
      </c>
      <c r="H96" s="21">
        <f>VLOOKUP(A96,'[4]Calulations '!$H$1:$R$399,11,0)</f>
        <v>13.68</v>
      </c>
      <c r="I96" s="22"/>
      <c r="J96" s="21">
        <f>VLOOKUP(A96,'[4]Calulations '!$H$1:$U$399,14,0)</f>
        <v>237.0291</v>
      </c>
      <c r="K96" s="23">
        <f t="shared" si="2"/>
        <v>237.0291</v>
      </c>
      <c r="L96" s="24"/>
      <c r="M96" s="25">
        <v>47.5</v>
      </c>
      <c r="N96" s="25">
        <f t="shared" si="3"/>
        <v>284.52909999999997</v>
      </c>
      <c r="O96" s="26"/>
      <c r="Q96" s="28"/>
    </row>
    <row r="97" spans="1:323">
      <c r="A97" s="17">
        <v>1518088830</v>
      </c>
      <c r="B97" s="18" t="s">
        <v>97</v>
      </c>
      <c r="C97" s="19">
        <f>VLOOKUP(A97,'[3]Revised Oct. 1 Fee Schedule'!$A$23:$N$416,10,0)</f>
        <v>235.33</v>
      </c>
      <c r="D97" s="20">
        <f>VLOOKUP(A97,'[4]Calulations '!$H$1:$I$399,2,0)</f>
        <v>1.2387999999999999</v>
      </c>
      <c r="E97" s="21">
        <f>VLOOKUP(A97,'[4]Calulations '!H74:O472,8,0)</f>
        <v>143.26</v>
      </c>
      <c r="F97" s="21">
        <f>VLOOKUP(A97,'[4]Calulations '!$H$1:$P$399,9,0)</f>
        <v>36.85</v>
      </c>
      <c r="G97" s="21">
        <f>VLOOKUP(A97,'[4]Calulations '!$H$1:$Q$399,10,0)</f>
        <v>13.52</v>
      </c>
      <c r="H97" s="21">
        <f>VLOOKUP(A97,'[4]Calulations '!$H$1:$R$399,11,0)</f>
        <v>13.68</v>
      </c>
      <c r="I97" s="22"/>
      <c r="J97" s="21">
        <f>VLOOKUP(A97,'[4]Calulations '!$H$1:$U$399,14,0)</f>
        <v>239.44305000000003</v>
      </c>
      <c r="K97" s="23">
        <f t="shared" si="2"/>
        <v>239.44305000000003</v>
      </c>
      <c r="L97" s="24"/>
      <c r="M97" s="25">
        <v>47.5</v>
      </c>
      <c r="N97" s="25">
        <f t="shared" si="3"/>
        <v>286.94305000000003</v>
      </c>
      <c r="O97" s="26"/>
      <c r="Q97" s="28"/>
    </row>
    <row r="98" spans="1:323">
      <c r="A98" s="17">
        <v>1740300607</v>
      </c>
      <c r="B98" s="18" t="s">
        <v>98</v>
      </c>
      <c r="C98" s="19">
        <f>VLOOKUP(A98,'[3]Revised Oct. 1 Fee Schedule'!$A$23:$N$416,10,0)</f>
        <v>255.72</v>
      </c>
      <c r="D98" s="20">
        <f>VLOOKUP(A98,'[4]Calulations '!$H$1:$I$399,2,0)</f>
        <v>1.3872</v>
      </c>
      <c r="E98" s="21">
        <f>VLOOKUP(A98,'[4]Calulations '!H75:O473,8,0)</f>
        <v>154.59</v>
      </c>
      <c r="F98" s="21">
        <f>VLOOKUP(A98,'[4]Calulations '!$H$1:$P$399,9,0)</f>
        <v>36.85</v>
      </c>
      <c r="G98" s="21">
        <f>VLOOKUP(A98,'[4]Calulations '!$H$1:$Q$399,10,0)</f>
        <v>14.25</v>
      </c>
      <c r="H98" s="21">
        <f>VLOOKUP(A98,'[4]Calulations '!$H$1:$R$399,11,0)</f>
        <v>13.68</v>
      </c>
      <c r="I98" s="22"/>
      <c r="J98" s="21">
        <f>VLOOKUP(A98,'[4]Calulations '!$H$1:$U$399,14,0)</f>
        <v>253.37235000000004</v>
      </c>
      <c r="K98" s="23">
        <f t="shared" si="2"/>
        <v>255.72</v>
      </c>
      <c r="L98" s="24"/>
      <c r="M98" s="25">
        <v>47.5</v>
      </c>
      <c r="N98" s="25">
        <f t="shared" si="3"/>
        <v>303.22000000000003</v>
      </c>
      <c r="O98" s="26"/>
      <c r="Q98" s="28"/>
    </row>
    <row r="99" spans="1:323">
      <c r="A99" s="17">
        <v>1134249006</v>
      </c>
      <c r="B99" s="18" t="s">
        <v>99</v>
      </c>
      <c r="C99" s="19">
        <f>VLOOKUP(A99,'[3]Revised Oct. 1 Fee Schedule'!$A$23:$N$416,10,0)</f>
        <v>249.9</v>
      </c>
      <c r="D99" s="20">
        <f>VLOOKUP(A99,'[4]Calulations '!$H$1:$I$399,2,0)</f>
        <v>1.3280000000000001</v>
      </c>
      <c r="E99" s="21">
        <f>VLOOKUP(A99,'[4]Calulations '!H76:O474,8,0)</f>
        <v>149.26</v>
      </c>
      <c r="F99" s="21">
        <f>VLOOKUP(A99,'[4]Calulations '!$H$1:$P$399,9,0)</f>
        <v>36.85</v>
      </c>
      <c r="G99" s="21">
        <f>VLOOKUP(A99,'[4]Calulations '!$H$1:$Q$399,10,0)</f>
        <v>13.93</v>
      </c>
      <c r="H99" s="21">
        <f>VLOOKUP(A99,'[4]Calulations '!$H$1:$R$399,11,0)</f>
        <v>13.68</v>
      </c>
      <c r="I99" s="22"/>
      <c r="J99" s="21">
        <f>VLOOKUP(A99,'[4]Calulations '!$H$1:$U$399,14,0)</f>
        <v>246.84660000000002</v>
      </c>
      <c r="K99" s="23">
        <f t="shared" si="2"/>
        <v>249.9</v>
      </c>
      <c r="L99" s="24"/>
      <c r="M99" s="25">
        <v>47.5</v>
      </c>
      <c r="N99" s="25">
        <f t="shared" si="3"/>
        <v>297.39999999999998</v>
      </c>
      <c r="O99" s="26"/>
      <c r="Q99" s="28"/>
    </row>
    <row r="100" spans="1:323">
      <c r="A100" s="17">
        <v>1740301050</v>
      </c>
      <c r="B100" s="18" t="s">
        <v>100</v>
      </c>
      <c r="C100" s="19">
        <f>VLOOKUP(A100,'[3]Revised Oct. 1 Fee Schedule'!$A$23:$N$416,10,0)</f>
        <v>251.3</v>
      </c>
      <c r="D100" s="20">
        <f>VLOOKUP(A100,'[4]Calulations '!$H$1:$I$399,2,0)</f>
        <v>1.2884</v>
      </c>
      <c r="E100" s="21">
        <f>VLOOKUP(A100,'[4]Calulations '!H77:O475,8,0)</f>
        <v>146.93</v>
      </c>
      <c r="F100" s="21">
        <f>VLOOKUP(A100,'[4]Calulations '!$H$1:$P$399,9,0)</f>
        <v>36.85</v>
      </c>
      <c r="G100" s="21">
        <f>VLOOKUP(A100,'[4]Calulations '!$H$1:$Q$399,10,0)</f>
        <v>15</v>
      </c>
      <c r="H100" s="21">
        <f>VLOOKUP(A100,'[4]Calulations '!$H$1:$R$399,11,0)</f>
        <v>13.68</v>
      </c>
      <c r="I100" s="22"/>
      <c r="J100" s="21">
        <f>VLOOKUP(A100,'[4]Calulations '!$H$1:$U$399,14,0)</f>
        <v>245.39130000000006</v>
      </c>
      <c r="K100" s="23">
        <f t="shared" si="2"/>
        <v>251.3</v>
      </c>
      <c r="L100" s="24"/>
      <c r="M100" s="25">
        <v>47.5</v>
      </c>
      <c r="N100" s="25">
        <f t="shared" si="3"/>
        <v>298.8</v>
      </c>
      <c r="O100" s="26"/>
      <c r="Q100" s="28"/>
    </row>
    <row r="101" spans="1:323">
      <c r="A101" s="17">
        <v>1578683439</v>
      </c>
      <c r="B101" s="18" t="s">
        <v>101</v>
      </c>
      <c r="C101" s="19">
        <f>VLOOKUP(A101,'[3]Revised Oct. 1 Fee Schedule'!$A$23:$N$416,10,0)</f>
        <v>256.36</v>
      </c>
      <c r="D101" s="20">
        <f>VLOOKUP(A101,'[4]Calulations '!$H$1:$I$399,2,0)</f>
        <v>1.3102</v>
      </c>
      <c r="E101" s="21">
        <f>VLOOKUP(A101,'[4]Calulations '!H78:O476,8,0)</f>
        <v>148.38</v>
      </c>
      <c r="F101" s="21">
        <f>VLOOKUP(A101,'[4]Calulations '!$H$1:$P$399,9,0)</f>
        <v>36.85</v>
      </c>
      <c r="G101" s="21">
        <f>VLOOKUP(A101,'[4]Calulations '!$H$1:$Q$399,10,0)</f>
        <v>22.15</v>
      </c>
      <c r="H101" s="21">
        <f>VLOOKUP(A101,'[4]Calulations '!$H$1:$R$399,11,0)</f>
        <v>13.68</v>
      </c>
      <c r="I101" s="22"/>
      <c r="J101" s="21">
        <f>VLOOKUP(A101,'[4]Calulations '!$H$1:$U$399,14,0)</f>
        <v>255.32430000000002</v>
      </c>
      <c r="K101" s="23">
        <f t="shared" si="2"/>
        <v>256.36</v>
      </c>
      <c r="L101" s="24"/>
      <c r="M101" s="25">
        <v>47.5</v>
      </c>
      <c r="N101" s="25">
        <f t="shared" si="3"/>
        <v>303.86</v>
      </c>
      <c r="O101" s="26"/>
      <c r="Q101" s="28"/>
    </row>
    <row r="102" spans="1:323">
      <c r="A102" s="17">
        <v>1235236878</v>
      </c>
      <c r="B102" s="18" t="s">
        <v>102</v>
      </c>
      <c r="C102" s="19">
        <f>VLOOKUP(A102,'[3]Revised Oct. 1 Fee Schedule'!$A$23:$N$416,10,0)</f>
        <v>243.63</v>
      </c>
      <c r="D102" s="20">
        <f>VLOOKUP(A102,'[4]Calulations '!$H$1:$I$399,2,0)</f>
        <v>1.1981999999999999</v>
      </c>
      <c r="E102" s="21">
        <f>VLOOKUP(A102,'[4]Calulations '!H79:O477,8,0)</f>
        <v>138.88</v>
      </c>
      <c r="F102" s="21">
        <f>VLOOKUP(A102,'[4]Calulations '!$H$1:$P$399,9,0)</f>
        <v>36.85</v>
      </c>
      <c r="G102" s="21">
        <f>VLOOKUP(A102,'[4]Calulations '!$H$1:$Q$399,10,0)</f>
        <v>8.81</v>
      </c>
      <c r="H102" s="21">
        <f>VLOOKUP(A102,'[4]Calulations '!$H$1:$R$399,11,0)</f>
        <v>13.68</v>
      </c>
      <c r="I102" s="22"/>
      <c r="J102" s="21">
        <f>VLOOKUP(A102,'[4]Calulations '!$H$1:$U$399,14,0)</f>
        <v>228.94410000000002</v>
      </c>
      <c r="K102" s="23">
        <f t="shared" si="2"/>
        <v>243.63</v>
      </c>
      <c r="L102" s="24"/>
      <c r="M102" s="25">
        <v>47.5</v>
      </c>
      <c r="N102" s="25">
        <f t="shared" si="3"/>
        <v>291.13</v>
      </c>
      <c r="O102" s="26"/>
      <c r="Q102" s="28"/>
    </row>
    <row r="103" spans="1:323">
      <c r="A103" s="17">
        <v>1295723377</v>
      </c>
      <c r="B103" s="18" t="s">
        <v>103</v>
      </c>
      <c r="C103" s="19">
        <f>VLOOKUP(A103,'[3]Revised Oct. 1 Fee Schedule'!$A$23:$N$416,10,0)</f>
        <v>208.13</v>
      </c>
      <c r="D103" s="20">
        <f>VLOOKUP(A103,'[4]Calulations '!$H$1:$I$399,2,0)</f>
        <v>1.133</v>
      </c>
      <c r="E103" s="21">
        <f>VLOOKUP(A103,'[4]Calulations '!H80:O478,8,0)</f>
        <v>131.63999999999999</v>
      </c>
      <c r="F103" s="21">
        <f>VLOOKUP(A103,'[4]Calulations '!$H$1:$P$399,9,0)</f>
        <v>36.85</v>
      </c>
      <c r="G103" s="21">
        <f>VLOOKUP(A103,'[4]Calulations '!$H$1:$Q$399,10,0)</f>
        <v>21.54</v>
      </c>
      <c r="H103" s="21">
        <f>VLOOKUP(A103,'[4]Calulations '!$H$1:$R$399,11,0)</f>
        <v>0</v>
      </c>
      <c r="I103" s="22"/>
      <c r="J103" s="21">
        <f>VLOOKUP(A103,'[4]Calulations '!$H$1:$U$399,14,0)</f>
        <v>219.48464999999999</v>
      </c>
      <c r="K103" s="23">
        <f t="shared" si="2"/>
        <v>219.48464999999999</v>
      </c>
      <c r="L103" s="24"/>
      <c r="M103" s="25">
        <v>47.5</v>
      </c>
      <c r="N103" s="25">
        <f t="shared" si="3"/>
        <v>266.98464999999999</v>
      </c>
      <c r="O103" s="26"/>
      <c r="Q103" s="28"/>
    </row>
    <row r="104" spans="1:323">
      <c r="A104" s="17">
        <v>1952446510</v>
      </c>
      <c r="B104" s="18" t="s">
        <v>104</v>
      </c>
      <c r="C104" s="19">
        <f>VLOOKUP(A104,'[3]Revised Oct. 1 Fee Schedule'!$A$23:$N$416,10,0)</f>
        <v>222.9</v>
      </c>
      <c r="D104" s="20">
        <f>VLOOKUP(A104,'[4]Calulations '!$H$1:$I$399,2,0)</f>
        <v>1.048</v>
      </c>
      <c r="E104" s="21">
        <f>VLOOKUP(A104,'[4]Calulations '!H81:O479,8,0)</f>
        <v>126.95</v>
      </c>
      <c r="F104" s="21">
        <f>VLOOKUP(A104,'[4]Calulations '!$H$1:$P$399,9,0)</f>
        <v>36.85</v>
      </c>
      <c r="G104" s="21">
        <f>VLOOKUP(A104,'[4]Calulations '!$H$1:$Q$399,10,0)</f>
        <v>13.13</v>
      </c>
      <c r="H104" s="21">
        <f>VLOOKUP(A104,'[4]Calulations '!$H$1:$R$399,11,0)</f>
        <v>13.68</v>
      </c>
      <c r="I104" s="22"/>
      <c r="J104" s="21">
        <f>VLOOKUP(A104,'[4]Calulations '!$H$1:$U$399,14,0)</f>
        <v>220.15455000000006</v>
      </c>
      <c r="K104" s="23">
        <f t="shared" si="2"/>
        <v>222.9</v>
      </c>
      <c r="L104" s="24"/>
      <c r="M104" s="25">
        <v>47.5</v>
      </c>
      <c r="N104" s="25">
        <f t="shared" si="3"/>
        <v>270.39999999999998</v>
      </c>
      <c r="O104" s="26"/>
      <c r="Q104" s="28"/>
    </row>
    <row r="105" spans="1:323">
      <c r="A105" s="17">
        <v>1558872333</v>
      </c>
      <c r="B105" s="24" t="s">
        <v>105</v>
      </c>
      <c r="C105" s="19">
        <f>VLOOKUP(A105,'[3]Revised Oct. 1 Fee Schedule'!$A$23:$N$416,10,0)</f>
        <v>251.33</v>
      </c>
      <c r="D105" s="20">
        <f>VLOOKUP(A105,'[4]Calulations '!$H$1:$I$399,2,0)</f>
        <v>1.0979000000000001</v>
      </c>
      <c r="E105" s="21">
        <f>VLOOKUP(A105,'[4]Calulations '!H82:O480,8,0)</f>
        <v>131.16999999999999</v>
      </c>
      <c r="F105" s="21">
        <f>VLOOKUP(A105,'[4]Calulations '!$H$1:$P$399,9,0)</f>
        <v>36.85</v>
      </c>
      <c r="G105" s="21">
        <f>VLOOKUP(A105,'[4]Calulations '!$H$1:$Q$399,10,0)</f>
        <v>33.83</v>
      </c>
      <c r="H105" s="21">
        <f>VLOOKUP(A105,'[4]Calulations '!$H$1:$R$399,11,0)</f>
        <v>13.68</v>
      </c>
      <c r="I105" s="22"/>
      <c r="J105" s="21">
        <f>VLOOKUP(A105,'[4]Calulations '!$H$1:$U$399,14,0)</f>
        <v>248.93715</v>
      </c>
      <c r="K105" s="23">
        <f t="shared" si="2"/>
        <v>251.33</v>
      </c>
      <c r="L105" s="24"/>
      <c r="M105" s="25">
        <v>47.5</v>
      </c>
      <c r="N105" s="25">
        <f t="shared" si="3"/>
        <v>298.83000000000004</v>
      </c>
      <c r="O105" s="26"/>
      <c r="Q105" s="28"/>
    </row>
    <row r="106" spans="1:323">
      <c r="A106" s="17">
        <v>1306372230</v>
      </c>
      <c r="B106" s="24" t="s">
        <v>106</v>
      </c>
      <c r="C106" s="19">
        <f>VLOOKUP(A106,'[3]Revised Oct. 1 Fee Schedule'!$A$23:$N$416,10,0)</f>
        <v>252.57</v>
      </c>
      <c r="D106" s="20">
        <f>VLOOKUP(A106,'[4]Calulations '!$H$1:$I$399,2,0)</f>
        <v>1.345</v>
      </c>
      <c r="E106" s="21">
        <f>VLOOKUP(A106,'[4]Calulations '!H83:O481,8,0)</f>
        <v>149.68</v>
      </c>
      <c r="F106" s="21">
        <f>VLOOKUP(A106,'[4]Calulations '!$H$1:$P$399,9,0)</f>
        <v>36.85</v>
      </c>
      <c r="G106" s="21">
        <f>VLOOKUP(A106,'[4]Calulations '!$H$1:$Q$399,10,0)</f>
        <v>19.95</v>
      </c>
      <c r="H106" s="21">
        <f>VLOOKUP(A106,'[4]Calulations '!$H$1:$R$399,11,0)</f>
        <v>13.68</v>
      </c>
      <c r="I106" s="22"/>
      <c r="J106" s="21">
        <f>VLOOKUP(A106,'[4]Calulations '!$H$1:$U$399,14,0)</f>
        <v>254.28480000000002</v>
      </c>
      <c r="K106" s="23">
        <f t="shared" si="2"/>
        <v>254.28480000000002</v>
      </c>
      <c r="L106" s="24"/>
      <c r="M106" s="25">
        <v>47.5</v>
      </c>
      <c r="N106" s="25">
        <f t="shared" si="3"/>
        <v>301.78480000000002</v>
      </c>
      <c r="O106" s="26"/>
      <c r="Q106" s="28"/>
    </row>
    <row r="107" spans="1:323">
      <c r="A107" s="17">
        <v>1255385720</v>
      </c>
      <c r="B107" s="18" t="s">
        <v>107</v>
      </c>
      <c r="C107" s="19">
        <f>VLOOKUP(A107,'[3]Revised Oct. 1 Fee Schedule'!$A$23:$N$416,10,0)</f>
        <v>229.19</v>
      </c>
      <c r="D107" s="20">
        <f>VLOOKUP(A107,'[4]Calulations '!$H$1:$I$399,2,0)</f>
        <v>1.1153999999999999</v>
      </c>
      <c r="E107" s="21">
        <f>VLOOKUP(A107,'[4]Calulations '!H84:O482,8,0)</f>
        <v>132.35</v>
      </c>
      <c r="F107" s="21">
        <f>VLOOKUP(A107,'[4]Calulations '!$H$1:$P$399,9,0)</f>
        <v>36.85</v>
      </c>
      <c r="G107" s="21">
        <f>VLOOKUP(A107,'[4]Calulations '!$H$1:$Q$399,10,0)</f>
        <v>15.69</v>
      </c>
      <c r="H107" s="21">
        <f>VLOOKUP(A107,'[4]Calulations '!$H$1:$R$399,11,0)</f>
        <v>13.68</v>
      </c>
      <c r="I107" s="22"/>
      <c r="J107" s="21">
        <f>VLOOKUP(A107,'[4]Calulations '!$H$1:$U$399,14,0)</f>
        <v>229.34835000000004</v>
      </c>
      <c r="K107" s="23">
        <f t="shared" si="2"/>
        <v>229.34835000000004</v>
      </c>
      <c r="L107" s="24"/>
      <c r="M107" s="25">
        <v>47.5</v>
      </c>
      <c r="N107" s="25">
        <f t="shared" si="3"/>
        <v>276.84835000000004</v>
      </c>
      <c r="O107" s="26"/>
      <c r="Q107" s="28"/>
    </row>
    <row r="108" spans="1:323">
      <c r="A108" s="17">
        <v>1336196526</v>
      </c>
      <c r="B108" s="18" t="s">
        <v>108</v>
      </c>
      <c r="C108" s="19">
        <f>VLOOKUP(A108,'[3]Revised Oct. 1 Fee Schedule'!$A$23:$N$416,10,0)</f>
        <v>229.71</v>
      </c>
      <c r="D108" s="20">
        <f>VLOOKUP(A108,'[4]Calulations '!$H$1:$I$399,2,0)</f>
        <v>1.1055999999999999</v>
      </c>
      <c r="E108" s="21">
        <f>VLOOKUP(A108,'[4]Calulations '!H85:O483,8,0)</f>
        <v>130.86000000000001</v>
      </c>
      <c r="F108" s="21">
        <f>VLOOKUP(A108,'[4]Calulations '!$H$1:$P$399,9,0)</f>
        <v>36.85</v>
      </c>
      <c r="G108" s="21">
        <f>VLOOKUP(A108,'[4]Calulations '!$H$1:$Q$399,10,0)</f>
        <v>12.94</v>
      </c>
      <c r="H108" s="21">
        <f>VLOOKUP(A108,'[4]Calulations '!$H$1:$R$399,11,0)</f>
        <v>13.68</v>
      </c>
      <c r="I108" s="22"/>
      <c r="J108" s="21">
        <f>VLOOKUP(A108,'[4]Calulations '!$H$1:$U$399,14,0)</f>
        <v>224.45115000000004</v>
      </c>
      <c r="K108" s="23">
        <f t="shared" si="2"/>
        <v>229.71</v>
      </c>
      <c r="L108" s="24"/>
      <c r="M108" s="25">
        <v>47.5</v>
      </c>
      <c r="N108" s="25">
        <f t="shared" si="3"/>
        <v>277.21000000000004</v>
      </c>
      <c r="O108" s="26"/>
      <c r="Q108" s="28"/>
    </row>
    <row r="109" spans="1:323">
      <c r="A109" s="17">
        <v>1295279594</v>
      </c>
      <c r="B109" s="18" t="s">
        <v>109</v>
      </c>
      <c r="C109" s="19">
        <f>VLOOKUP(A109,'[3]Revised Oct. 1 Fee Schedule'!$A$23:$N$416,10,0)</f>
        <v>270.49</v>
      </c>
      <c r="D109" s="20">
        <f>VLOOKUP(A109,'[4]Calulations '!$H$1:$I$399,2,0)</f>
        <v>1.4432</v>
      </c>
      <c r="E109" s="21">
        <f>VLOOKUP(A109,'[4]Calulations '!H86:O484,8,0)</f>
        <v>161.30000000000001</v>
      </c>
      <c r="F109" s="21">
        <f>VLOOKUP(A109,'[4]Calulations '!$H$1:$P$399,9,0)</f>
        <v>36.85</v>
      </c>
      <c r="G109" s="21">
        <f>VLOOKUP(A109,'[4]Calulations '!$H$1:$Q$399,10,0)</f>
        <v>25.98</v>
      </c>
      <c r="H109" s="21">
        <f>VLOOKUP(A109,'[4]Calulations '!$H$1:$R$399,11,0)</f>
        <v>13.68</v>
      </c>
      <c r="I109" s="22"/>
      <c r="J109" s="21">
        <f>VLOOKUP(A109,'[4]Calulations '!$H$1:$U$399,14,0)</f>
        <v>274.67055000000005</v>
      </c>
      <c r="K109" s="23">
        <f t="shared" si="2"/>
        <v>274.67055000000005</v>
      </c>
      <c r="L109" s="24"/>
      <c r="M109" s="25">
        <v>47.5</v>
      </c>
      <c r="N109" s="25">
        <f t="shared" si="3"/>
        <v>322.17055000000005</v>
      </c>
      <c r="O109" s="26"/>
      <c r="Q109" s="28"/>
    </row>
    <row r="110" spans="1:323" s="29" customFormat="1">
      <c r="A110" s="17">
        <v>1902990153</v>
      </c>
      <c r="B110" s="18" t="s">
        <v>110</v>
      </c>
      <c r="C110" s="19">
        <f>VLOOKUP(A110,'[3]Revised Oct. 1 Fee Schedule'!$A$23:$N$416,10,0)</f>
        <v>229.91</v>
      </c>
      <c r="D110" s="20">
        <f>VLOOKUP(A110,'[4]Calulations '!$H$1:$I$399,2,0)</f>
        <v>1.0915999999999999</v>
      </c>
      <c r="E110" s="21">
        <f>VLOOKUP(A110,'[4]Calulations '!H87:O485,8,0)</f>
        <v>130.63999999999999</v>
      </c>
      <c r="F110" s="21">
        <f>VLOOKUP(A110,'[4]Calulations '!$H$1:$P$399,9,0)</f>
        <v>36.85</v>
      </c>
      <c r="G110" s="21">
        <f>VLOOKUP(A110,'[4]Calulations '!$H$1:$Q$399,10,0)</f>
        <v>21.26</v>
      </c>
      <c r="H110" s="21">
        <f>VLOOKUP(A110,'[4]Calulations '!$H$1:$R$399,11,0)</f>
        <v>13.68</v>
      </c>
      <c r="I110" s="22"/>
      <c r="J110" s="21">
        <f>VLOOKUP(A110,'[4]Calulations '!$H$1:$U$399,14,0)</f>
        <v>233.80664999999999</v>
      </c>
      <c r="K110" s="23">
        <f t="shared" si="2"/>
        <v>233.80664999999999</v>
      </c>
      <c r="L110" s="24"/>
      <c r="M110" s="25">
        <v>47.5</v>
      </c>
      <c r="N110" s="25">
        <f t="shared" si="3"/>
        <v>281.30664999999999</v>
      </c>
      <c r="O110" s="26"/>
      <c r="P110" s="2"/>
      <c r="Q110" s="28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2"/>
      <c r="DT110" s="2"/>
      <c r="DU110" s="2"/>
      <c r="DV110" s="2"/>
      <c r="DW110" s="2"/>
      <c r="DX110" s="2"/>
      <c r="DY110" s="2"/>
      <c r="DZ110" s="2"/>
      <c r="EA110" s="2"/>
      <c r="EB110" s="2"/>
      <c r="EC110" s="2"/>
      <c r="ED110" s="2"/>
      <c r="EE110" s="2"/>
      <c r="EF110" s="2"/>
      <c r="EG110" s="2"/>
      <c r="EH110" s="2"/>
      <c r="EI110" s="2"/>
      <c r="EJ110" s="2"/>
      <c r="EK110" s="2"/>
      <c r="EL110" s="2"/>
      <c r="EM110" s="2"/>
      <c r="EN110" s="2"/>
      <c r="EO110" s="2"/>
      <c r="EP110" s="2"/>
      <c r="EQ110" s="2"/>
      <c r="ER110" s="2"/>
      <c r="ES110" s="2"/>
      <c r="ET110" s="2"/>
      <c r="EU110" s="2"/>
      <c r="EV110" s="2"/>
      <c r="EW110" s="2"/>
      <c r="EX110" s="2"/>
      <c r="EY110" s="2"/>
      <c r="EZ110" s="2"/>
      <c r="FA110" s="2"/>
      <c r="FB110" s="2"/>
      <c r="FC110" s="2"/>
      <c r="FD110" s="2"/>
      <c r="FE110" s="2"/>
      <c r="FF110" s="2"/>
      <c r="FG110" s="2"/>
      <c r="FH110" s="2"/>
      <c r="FI110" s="2"/>
      <c r="FJ110" s="2"/>
      <c r="FK110" s="2"/>
      <c r="FL110" s="2"/>
      <c r="FM110" s="2"/>
      <c r="FN110" s="2"/>
      <c r="FO110" s="2"/>
      <c r="FP110" s="2"/>
      <c r="FQ110" s="2"/>
      <c r="FR110" s="2"/>
      <c r="FS110" s="2"/>
      <c r="FT110" s="2"/>
      <c r="FU110" s="2"/>
      <c r="FV110" s="2"/>
      <c r="FW110" s="2"/>
      <c r="FX110" s="2"/>
      <c r="FY110" s="2"/>
      <c r="FZ110" s="2"/>
      <c r="GA110" s="2"/>
      <c r="GB110" s="2"/>
      <c r="GC110" s="2"/>
      <c r="GD110" s="2"/>
      <c r="GE110" s="2"/>
      <c r="GF110" s="2"/>
      <c r="GG110" s="2"/>
      <c r="GH110" s="2"/>
      <c r="GI110" s="2"/>
      <c r="GJ110" s="2"/>
      <c r="GK110" s="2"/>
      <c r="GL110" s="2"/>
      <c r="GM110" s="2"/>
      <c r="GN110" s="2"/>
      <c r="GO110" s="2"/>
      <c r="GP110" s="2"/>
      <c r="GQ110" s="2"/>
      <c r="GR110" s="2"/>
      <c r="GS110" s="2"/>
      <c r="GT110" s="2"/>
      <c r="GU110" s="2"/>
      <c r="GV110" s="2"/>
      <c r="GW110" s="2"/>
      <c r="GX110" s="2"/>
      <c r="GY110" s="2"/>
      <c r="GZ110" s="2"/>
      <c r="HA110" s="2"/>
      <c r="HB110" s="2"/>
      <c r="HC110" s="2"/>
      <c r="HD110" s="2"/>
      <c r="HE110" s="2"/>
      <c r="HF110" s="2"/>
      <c r="HG110" s="2"/>
      <c r="HH110" s="2"/>
      <c r="HI110" s="2"/>
      <c r="HJ110" s="2"/>
      <c r="HK110" s="2"/>
      <c r="HL110" s="2"/>
      <c r="HM110" s="2"/>
      <c r="HN110" s="2"/>
      <c r="HO110" s="2"/>
      <c r="HP110" s="2"/>
      <c r="HQ110" s="2"/>
      <c r="HR110" s="2"/>
      <c r="HS110" s="2"/>
      <c r="HT110" s="2"/>
      <c r="HU110" s="2"/>
      <c r="HV110" s="2"/>
      <c r="HW110" s="2"/>
      <c r="HX110" s="2"/>
      <c r="HY110" s="2"/>
      <c r="HZ110" s="2"/>
      <c r="IA110" s="2"/>
      <c r="IB110" s="2"/>
      <c r="IC110" s="2"/>
      <c r="ID110" s="2"/>
      <c r="IE110" s="2"/>
      <c r="IF110" s="2"/>
      <c r="IG110" s="2"/>
      <c r="IH110" s="2"/>
      <c r="II110" s="2"/>
      <c r="IJ110" s="2"/>
      <c r="IK110" s="2"/>
      <c r="IL110" s="2"/>
      <c r="IM110" s="2"/>
      <c r="IN110" s="2"/>
      <c r="IO110" s="2"/>
      <c r="IP110" s="2"/>
      <c r="IQ110" s="2"/>
      <c r="IR110" s="2"/>
      <c r="IS110" s="2"/>
      <c r="IT110" s="2"/>
      <c r="IU110" s="2"/>
      <c r="IV110" s="2"/>
      <c r="IW110" s="2"/>
      <c r="IX110" s="2"/>
      <c r="IY110" s="2"/>
      <c r="IZ110" s="2"/>
      <c r="JA110" s="2"/>
      <c r="JB110" s="2"/>
      <c r="JC110" s="2"/>
      <c r="JD110" s="2"/>
      <c r="JE110" s="2"/>
      <c r="JF110" s="2"/>
      <c r="JG110" s="2"/>
      <c r="JH110" s="2"/>
      <c r="JI110" s="2"/>
      <c r="JJ110" s="2"/>
      <c r="JK110" s="2"/>
      <c r="JL110" s="2"/>
      <c r="JM110" s="2"/>
      <c r="JN110" s="2"/>
      <c r="JO110" s="2"/>
      <c r="JP110" s="2"/>
      <c r="JQ110" s="2"/>
      <c r="JR110" s="2"/>
      <c r="JS110" s="2"/>
      <c r="JT110" s="2"/>
      <c r="JU110" s="2"/>
      <c r="JV110" s="2"/>
      <c r="JW110" s="2"/>
      <c r="JX110" s="2"/>
      <c r="JY110" s="2"/>
      <c r="JZ110" s="2"/>
      <c r="KA110" s="2"/>
      <c r="KB110" s="2"/>
      <c r="KC110" s="2"/>
      <c r="KD110" s="2"/>
      <c r="KE110" s="2"/>
      <c r="KF110" s="2"/>
      <c r="KG110" s="2"/>
      <c r="KH110" s="2"/>
      <c r="KI110" s="2"/>
      <c r="KJ110" s="2"/>
      <c r="KK110" s="2"/>
      <c r="KL110" s="2"/>
      <c r="KM110" s="2"/>
      <c r="KN110" s="2"/>
      <c r="KO110" s="2"/>
      <c r="KP110" s="2"/>
      <c r="KQ110" s="2"/>
      <c r="KR110" s="2"/>
      <c r="KS110" s="2"/>
      <c r="KT110" s="2"/>
      <c r="KU110" s="2"/>
      <c r="KV110" s="2"/>
      <c r="KW110" s="2"/>
      <c r="KX110" s="2"/>
      <c r="KY110" s="2"/>
      <c r="KZ110" s="2"/>
      <c r="LA110" s="2"/>
      <c r="LB110" s="2"/>
      <c r="LC110" s="2"/>
      <c r="LD110" s="2"/>
      <c r="LE110" s="2"/>
      <c r="LF110" s="2"/>
      <c r="LG110" s="2"/>
      <c r="LH110" s="2"/>
      <c r="LI110" s="2"/>
      <c r="LJ110" s="2"/>
      <c r="LK110" s="2"/>
    </row>
    <row r="111" spans="1:323" s="29" customFormat="1">
      <c r="A111" s="17">
        <v>1225524747</v>
      </c>
      <c r="B111" s="18" t="s">
        <v>111</v>
      </c>
      <c r="C111" s="19">
        <f>VLOOKUP(A111,'[3]Revised Oct. 1 Fee Schedule'!$A$23:$N$416,10,0)</f>
        <v>245.27</v>
      </c>
      <c r="D111" s="20">
        <f>VLOOKUP(A111,'[4]Calulations '!$H$1:$I$399,2,0)</f>
        <v>1.2386999999999999</v>
      </c>
      <c r="E111" s="21">
        <f>VLOOKUP(A111,'[4]Calulations '!H88:O486,8,0)</f>
        <v>140.44999999999999</v>
      </c>
      <c r="F111" s="21">
        <f>VLOOKUP(A111,'[4]Calulations '!$H$1:$P$399,9,0)</f>
        <v>36.85</v>
      </c>
      <c r="G111" s="21">
        <f>VLOOKUP(A111,'[4]Calulations '!$H$1:$Q$399,10,0)</f>
        <v>17.399999999999999</v>
      </c>
      <c r="H111" s="21">
        <f>VLOOKUP(A111,'[4]Calulations '!$H$1:$R$399,11,0)</f>
        <v>13.68</v>
      </c>
      <c r="I111" s="22"/>
      <c r="J111" s="21">
        <f>VLOOKUP(A111,'[4]Calulations '!$H$1:$U$399,14,0)</f>
        <v>240.67890000000003</v>
      </c>
      <c r="K111" s="23">
        <f t="shared" si="2"/>
        <v>245.27</v>
      </c>
      <c r="L111" s="24"/>
      <c r="M111" s="25">
        <v>47.5</v>
      </c>
      <c r="N111" s="25">
        <f t="shared" si="3"/>
        <v>292.77</v>
      </c>
      <c r="O111" s="26"/>
      <c r="P111" s="2"/>
      <c r="Q111" s="28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  <c r="DO111" s="2"/>
      <c r="DP111" s="2"/>
      <c r="DQ111" s="2"/>
      <c r="DR111" s="2"/>
      <c r="DS111" s="2"/>
      <c r="DT111" s="2"/>
      <c r="DU111" s="2"/>
      <c r="DV111" s="2"/>
      <c r="DW111" s="2"/>
      <c r="DX111" s="2"/>
      <c r="DY111" s="2"/>
      <c r="DZ111" s="2"/>
      <c r="EA111" s="2"/>
      <c r="EB111" s="2"/>
      <c r="EC111" s="2"/>
      <c r="ED111" s="2"/>
      <c r="EE111" s="2"/>
      <c r="EF111" s="2"/>
      <c r="EG111" s="2"/>
      <c r="EH111" s="2"/>
      <c r="EI111" s="2"/>
      <c r="EJ111" s="2"/>
      <c r="EK111" s="2"/>
      <c r="EL111" s="2"/>
      <c r="EM111" s="2"/>
      <c r="EN111" s="2"/>
      <c r="EO111" s="2"/>
      <c r="EP111" s="2"/>
      <c r="EQ111" s="2"/>
      <c r="ER111" s="2"/>
      <c r="ES111" s="2"/>
      <c r="ET111" s="2"/>
      <c r="EU111" s="2"/>
      <c r="EV111" s="2"/>
      <c r="EW111" s="2"/>
      <c r="EX111" s="2"/>
      <c r="EY111" s="2"/>
      <c r="EZ111" s="2"/>
      <c r="FA111" s="2"/>
      <c r="FB111" s="2"/>
      <c r="FC111" s="2"/>
      <c r="FD111" s="2"/>
      <c r="FE111" s="2"/>
      <c r="FF111" s="2"/>
      <c r="FG111" s="2"/>
      <c r="FH111" s="2"/>
      <c r="FI111" s="2"/>
      <c r="FJ111" s="2"/>
      <c r="FK111" s="2"/>
      <c r="FL111" s="2"/>
      <c r="FM111" s="2"/>
      <c r="FN111" s="2"/>
      <c r="FO111" s="2"/>
      <c r="FP111" s="2"/>
      <c r="FQ111" s="2"/>
      <c r="FR111" s="2"/>
      <c r="FS111" s="2"/>
      <c r="FT111" s="2"/>
      <c r="FU111" s="2"/>
      <c r="FV111" s="2"/>
      <c r="FW111" s="2"/>
      <c r="FX111" s="2"/>
      <c r="FY111" s="2"/>
      <c r="FZ111" s="2"/>
      <c r="GA111" s="2"/>
      <c r="GB111" s="2"/>
      <c r="GC111" s="2"/>
      <c r="GD111" s="2"/>
      <c r="GE111" s="2"/>
      <c r="GF111" s="2"/>
      <c r="GG111" s="2"/>
      <c r="GH111" s="2"/>
      <c r="GI111" s="2"/>
      <c r="GJ111" s="2"/>
      <c r="GK111" s="2"/>
      <c r="GL111" s="2"/>
      <c r="GM111" s="2"/>
      <c r="GN111" s="2"/>
      <c r="GO111" s="2"/>
      <c r="GP111" s="2"/>
      <c r="GQ111" s="2"/>
      <c r="GR111" s="2"/>
      <c r="GS111" s="2"/>
      <c r="GT111" s="2"/>
      <c r="GU111" s="2"/>
      <c r="GV111" s="2"/>
      <c r="GW111" s="2"/>
      <c r="GX111" s="2"/>
      <c r="GY111" s="2"/>
      <c r="GZ111" s="2"/>
      <c r="HA111" s="2"/>
      <c r="HB111" s="2"/>
      <c r="HC111" s="2"/>
      <c r="HD111" s="2"/>
      <c r="HE111" s="2"/>
      <c r="HF111" s="2"/>
      <c r="HG111" s="2"/>
      <c r="HH111" s="2"/>
      <c r="HI111" s="2"/>
      <c r="HJ111" s="2"/>
      <c r="HK111" s="2"/>
      <c r="HL111" s="2"/>
      <c r="HM111" s="2"/>
      <c r="HN111" s="2"/>
      <c r="HO111" s="2"/>
      <c r="HP111" s="2"/>
      <c r="HQ111" s="2"/>
      <c r="HR111" s="2"/>
      <c r="HS111" s="2"/>
      <c r="HT111" s="2"/>
      <c r="HU111" s="2"/>
      <c r="HV111" s="2"/>
      <c r="HW111" s="2"/>
      <c r="HX111" s="2"/>
      <c r="HY111" s="2"/>
      <c r="HZ111" s="2"/>
      <c r="IA111" s="2"/>
      <c r="IB111" s="2"/>
      <c r="IC111" s="2"/>
      <c r="ID111" s="2"/>
      <c r="IE111" s="2"/>
      <c r="IF111" s="2"/>
      <c r="IG111" s="2"/>
      <c r="IH111" s="2"/>
      <c r="II111" s="2"/>
      <c r="IJ111" s="2"/>
      <c r="IK111" s="2"/>
      <c r="IL111" s="2"/>
      <c r="IM111" s="2"/>
      <c r="IN111" s="2"/>
      <c r="IO111" s="2"/>
      <c r="IP111" s="2"/>
      <c r="IQ111" s="2"/>
      <c r="IR111" s="2"/>
      <c r="IS111" s="2"/>
      <c r="IT111" s="2"/>
      <c r="IU111" s="2"/>
      <c r="IV111" s="2"/>
      <c r="IW111" s="2"/>
      <c r="IX111" s="2"/>
      <c r="IY111" s="2"/>
      <c r="IZ111" s="2"/>
      <c r="JA111" s="2"/>
      <c r="JB111" s="2"/>
      <c r="JC111" s="2"/>
      <c r="JD111" s="2"/>
      <c r="JE111" s="2"/>
      <c r="JF111" s="2"/>
      <c r="JG111" s="2"/>
      <c r="JH111" s="2"/>
      <c r="JI111" s="2"/>
      <c r="JJ111" s="2"/>
      <c r="JK111" s="2"/>
      <c r="JL111" s="2"/>
      <c r="JM111" s="2"/>
      <c r="JN111" s="2"/>
      <c r="JO111" s="2"/>
      <c r="JP111" s="2"/>
      <c r="JQ111" s="2"/>
      <c r="JR111" s="2"/>
      <c r="JS111" s="2"/>
      <c r="JT111" s="2"/>
      <c r="JU111" s="2"/>
      <c r="JV111" s="2"/>
      <c r="JW111" s="2"/>
      <c r="JX111" s="2"/>
      <c r="JY111" s="2"/>
      <c r="JZ111" s="2"/>
      <c r="KA111" s="2"/>
      <c r="KB111" s="2"/>
      <c r="KC111" s="2"/>
      <c r="KD111" s="2"/>
      <c r="KE111" s="2"/>
      <c r="KF111" s="2"/>
      <c r="KG111" s="2"/>
      <c r="KH111" s="2"/>
      <c r="KI111" s="2"/>
      <c r="KJ111" s="2"/>
      <c r="KK111" s="2"/>
      <c r="KL111" s="2"/>
      <c r="KM111" s="2"/>
      <c r="KN111" s="2"/>
      <c r="KO111" s="2"/>
      <c r="KP111" s="2"/>
      <c r="KQ111" s="2"/>
      <c r="KR111" s="2"/>
      <c r="KS111" s="2"/>
      <c r="KT111" s="2"/>
      <c r="KU111" s="2"/>
      <c r="KV111" s="2"/>
      <c r="KW111" s="2"/>
      <c r="KX111" s="2"/>
      <c r="KY111" s="2"/>
      <c r="KZ111" s="2"/>
      <c r="LA111" s="2"/>
      <c r="LB111" s="2"/>
      <c r="LC111" s="2"/>
      <c r="LD111" s="2"/>
      <c r="LE111" s="2"/>
      <c r="LF111" s="2"/>
      <c r="LG111" s="2"/>
      <c r="LH111" s="2"/>
      <c r="LI111" s="2"/>
      <c r="LJ111" s="2"/>
      <c r="LK111" s="2"/>
    </row>
    <row r="112" spans="1:323" s="29" customFormat="1">
      <c r="A112" s="17">
        <v>1215400668</v>
      </c>
      <c r="B112" s="18" t="s">
        <v>112</v>
      </c>
      <c r="C112" s="19">
        <f>VLOOKUP(A112,'[3]Revised Oct. 1 Fee Schedule'!$A$23:$N$416,10,0)</f>
        <v>242.17</v>
      </c>
      <c r="D112" s="20">
        <f>VLOOKUP(A112,'[4]Calulations '!$H$1:$I$399,2,0)</f>
        <v>1.2811999999999999</v>
      </c>
      <c r="E112" s="21">
        <f>VLOOKUP(A112,'[4]Calulations '!H89:O487,8,0)</f>
        <v>145.22</v>
      </c>
      <c r="F112" s="21">
        <f>VLOOKUP(A112,'[4]Calulations '!$H$1:$P$399,9,0)</f>
        <v>36.85</v>
      </c>
      <c r="G112" s="21">
        <f>VLOOKUP(A112,'[4]Calulations '!$H$1:$Q$399,10,0)</f>
        <v>11.15</v>
      </c>
      <c r="H112" s="21">
        <f>VLOOKUP(A112,'[4]Calulations '!$H$1:$R$399,11,0)</f>
        <v>13.68</v>
      </c>
      <c r="I112" s="22"/>
      <c r="J112" s="21">
        <f>VLOOKUP(A112,'[4]Calulations '!$H$1:$U$399,14,0)</f>
        <v>238.96950000000001</v>
      </c>
      <c r="K112" s="23">
        <f t="shared" si="2"/>
        <v>242.17</v>
      </c>
      <c r="L112" s="24"/>
      <c r="M112" s="25">
        <v>47.5</v>
      </c>
      <c r="N112" s="25">
        <f t="shared" si="3"/>
        <v>289.66999999999996</v>
      </c>
      <c r="O112" s="26"/>
      <c r="P112" s="2"/>
      <c r="Q112" s="28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  <c r="DT112" s="2"/>
      <c r="DU112" s="2"/>
      <c r="DV112" s="2"/>
      <c r="DW112" s="2"/>
      <c r="DX112" s="2"/>
      <c r="DY112" s="2"/>
      <c r="DZ112" s="2"/>
      <c r="EA112" s="2"/>
      <c r="EB112" s="2"/>
      <c r="EC112" s="2"/>
      <c r="ED112" s="2"/>
      <c r="EE112" s="2"/>
      <c r="EF112" s="2"/>
      <c r="EG112" s="2"/>
      <c r="EH112" s="2"/>
      <c r="EI112" s="2"/>
      <c r="EJ112" s="2"/>
      <c r="EK112" s="2"/>
      <c r="EL112" s="2"/>
      <c r="EM112" s="2"/>
      <c r="EN112" s="2"/>
      <c r="EO112" s="2"/>
      <c r="EP112" s="2"/>
      <c r="EQ112" s="2"/>
      <c r="ER112" s="2"/>
      <c r="ES112" s="2"/>
      <c r="ET112" s="2"/>
      <c r="EU112" s="2"/>
      <c r="EV112" s="2"/>
      <c r="EW112" s="2"/>
      <c r="EX112" s="2"/>
      <c r="EY112" s="2"/>
      <c r="EZ112" s="2"/>
      <c r="FA112" s="2"/>
      <c r="FB112" s="2"/>
      <c r="FC112" s="2"/>
      <c r="FD112" s="2"/>
      <c r="FE112" s="2"/>
      <c r="FF112" s="2"/>
      <c r="FG112" s="2"/>
      <c r="FH112" s="2"/>
      <c r="FI112" s="2"/>
      <c r="FJ112" s="2"/>
      <c r="FK112" s="2"/>
      <c r="FL112" s="2"/>
      <c r="FM112" s="2"/>
      <c r="FN112" s="2"/>
      <c r="FO112" s="2"/>
      <c r="FP112" s="2"/>
      <c r="FQ112" s="2"/>
      <c r="FR112" s="2"/>
      <c r="FS112" s="2"/>
      <c r="FT112" s="2"/>
      <c r="FU112" s="2"/>
      <c r="FV112" s="2"/>
      <c r="FW112" s="2"/>
      <c r="FX112" s="2"/>
      <c r="FY112" s="2"/>
      <c r="FZ112" s="2"/>
      <c r="GA112" s="2"/>
      <c r="GB112" s="2"/>
      <c r="GC112" s="2"/>
      <c r="GD112" s="2"/>
      <c r="GE112" s="2"/>
      <c r="GF112" s="2"/>
      <c r="GG112" s="2"/>
      <c r="GH112" s="2"/>
      <c r="GI112" s="2"/>
      <c r="GJ112" s="2"/>
      <c r="GK112" s="2"/>
      <c r="GL112" s="2"/>
      <c r="GM112" s="2"/>
      <c r="GN112" s="2"/>
      <c r="GO112" s="2"/>
      <c r="GP112" s="2"/>
      <c r="GQ112" s="2"/>
      <c r="GR112" s="2"/>
      <c r="GS112" s="2"/>
      <c r="GT112" s="2"/>
      <c r="GU112" s="2"/>
      <c r="GV112" s="2"/>
      <c r="GW112" s="2"/>
      <c r="GX112" s="2"/>
      <c r="GY112" s="2"/>
      <c r="GZ112" s="2"/>
      <c r="HA112" s="2"/>
      <c r="HB112" s="2"/>
      <c r="HC112" s="2"/>
      <c r="HD112" s="2"/>
      <c r="HE112" s="2"/>
      <c r="HF112" s="2"/>
      <c r="HG112" s="2"/>
      <c r="HH112" s="2"/>
      <c r="HI112" s="2"/>
      <c r="HJ112" s="2"/>
      <c r="HK112" s="2"/>
      <c r="HL112" s="2"/>
      <c r="HM112" s="2"/>
      <c r="HN112" s="2"/>
      <c r="HO112" s="2"/>
      <c r="HP112" s="2"/>
      <c r="HQ112" s="2"/>
      <c r="HR112" s="2"/>
      <c r="HS112" s="2"/>
      <c r="HT112" s="2"/>
      <c r="HU112" s="2"/>
      <c r="HV112" s="2"/>
      <c r="HW112" s="2"/>
      <c r="HX112" s="2"/>
      <c r="HY112" s="2"/>
      <c r="HZ112" s="2"/>
      <c r="IA112" s="2"/>
      <c r="IB112" s="2"/>
      <c r="IC112" s="2"/>
      <c r="ID112" s="2"/>
      <c r="IE112" s="2"/>
      <c r="IF112" s="2"/>
      <c r="IG112" s="2"/>
      <c r="IH112" s="2"/>
      <c r="II112" s="2"/>
      <c r="IJ112" s="2"/>
      <c r="IK112" s="2"/>
      <c r="IL112" s="2"/>
      <c r="IM112" s="2"/>
      <c r="IN112" s="2"/>
      <c r="IO112" s="2"/>
      <c r="IP112" s="2"/>
      <c r="IQ112" s="2"/>
      <c r="IR112" s="2"/>
      <c r="IS112" s="2"/>
      <c r="IT112" s="2"/>
      <c r="IU112" s="2"/>
      <c r="IV112" s="2"/>
      <c r="IW112" s="2"/>
      <c r="IX112" s="2"/>
      <c r="IY112" s="2"/>
      <c r="IZ112" s="2"/>
      <c r="JA112" s="2"/>
      <c r="JB112" s="2"/>
      <c r="JC112" s="2"/>
      <c r="JD112" s="2"/>
      <c r="JE112" s="2"/>
      <c r="JF112" s="2"/>
      <c r="JG112" s="2"/>
      <c r="JH112" s="2"/>
      <c r="JI112" s="2"/>
      <c r="JJ112" s="2"/>
      <c r="JK112" s="2"/>
      <c r="JL112" s="2"/>
      <c r="JM112" s="2"/>
      <c r="JN112" s="2"/>
      <c r="JO112" s="2"/>
      <c r="JP112" s="2"/>
      <c r="JQ112" s="2"/>
      <c r="JR112" s="2"/>
      <c r="JS112" s="2"/>
      <c r="JT112" s="2"/>
      <c r="JU112" s="2"/>
      <c r="JV112" s="2"/>
      <c r="JW112" s="2"/>
      <c r="JX112" s="2"/>
      <c r="JY112" s="2"/>
      <c r="JZ112" s="2"/>
      <c r="KA112" s="2"/>
      <c r="KB112" s="2"/>
      <c r="KC112" s="2"/>
      <c r="KD112" s="2"/>
      <c r="KE112" s="2"/>
      <c r="KF112" s="2"/>
      <c r="KG112" s="2"/>
      <c r="KH112" s="2"/>
      <c r="KI112" s="2"/>
      <c r="KJ112" s="2"/>
      <c r="KK112" s="2"/>
      <c r="KL112" s="2"/>
      <c r="KM112" s="2"/>
      <c r="KN112" s="2"/>
      <c r="KO112" s="2"/>
      <c r="KP112" s="2"/>
      <c r="KQ112" s="2"/>
      <c r="KR112" s="2"/>
      <c r="KS112" s="2"/>
      <c r="KT112" s="2"/>
      <c r="KU112" s="2"/>
      <c r="KV112" s="2"/>
      <c r="KW112" s="2"/>
      <c r="KX112" s="2"/>
      <c r="KY112" s="2"/>
      <c r="KZ112" s="2"/>
      <c r="LA112" s="2"/>
      <c r="LB112" s="2"/>
      <c r="LC112" s="2"/>
      <c r="LD112" s="2"/>
      <c r="LE112" s="2"/>
      <c r="LF112" s="2"/>
      <c r="LG112" s="2"/>
      <c r="LH112" s="2"/>
      <c r="LI112" s="2"/>
      <c r="LJ112" s="2"/>
      <c r="LK112" s="2"/>
    </row>
    <row r="113" spans="1:323" s="29" customFormat="1">
      <c r="A113" s="17">
        <v>1255425427</v>
      </c>
      <c r="B113" s="18" t="s">
        <v>113</v>
      </c>
      <c r="C113" s="19">
        <f>VLOOKUP(A113,'[3]Revised Oct. 1 Fee Schedule'!$A$23:$N$416,10,0)</f>
        <v>243.6</v>
      </c>
      <c r="D113" s="20">
        <f>VLOOKUP(A113,'[4]Calulations '!$H$1:$I$399,2,0)</f>
        <v>1.2</v>
      </c>
      <c r="E113" s="21">
        <f>VLOOKUP(A113,'[4]Calulations '!H90:O488,8,0)</f>
        <v>138.66999999999999</v>
      </c>
      <c r="F113" s="21">
        <f>VLOOKUP(A113,'[4]Calulations '!$H$1:$P$399,9,0)</f>
        <v>36.85</v>
      </c>
      <c r="G113" s="21">
        <f>VLOOKUP(A113,'[4]Calulations '!$H$1:$Q$399,10,0)</f>
        <v>21.85</v>
      </c>
      <c r="H113" s="21">
        <f>VLOOKUP(A113,'[4]Calulations '!$H$1:$R$399,11,0)</f>
        <v>13.68</v>
      </c>
      <c r="I113" s="22"/>
      <c r="J113" s="21">
        <f>VLOOKUP(A113,'[4]Calulations '!$H$1:$U$399,14,0)</f>
        <v>243.76275000000001</v>
      </c>
      <c r="K113" s="23">
        <f t="shared" si="2"/>
        <v>243.76275000000001</v>
      </c>
      <c r="L113" s="24"/>
      <c r="M113" s="25">
        <v>47.5</v>
      </c>
      <c r="N113" s="25">
        <f t="shared" si="3"/>
        <v>291.26274999999998</v>
      </c>
      <c r="O113" s="26"/>
      <c r="P113" s="2"/>
      <c r="Q113" s="28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  <c r="DZ113" s="2"/>
      <c r="EA113" s="2"/>
      <c r="EB113" s="2"/>
      <c r="EC113" s="2"/>
      <c r="ED113" s="2"/>
      <c r="EE113" s="2"/>
      <c r="EF113" s="2"/>
      <c r="EG113" s="2"/>
      <c r="EH113" s="2"/>
      <c r="EI113" s="2"/>
      <c r="EJ113" s="2"/>
      <c r="EK113" s="2"/>
      <c r="EL113" s="2"/>
      <c r="EM113" s="2"/>
      <c r="EN113" s="2"/>
      <c r="EO113" s="2"/>
      <c r="EP113" s="2"/>
      <c r="EQ113" s="2"/>
      <c r="ER113" s="2"/>
      <c r="ES113" s="2"/>
      <c r="ET113" s="2"/>
      <c r="EU113" s="2"/>
      <c r="EV113" s="2"/>
      <c r="EW113" s="2"/>
      <c r="EX113" s="2"/>
      <c r="EY113" s="2"/>
      <c r="EZ113" s="2"/>
      <c r="FA113" s="2"/>
      <c r="FB113" s="2"/>
      <c r="FC113" s="2"/>
      <c r="FD113" s="2"/>
      <c r="FE113" s="2"/>
      <c r="FF113" s="2"/>
      <c r="FG113" s="2"/>
      <c r="FH113" s="2"/>
      <c r="FI113" s="2"/>
      <c r="FJ113" s="2"/>
      <c r="FK113" s="2"/>
      <c r="FL113" s="2"/>
      <c r="FM113" s="2"/>
      <c r="FN113" s="2"/>
      <c r="FO113" s="2"/>
      <c r="FP113" s="2"/>
      <c r="FQ113" s="2"/>
      <c r="FR113" s="2"/>
      <c r="FS113" s="2"/>
      <c r="FT113" s="2"/>
      <c r="FU113" s="2"/>
      <c r="FV113" s="2"/>
      <c r="FW113" s="2"/>
      <c r="FX113" s="2"/>
      <c r="FY113" s="2"/>
      <c r="FZ113" s="2"/>
      <c r="GA113" s="2"/>
      <c r="GB113" s="2"/>
      <c r="GC113" s="2"/>
      <c r="GD113" s="2"/>
      <c r="GE113" s="2"/>
      <c r="GF113" s="2"/>
      <c r="GG113" s="2"/>
      <c r="GH113" s="2"/>
      <c r="GI113" s="2"/>
      <c r="GJ113" s="2"/>
      <c r="GK113" s="2"/>
      <c r="GL113" s="2"/>
      <c r="GM113" s="2"/>
      <c r="GN113" s="2"/>
      <c r="GO113" s="2"/>
      <c r="GP113" s="2"/>
      <c r="GQ113" s="2"/>
      <c r="GR113" s="2"/>
      <c r="GS113" s="2"/>
      <c r="GT113" s="2"/>
      <c r="GU113" s="2"/>
      <c r="GV113" s="2"/>
      <c r="GW113" s="2"/>
      <c r="GX113" s="2"/>
      <c r="GY113" s="2"/>
      <c r="GZ113" s="2"/>
      <c r="HA113" s="2"/>
      <c r="HB113" s="2"/>
      <c r="HC113" s="2"/>
      <c r="HD113" s="2"/>
      <c r="HE113" s="2"/>
      <c r="HF113" s="2"/>
      <c r="HG113" s="2"/>
      <c r="HH113" s="2"/>
      <c r="HI113" s="2"/>
      <c r="HJ113" s="2"/>
      <c r="HK113" s="2"/>
      <c r="HL113" s="2"/>
      <c r="HM113" s="2"/>
      <c r="HN113" s="2"/>
      <c r="HO113" s="2"/>
      <c r="HP113" s="2"/>
      <c r="HQ113" s="2"/>
      <c r="HR113" s="2"/>
      <c r="HS113" s="2"/>
      <c r="HT113" s="2"/>
      <c r="HU113" s="2"/>
      <c r="HV113" s="2"/>
      <c r="HW113" s="2"/>
      <c r="HX113" s="2"/>
      <c r="HY113" s="2"/>
      <c r="HZ113" s="2"/>
      <c r="IA113" s="2"/>
      <c r="IB113" s="2"/>
      <c r="IC113" s="2"/>
      <c r="ID113" s="2"/>
      <c r="IE113" s="2"/>
      <c r="IF113" s="2"/>
      <c r="IG113" s="2"/>
      <c r="IH113" s="2"/>
      <c r="II113" s="2"/>
      <c r="IJ113" s="2"/>
      <c r="IK113" s="2"/>
      <c r="IL113" s="2"/>
      <c r="IM113" s="2"/>
      <c r="IN113" s="2"/>
      <c r="IO113" s="2"/>
      <c r="IP113" s="2"/>
      <c r="IQ113" s="2"/>
      <c r="IR113" s="2"/>
      <c r="IS113" s="2"/>
      <c r="IT113" s="2"/>
      <c r="IU113" s="2"/>
      <c r="IV113" s="2"/>
      <c r="IW113" s="2"/>
      <c r="IX113" s="2"/>
      <c r="IY113" s="2"/>
      <c r="IZ113" s="2"/>
      <c r="JA113" s="2"/>
      <c r="JB113" s="2"/>
      <c r="JC113" s="2"/>
      <c r="JD113" s="2"/>
      <c r="JE113" s="2"/>
      <c r="JF113" s="2"/>
      <c r="JG113" s="2"/>
      <c r="JH113" s="2"/>
      <c r="JI113" s="2"/>
      <c r="JJ113" s="2"/>
      <c r="JK113" s="2"/>
      <c r="JL113" s="2"/>
      <c r="JM113" s="2"/>
      <c r="JN113" s="2"/>
      <c r="JO113" s="2"/>
      <c r="JP113" s="2"/>
      <c r="JQ113" s="2"/>
      <c r="JR113" s="2"/>
      <c r="JS113" s="2"/>
      <c r="JT113" s="2"/>
      <c r="JU113" s="2"/>
      <c r="JV113" s="2"/>
      <c r="JW113" s="2"/>
      <c r="JX113" s="2"/>
      <c r="JY113" s="2"/>
      <c r="JZ113" s="2"/>
      <c r="KA113" s="2"/>
      <c r="KB113" s="2"/>
      <c r="KC113" s="2"/>
      <c r="KD113" s="2"/>
      <c r="KE113" s="2"/>
      <c r="KF113" s="2"/>
      <c r="KG113" s="2"/>
      <c r="KH113" s="2"/>
      <c r="KI113" s="2"/>
      <c r="KJ113" s="2"/>
      <c r="KK113" s="2"/>
      <c r="KL113" s="2"/>
      <c r="KM113" s="2"/>
      <c r="KN113" s="2"/>
      <c r="KO113" s="2"/>
      <c r="KP113" s="2"/>
      <c r="KQ113" s="2"/>
      <c r="KR113" s="2"/>
      <c r="KS113" s="2"/>
      <c r="KT113" s="2"/>
      <c r="KU113" s="2"/>
      <c r="KV113" s="2"/>
      <c r="KW113" s="2"/>
      <c r="KX113" s="2"/>
      <c r="KY113" s="2"/>
      <c r="KZ113" s="2"/>
      <c r="LA113" s="2"/>
      <c r="LB113" s="2"/>
      <c r="LC113" s="2"/>
      <c r="LD113" s="2"/>
      <c r="LE113" s="2"/>
      <c r="LF113" s="2"/>
      <c r="LG113" s="2"/>
      <c r="LH113" s="2"/>
      <c r="LI113" s="2"/>
      <c r="LJ113" s="2"/>
      <c r="LK113" s="2"/>
    </row>
    <row r="114" spans="1:323" s="29" customFormat="1">
      <c r="A114" s="17">
        <v>1558393835</v>
      </c>
      <c r="B114" s="18" t="s">
        <v>114</v>
      </c>
      <c r="C114" s="19">
        <f>VLOOKUP(A114,'[3]Revised Oct. 1 Fee Schedule'!$A$23:$N$416,10,0)</f>
        <v>221.05</v>
      </c>
      <c r="D114" s="20">
        <f>VLOOKUP(A114,'[4]Calulations '!$H$1:$I$399,2,0)</f>
        <v>1.2075</v>
      </c>
      <c r="E114" s="21">
        <f>VLOOKUP(A114,'[4]Calulations '!H91:O489,8,0)</f>
        <v>138.25</v>
      </c>
      <c r="F114" s="21">
        <f>VLOOKUP(A114,'[4]Calulations '!$H$1:$P$399,9,0)</f>
        <v>36.85</v>
      </c>
      <c r="G114" s="21">
        <f>VLOOKUP(A114,'[4]Calulations '!$H$1:$Q$399,10,0)</f>
        <v>11.52</v>
      </c>
      <c r="H114" s="21">
        <f>VLOOKUP(A114,'[4]Calulations '!$H$1:$R$399,11,0)</f>
        <v>13.68</v>
      </c>
      <c r="I114" s="22"/>
      <c r="J114" s="21">
        <f>VLOOKUP(A114,'[4]Calulations '!$H$1:$U$399,14,0)</f>
        <v>231.34650000000005</v>
      </c>
      <c r="K114" s="23">
        <f t="shared" si="2"/>
        <v>231.34650000000005</v>
      </c>
      <c r="L114" s="24"/>
      <c r="M114" s="25">
        <v>47.5</v>
      </c>
      <c r="N114" s="25">
        <f t="shared" si="3"/>
        <v>278.84650000000005</v>
      </c>
      <c r="O114" s="26"/>
      <c r="P114" s="2"/>
      <c r="Q114" s="28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  <c r="EA114" s="2"/>
      <c r="EB114" s="2"/>
      <c r="EC114" s="2"/>
      <c r="ED114" s="2"/>
      <c r="EE114" s="2"/>
      <c r="EF114" s="2"/>
      <c r="EG114" s="2"/>
      <c r="EH114" s="2"/>
      <c r="EI114" s="2"/>
      <c r="EJ114" s="2"/>
      <c r="EK114" s="2"/>
      <c r="EL114" s="2"/>
      <c r="EM114" s="2"/>
      <c r="EN114" s="2"/>
      <c r="EO114" s="2"/>
      <c r="EP114" s="2"/>
      <c r="EQ114" s="2"/>
      <c r="ER114" s="2"/>
      <c r="ES114" s="2"/>
      <c r="ET114" s="2"/>
      <c r="EU114" s="2"/>
      <c r="EV114" s="2"/>
      <c r="EW114" s="2"/>
      <c r="EX114" s="2"/>
      <c r="EY114" s="2"/>
      <c r="EZ114" s="2"/>
      <c r="FA114" s="2"/>
      <c r="FB114" s="2"/>
      <c r="FC114" s="2"/>
      <c r="FD114" s="2"/>
      <c r="FE114" s="2"/>
      <c r="FF114" s="2"/>
      <c r="FG114" s="2"/>
      <c r="FH114" s="2"/>
      <c r="FI114" s="2"/>
      <c r="FJ114" s="2"/>
      <c r="FK114" s="2"/>
      <c r="FL114" s="2"/>
      <c r="FM114" s="2"/>
      <c r="FN114" s="2"/>
      <c r="FO114" s="2"/>
      <c r="FP114" s="2"/>
      <c r="FQ114" s="2"/>
      <c r="FR114" s="2"/>
      <c r="FS114" s="2"/>
      <c r="FT114" s="2"/>
      <c r="FU114" s="2"/>
      <c r="FV114" s="2"/>
      <c r="FW114" s="2"/>
      <c r="FX114" s="2"/>
      <c r="FY114" s="2"/>
      <c r="FZ114" s="2"/>
      <c r="GA114" s="2"/>
      <c r="GB114" s="2"/>
      <c r="GC114" s="2"/>
      <c r="GD114" s="2"/>
      <c r="GE114" s="2"/>
      <c r="GF114" s="2"/>
      <c r="GG114" s="2"/>
      <c r="GH114" s="2"/>
      <c r="GI114" s="2"/>
      <c r="GJ114" s="2"/>
      <c r="GK114" s="2"/>
      <c r="GL114" s="2"/>
      <c r="GM114" s="2"/>
      <c r="GN114" s="2"/>
      <c r="GO114" s="2"/>
      <c r="GP114" s="2"/>
      <c r="GQ114" s="2"/>
      <c r="GR114" s="2"/>
      <c r="GS114" s="2"/>
      <c r="GT114" s="2"/>
      <c r="GU114" s="2"/>
      <c r="GV114" s="2"/>
      <c r="GW114" s="2"/>
      <c r="GX114" s="2"/>
      <c r="GY114" s="2"/>
      <c r="GZ114" s="2"/>
      <c r="HA114" s="2"/>
      <c r="HB114" s="2"/>
      <c r="HC114" s="2"/>
      <c r="HD114" s="2"/>
      <c r="HE114" s="2"/>
      <c r="HF114" s="2"/>
      <c r="HG114" s="2"/>
      <c r="HH114" s="2"/>
      <c r="HI114" s="2"/>
      <c r="HJ114" s="2"/>
      <c r="HK114" s="2"/>
      <c r="HL114" s="2"/>
      <c r="HM114" s="2"/>
      <c r="HN114" s="2"/>
      <c r="HO114" s="2"/>
      <c r="HP114" s="2"/>
      <c r="HQ114" s="2"/>
      <c r="HR114" s="2"/>
      <c r="HS114" s="2"/>
      <c r="HT114" s="2"/>
      <c r="HU114" s="2"/>
      <c r="HV114" s="2"/>
      <c r="HW114" s="2"/>
      <c r="HX114" s="2"/>
      <c r="HY114" s="2"/>
      <c r="HZ114" s="2"/>
      <c r="IA114" s="2"/>
      <c r="IB114" s="2"/>
      <c r="IC114" s="2"/>
      <c r="ID114" s="2"/>
      <c r="IE114" s="2"/>
      <c r="IF114" s="2"/>
      <c r="IG114" s="2"/>
      <c r="IH114" s="2"/>
      <c r="II114" s="2"/>
      <c r="IJ114" s="2"/>
      <c r="IK114" s="2"/>
      <c r="IL114" s="2"/>
      <c r="IM114" s="2"/>
      <c r="IN114" s="2"/>
      <c r="IO114" s="2"/>
      <c r="IP114" s="2"/>
      <c r="IQ114" s="2"/>
      <c r="IR114" s="2"/>
      <c r="IS114" s="2"/>
      <c r="IT114" s="2"/>
      <c r="IU114" s="2"/>
      <c r="IV114" s="2"/>
      <c r="IW114" s="2"/>
      <c r="IX114" s="2"/>
      <c r="IY114" s="2"/>
      <c r="IZ114" s="2"/>
      <c r="JA114" s="2"/>
      <c r="JB114" s="2"/>
      <c r="JC114" s="2"/>
      <c r="JD114" s="2"/>
      <c r="JE114" s="2"/>
      <c r="JF114" s="2"/>
      <c r="JG114" s="2"/>
      <c r="JH114" s="2"/>
      <c r="JI114" s="2"/>
      <c r="JJ114" s="2"/>
      <c r="JK114" s="2"/>
      <c r="JL114" s="2"/>
      <c r="JM114" s="2"/>
      <c r="JN114" s="2"/>
      <c r="JO114" s="2"/>
      <c r="JP114" s="2"/>
      <c r="JQ114" s="2"/>
      <c r="JR114" s="2"/>
      <c r="JS114" s="2"/>
      <c r="JT114" s="2"/>
      <c r="JU114" s="2"/>
      <c r="JV114" s="2"/>
      <c r="JW114" s="2"/>
      <c r="JX114" s="2"/>
      <c r="JY114" s="2"/>
      <c r="JZ114" s="2"/>
      <c r="KA114" s="2"/>
      <c r="KB114" s="2"/>
      <c r="KC114" s="2"/>
      <c r="KD114" s="2"/>
      <c r="KE114" s="2"/>
      <c r="KF114" s="2"/>
      <c r="KG114" s="2"/>
      <c r="KH114" s="2"/>
      <c r="KI114" s="2"/>
      <c r="KJ114" s="2"/>
      <c r="KK114" s="2"/>
      <c r="KL114" s="2"/>
      <c r="KM114" s="2"/>
      <c r="KN114" s="2"/>
      <c r="KO114" s="2"/>
      <c r="KP114" s="2"/>
      <c r="KQ114" s="2"/>
      <c r="KR114" s="2"/>
      <c r="KS114" s="2"/>
      <c r="KT114" s="2"/>
      <c r="KU114" s="2"/>
      <c r="KV114" s="2"/>
      <c r="KW114" s="2"/>
      <c r="KX114" s="2"/>
      <c r="KY114" s="2"/>
      <c r="KZ114" s="2"/>
      <c r="LA114" s="2"/>
      <c r="LB114" s="2"/>
      <c r="LC114" s="2"/>
      <c r="LD114" s="2"/>
      <c r="LE114" s="2"/>
      <c r="LF114" s="2"/>
      <c r="LG114" s="2"/>
      <c r="LH114" s="2"/>
      <c r="LI114" s="2"/>
      <c r="LJ114" s="2"/>
      <c r="LK114" s="2"/>
    </row>
    <row r="115" spans="1:323" s="29" customFormat="1">
      <c r="A115" s="17">
        <v>1083711626</v>
      </c>
      <c r="B115" s="18" t="s">
        <v>115</v>
      </c>
      <c r="C115" s="19">
        <f>VLOOKUP(A115,'[3]Revised Oct. 1 Fee Schedule'!$A$23:$N$416,10,0)</f>
        <v>241.07</v>
      </c>
      <c r="D115" s="20">
        <f>VLOOKUP(A115,'[4]Calulations '!$H$1:$I$399,2,0)</f>
        <v>1.3688</v>
      </c>
      <c r="E115" s="21">
        <f>VLOOKUP(A115,'[4]Calulations '!H92:O490,8,0)</f>
        <v>154.24</v>
      </c>
      <c r="F115" s="21">
        <f>VLOOKUP(A115,'[4]Calulations '!$H$1:$P$399,9,0)</f>
        <v>36.85</v>
      </c>
      <c r="G115" s="21">
        <f>VLOOKUP(A115,'[4]Calulations '!$H$1:$Q$399,10,0)</f>
        <v>12.76</v>
      </c>
      <c r="H115" s="21">
        <f>VLOOKUP(A115,'[4]Calulations '!$H$1:$R$399,11,0)</f>
        <v>7.18</v>
      </c>
      <c r="I115" s="22"/>
      <c r="J115" s="21">
        <f>VLOOKUP(A115,'[4]Calulations '!$H$1:$U$399,14,0)</f>
        <v>243.73965000000001</v>
      </c>
      <c r="K115" s="23">
        <f t="shared" si="2"/>
        <v>243.73965000000001</v>
      </c>
      <c r="L115" s="24"/>
      <c r="M115" s="25">
        <v>47.5</v>
      </c>
      <c r="N115" s="25">
        <f t="shared" si="3"/>
        <v>291.23964999999998</v>
      </c>
      <c r="O115" s="26"/>
      <c r="P115" s="2"/>
      <c r="Q115" s="28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  <c r="EA115" s="2"/>
      <c r="EB115" s="2"/>
      <c r="EC115" s="2"/>
      <c r="ED115" s="2"/>
      <c r="EE115" s="2"/>
      <c r="EF115" s="2"/>
      <c r="EG115" s="2"/>
      <c r="EH115" s="2"/>
      <c r="EI115" s="2"/>
      <c r="EJ115" s="2"/>
      <c r="EK115" s="2"/>
      <c r="EL115" s="2"/>
      <c r="EM115" s="2"/>
      <c r="EN115" s="2"/>
      <c r="EO115" s="2"/>
      <c r="EP115" s="2"/>
      <c r="EQ115" s="2"/>
      <c r="ER115" s="2"/>
      <c r="ES115" s="2"/>
      <c r="ET115" s="2"/>
      <c r="EU115" s="2"/>
      <c r="EV115" s="2"/>
      <c r="EW115" s="2"/>
      <c r="EX115" s="2"/>
      <c r="EY115" s="2"/>
      <c r="EZ115" s="2"/>
      <c r="FA115" s="2"/>
      <c r="FB115" s="2"/>
      <c r="FC115" s="2"/>
      <c r="FD115" s="2"/>
      <c r="FE115" s="2"/>
      <c r="FF115" s="2"/>
      <c r="FG115" s="2"/>
      <c r="FH115" s="2"/>
      <c r="FI115" s="2"/>
      <c r="FJ115" s="2"/>
      <c r="FK115" s="2"/>
      <c r="FL115" s="2"/>
      <c r="FM115" s="2"/>
      <c r="FN115" s="2"/>
      <c r="FO115" s="2"/>
      <c r="FP115" s="2"/>
      <c r="FQ115" s="2"/>
      <c r="FR115" s="2"/>
      <c r="FS115" s="2"/>
      <c r="FT115" s="2"/>
      <c r="FU115" s="2"/>
      <c r="FV115" s="2"/>
      <c r="FW115" s="2"/>
      <c r="FX115" s="2"/>
      <c r="FY115" s="2"/>
      <c r="FZ115" s="2"/>
      <c r="GA115" s="2"/>
      <c r="GB115" s="2"/>
      <c r="GC115" s="2"/>
      <c r="GD115" s="2"/>
      <c r="GE115" s="2"/>
      <c r="GF115" s="2"/>
      <c r="GG115" s="2"/>
      <c r="GH115" s="2"/>
      <c r="GI115" s="2"/>
      <c r="GJ115" s="2"/>
      <c r="GK115" s="2"/>
      <c r="GL115" s="2"/>
      <c r="GM115" s="2"/>
      <c r="GN115" s="2"/>
      <c r="GO115" s="2"/>
      <c r="GP115" s="2"/>
      <c r="GQ115" s="2"/>
      <c r="GR115" s="2"/>
      <c r="GS115" s="2"/>
      <c r="GT115" s="2"/>
      <c r="GU115" s="2"/>
      <c r="GV115" s="2"/>
      <c r="GW115" s="2"/>
      <c r="GX115" s="2"/>
      <c r="GY115" s="2"/>
      <c r="GZ115" s="2"/>
      <c r="HA115" s="2"/>
      <c r="HB115" s="2"/>
      <c r="HC115" s="2"/>
      <c r="HD115" s="2"/>
      <c r="HE115" s="2"/>
      <c r="HF115" s="2"/>
      <c r="HG115" s="2"/>
      <c r="HH115" s="2"/>
      <c r="HI115" s="2"/>
      <c r="HJ115" s="2"/>
      <c r="HK115" s="2"/>
      <c r="HL115" s="2"/>
      <c r="HM115" s="2"/>
      <c r="HN115" s="2"/>
      <c r="HO115" s="2"/>
      <c r="HP115" s="2"/>
      <c r="HQ115" s="2"/>
      <c r="HR115" s="2"/>
      <c r="HS115" s="2"/>
      <c r="HT115" s="2"/>
      <c r="HU115" s="2"/>
      <c r="HV115" s="2"/>
      <c r="HW115" s="2"/>
      <c r="HX115" s="2"/>
      <c r="HY115" s="2"/>
      <c r="HZ115" s="2"/>
      <c r="IA115" s="2"/>
      <c r="IB115" s="2"/>
      <c r="IC115" s="2"/>
      <c r="ID115" s="2"/>
      <c r="IE115" s="2"/>
      <c r="IF115" s="2"/>
      <c r="IG115" s="2"/>
      <c r="IH115" s="2"/>
      <c r="II115" s="2"/>
      <c r="IJ115" s="2"/>
      <c r="IK115" s="2"/>
      <c r="IL115" s="2"/>
      <c r="IM115" s="2"/>
      <c r="IN115" s="2"/>
      <c r="IO115" s="2"/>
      <c r="IP115" s="2"/>
      <c r="IQ115" s="2"/>
      <c r="IR115" s="2"/>
      <c r="IS115" s="2"/>
      <c r="IT115" s="2"/>
      <c r="IU115" s="2"/>
      <c r="IV115" s="2"/>
      <c r="IW115" s="2"/>
      <c r="IX115" s="2"/>
      <c r="IY115" s="2"/>
      <c r="IZ115" s="2"/>
      <c r="JA115" s="2"/>
      <c r="JB115" s="2"/>
      <c r="JC115" s="2"/>
      <c r="JD115" s="2"/>
      <c r="JE115" s="2"/>
      <c r="JF115" s="2"/>
      <c r="JG115" s="2"/>
      <c r="JH115" s="2"/>
      <c r="JI115" s="2"/>
      <c r="JJ115" s="2"/>
      <c r="JK115" s="2"/>
      <c r="JL115" s="2"/>
      <c r="JM115" s="2"/>
      <c r="JN115" s="2"/>
      <c r="JO115" s="2"/>
      <c r="JP115" s="2"/>
      <c r="JQ115" s="2"/>
      <c r="JR115" s="2"/>
      <c r="JS115" s="2"/>
      <c r="JT115" s="2"/>
      <c r="JU115" s="2"/>
      <c r="JV115" s="2"/>
      <c r="JW115" s="2"/>
      <c r="JX115" s="2"/>
      <c r="JY115" s="2"/>
      <c r="JZ115" s="2"/>
      <c r="KA115" s="2"/>
      <c r="KB115" s="2"/>
      <c r="KC115" s="2"/>
      <c r="KD115" s="2"/>
      <c r="KE115" s="2"/>
      <c r="KF115" s="2"/>
      <c r="KG115" s="2"/>
      <c r="KH115" s="2"/>
      <c r="KI115" s="2"/>
      <c r="KJ115" s="2"/>
      <c r="KK115" s="2"/>
      <c r="KL115" s="2"/>
      <c r="KM115" s="2"/>
      <c r="KN115" s="2"/>
      <c r="KO115" s="2"/>
      <c r="KP115" s="2"/>
      <c r="KQ115" s="2"/>
      <c r="KR115" s="2"/>
      <c r="KS115" s="2"/>
      <c r="KT115" s="2"/>
      <c r="KU115" s="2"/>
      <c r="KV115" s="2"/>
      <c r="KW115" s="2"/>
      <c r="KX115" s="2"/>
      <c r="KY115" s="2"/>
      <c r="KZ115" s="2"/>
      <c r="LA115" s="2"/>
      <c r="LB115" s="2"/>
      <c r="LC115" s="2"/>
      <c r="LD115" s="2"/>
      <c r="LE115" s="2"/>
      <c r="LF115" s="2"/>
      <c r="LG115" s="2"/>
      <c r="LH115" s="2"/>
      <c r="LI115" s="2"/>
      <c r="LJ115" s="2"/>
      <c r="LK115" s="2"/>
    </row>
    <row r="116" spans="1:323" s="29" customFormat="1">
      <c r="A116" s="17">
        <v>1669821336</v>
      </c>
      <c r="B116" s="18" t="s">
        <v>116</v>
      </c>
      <c r="C116" s="19">
        <f>VLOOKUP(A116,'[3]Revised Oct. 1 Fee Schedule'!$A$23:$N$416,10,0)</f>
        <v>237.4</v>
      </c>
      <c r="D116" s="20">
        <f>VLOOKUP(A116,'[4]Calulations '!$H$1:$I$399,2,0)</f>
        <v>1.1669</v>
      </c>
      <c r="E116" s="21">
        <f>VLOOKUP(A116,'[4]Calulations '!H93:O491,8,0)</f>
        <v>137.09</v>
      </c>
      <c r="F116" s="21">
        <f>VLOOKUP(A116,'[4]Calulations '!$H$1:$P$399,9,0)</f>
        <v>36.85</v>
      </c>
      <c r="G116" s="21">
        <f>VLOOKUP(A116,'[4]Calulations '!$H$1:$Q$399,10,0)</f>
        <v>12.89</v>
      </c>
      <c r="H116" s="21">
        <f>VLOOKUP(A116,'[4]Calulations '!$H$1:$R$399,11,0)</f>
        <v>7.18</v>
      </c>
      <c r="I116" s="22"/>
      <c r="J116" s="21">
        <f>VLOOKUP(A116,'[4]Calulations '!$H$1:$U$399,14,0)</f>
        <v>224.08155000000002</v>
      </c>
      <c r="K116" s="23">
        <f t="shared" si="2"/>
        <v>237.4</v>
      </c>
      <c r="L116" s="24"/>
      <c r="M116" s="25">
        <v>47.5</v>
      </c>
      <c r="N116" s="25">
        <f t="shared" si="3"/>
        <v>284.89999999999998</v>
      </c>
      <c r="O116" s="26"/>
      <c r="P116" s="2"/>
      <c r="Q116" s="28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  <c r="EA116" s="2"/>
      <c r="EB116" s="2"/>
      <c r="EC116" s="2"/>
      <c r="ED116" s="2"/>
      <c r="EE116" s="2"/>
      <c r="EF116" s="2"/>
      <c r="EG116" s="2"/>
      <c r="EH116" s="2"/>
      <c r="EI116" s="2"/>
      <c r="EJ116" s="2"/>
      <c r="EK116" s="2"/>
      <c r="EL116" s="2"/>
      <c r="EM116" s="2"/>
      <c r="EN116" s="2"/>
      <c r="EO116" s="2"/>
      <c r="EP116" s="2"/>
      <c r="EQ116" s="2"/>
      <c r="ER116" s="2"/>
      <c r="ES116" s="2"/>
      <c r="ET116" s="2"/>
      <c r="EU116" s="2"/>
      <c r="EV116" s="2"/>
      <c r="EW116" s="2"/>
      <c r="EX116" s="2"/>
      <c r="EY116" s="2"/>
      <c r="EZ116" s="2"/>
      <c r="FA116" s="2"/>
      <c r="FB116" s="2"/>
      <c r="FC116" s="2"/>
      <c r="FD116" s="2"/>
      <c r="FE116" s="2"/>
      <c r="FF116" s="2"/>
      <c r="FG116" s="2"/>
      <c r="FH116" s="2"/>
      <c r="FI116" s="2"/>
      <c r="FJ116" s="2"/>
      <c r="FK116" s="2"/>
      <c r="FL116" s="2"/>
      <c r="FM116" s="2"/>
      <c r="FN116" s="2"/>
      <c r="FO116" s="2"/>
      <c r="FP116" s="2"/>
      <c r="FQ116" s="2"/>
      <c r="FR116" s="2"/>
      <c r="FS116" s="2"/>
      <c r="FT116" s="2"/>
      <c r="FU116" s="2"/>
      <c r="FV116" s="2"/>
      <c r="FW116" s="2"/>
      <c r="FX116" s="2"/>
      <c r="FY116" s="2"/>
      <c r="FZ116" s="2"/>
      <c r="GA116" s="2"/>
      <c r="GB116" s="2"/>
      <c r="GC116" s="2"/>
      <c r="GD116" s="2"/>
      <c r="GE116" s="2"/>
      <c r="GF116" s="2"/>
      <c r="GG116" s="2"/>
      <c r="GH116" s="2"/>
      <c r="GI116" s="2"/>
      <c r="GJ116" s="2"/>
      <c r="GK116" s="2"/>
      <c r="GL116" s="2"/>
      <c r="GM116" s="2"/>
      <c r="GN116" s="2"/>
      <c r="GO116" s="2"/>
      <c r="GP116" s="2"/>
      <c r="GQ116" s="2"/>
      <c r="GR116" s="2"/>
      <c r="GS116" s="2"/>
      <c r="GT116" s="2"/>
      <c r="GU116" s="2"/>
      <c r="GV116" s="2"/>
      <c r="GW116" s="2"/>
      <c r="GX116" s="2"/>
      <c r="GY116" s="2"/>
      <c r="GZ116" s="2"/>
      <c r="HA116" s="2"/>
      <c r="HB116" s="2"/>
      <c r="HC116" s="2"/>
      <c r="HD116" s="2"/>
      <c r="HE116" s="2"/>
      <c r="HF116" s="2"/>
      <c r="HG116" s="2"/>
      <c r="HH116" s="2"/>
      <c r="HI116" s="2"/>
      <c r="HJ116" s="2"/>
      <c r="HK116" s="2"/>
      <c r="HL116" s="2"/>
      <c r="HM116" s="2"/>
      <c r="HN116" s="2"/>
      <c r="HO116" s="2"/>
      <c r="HP116" s="2"/>
      <c r="HQ116" s="2"/>
      <c r="HR116" s="2"/>
      <c r="HS116" s="2"/>
      <c r="HT116" s="2"/>
      <c r="HU116" s="2"/>
      <c r="HV116" s="2"/>
      <c r="HW116" s="2"/>
      <c r="HX116" s="2"/>
      <c r="HY116" s="2"/>
      <c r="HZ116" s="2"/>
      <c r="IA116" s="2"/>
      <c r="IB116" s="2"/>
      <c r="IC116" s="2"/>
      <c r="ID116" s="2"/>
      <c r="IE116" s="2"/>
      <c r="IF116" s="2"/>
      <c r="IG116" s="2"/>
      <c r="IH116" s="2"/>
      <c r="II116" s="2"/>
      <c r="IJ116" s="2"/>
      <c r="IK116" s="2"/>
      <c r="IL116" s="2"/>
      <c r="IM116" s="2"/>
      <c r="IN116" s="2"/>
      <c r="IO116" s="2"/>
      <c r="IP116" s="2"/>
      <c r="IQ116" s="2"/>
      <c r="IR116" s="2"/>
      <c r="IS116" s="2"/>
      <c r="IT116" s="2"/>
      <c r="IU116" s="2"/>
      <c r="IV116" s="2"/>
      <c r="IW116" s="2"/>
      <c r="IX116" s="2"/>
      <c r="IY116" s="2"/>
      <c r="IZ116" s="2"/>
      <c r="JA116" s="2"/>
      <c r="JB116" s="2"/>
      <c r="JC116" s="2"/>
      <c r="JD116" s="2"/>
      <c r="JE116" s="2"/>
      <c r="JF116" s="2"/>
      <c r="JG116" s="2"/>
      <c r="JH116" s="2"/>
      <c r="JI116" s="2"/>
      <c r="JJ116" s="2"/>
      <c r="JK116" s="2"/>
      <c r="JL116" s="2"/>
      <c r="JM116" s="2"/>
      <c r="JN116" s="2"/>
      <c r="JO116" s="2"/>
      <c r="JP116" s="2"/>
      <c r="JQ116" s="2"/>
      <c r="JR116" s="2"/>
      <c r="JS116" s="2"/>
      <c r="JT116" s="2"/>
      <c r="JU116" s="2"/>
      <c r="JV116" s="2"/>
      <c r="JW116" s="2"/>
      <c r="JX116" s="2"/>
      <c r="JY116" s="2"/>
      <c r="JZ116" s="2"/>
      <c r="KA116" s="2"/>
      <c r="KB116" s="2"/>
      <c r="KC116" s="2"/>
      <c r="KD116" s="2"/>
      <c r="KE116" s="2"/>
      <c r="KF116" s="2"/>
      <c r="KG116" s="2"/>
      <c r="KH116" s="2"/>
      <c r="KI116" s="2"/>
      <c r="KJ116" s="2"/>
      <c r="KK116" s="2"/>
      <c r="KL116" s="2"/>
      <c r="KM116" s="2"/>
      <c r="KN116" s="2"/>
      <c r="KO116" s="2"/>
      <c r="KP116" s="2"/>
      <c r="KQ116" s="2"/>
      <c r="KR116" s="2"/>
      <c r="KS116" s="2"/>
      <c r="KT116" s="2"/>
      <c r="KU116" s="2"/>
      <c r="KV116" s="2"/>
      <c r="KW116" s="2"/>
      <c r="KX116" s="2"/>
      <c r="KY116" s="2"/>
      <c r="KZ116" s="2"/>
      <c r="LA116" s="2"/>
      <c r="LB116" s="2"/>
      <c r="LC116" s="2"/>
      <c r="LD116" s="2"/>
      <c r="LE116" s="2"/>
      <c r="LF116" s="2"/>
      <c r="LG116" s="2"/>
      <c r="LH116" s="2"/>
      <c r="LI116" s="2"/>
      <c r="LJ116" s="2"/>
      <c r="LK116" s="2"/>
    </row>
    <row r="117" spans="1:323" s="29" customFormat="1">
      <c r="A117" s="17">
        <v>1083661193</v>
      </c>
      <c r="B117" s="18" t="s">
        <v>117</v>
      </c>
      <c r="C117" s="19">
        <f>VLOOKUP(A117,'[3]Revised Oct. 1 Fee Schedule'!$A$23:$N$416,10,0)</f>
        <v>235.69</v>
      </c>
      <c r="D117" s="20">
        <f>VLOOKUP(A117,'[4]Calulations '!$H$1:$I$399,2,0)</f>
        <v>1.0828</v>
      </c>
      <c r="E117" s="21">
        <f>VLOOKUP(A117,'[4]Calulations '!H94:O492,8,0)</f>
        <v>129.97</v>
      </c>
      <c r="F117" s="21">
        <f>VLOOKUP(A117,'[4]Calulations '!$H$1:$P$399,9,0)</f>
        <v>36.85</v>
      </c>
      <c r="G117" s="21">
        <f>VLOOKUP(A117,'[4]Calulations '!$H$1:$Q$399,10,0)</f>
        <v>15.44</v>
      </c>
      <c r="H117" s="21">
        <f>VLOOKUP(A117,'[4]Calulations '!$H$1:$R$399,11,0)</f>
        <v>13.68</v>
      </c>
      <c r="I117" s="22"/>
      <c r="J117" s="21">
        <f>VLOOKUP(A117,'[4]Calulations '!$H$1:$U$399,14,0)</f>
        <v>226.31070000000003</v>
      </c>
      <c r="K117" s="23">
        <f t="shared" si="2"/>
        <v>235.69</v>
      </c>
      <c r="L117" s="24"/>
      <c r="M117" s="25">
        <v>47.5</v>
      </c>
      <c r="N117" s="25">
        <f t="shared" si="3"/>
        <v>283.19</v>
      </c>
      <c r="O117" s="26"/>
      <c r="P117" s="2"/>
      <c r="Q117" s="28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  <c r="EA117" s="2"/>
      <c r="EB117" s="2"/>
      <c r="EC117" s="2"/>
      <c r="ED117" s="2"/>
      <c r="EE117" s="2"/>
      <c r="EF117" s="2"/>
      <c r="EG117" s="2"/>
      <c r="EH117" s="2"/>
      <c r="EI117" s="2"/>
      <c r="EJ117" s="2"/>
      <c r="EK117" s="2"/>
      <c r="EL117" s="2"/>
      <c r="EM117" s="2"/>
      <c r="EN117" s="2"/>
      <c r="EO117" s="2"/>
      <c r="EP117" s="2"/>
      <c r="EQ117" s="2"/>
      <c r="ER117" s="2"/>
      <c r="ES117" s="2"/>
      <c r="ET117" s="2"/>
      <c r="EU117" s="2"/>
      <c r="EV117" s="2"/>
      <c r="EW117" s="2"/>
      <c r="EX117" s="2"/>
      <c r="EY117" s="2"/>
      <c r="EZ117" s="2"/>
      <c r="FA117" s="2"/>
      <c r="FB117" s="2"/>
      <c r="FC117" s="2"/>
      <c r="FD117" s="2"/>
      <c r="FE117" s="2"/>
      <c r="FF117" s="2"/>
      <c r="FG117" s="2"/>
      <c r="FH117" s="2"/>
      <c r="FI117" s="2"/>
      <c r="FJ117" s="2"/>
      <c r="FK117" s="2"/>
      <c r="FL117" s="2"/>
      <c r="FM117" s="2"/>
      <c r="FN117" s="2"/>
      <c r="FO117" s="2"/>
      <c r="FP117" s="2"/>
      <c r="FQ117" s="2"/>
      <c r="FR117" s="2"/>
      <c r="FS117" s="2"/>
      <c r="FT117" s="2"/>
      <c r="FU117" s="2"/>
      <c r="FV117" s="2"/>
      <c r="FW117" s="2"/>
      <c r="FX117" s="2"/>
      <c r="FY117" s="2"/>
      <c r="FZ117" s="2"/>
      <c r="GA117" s="2"/>
      <c r="GB117" s="2"/>
      <c r="GC117" s="2"/>
      <c r="GD117" s="2"/>
      <c r="GE117" s="2"/>
      <c r="GF117" s="2"/>
      <c r="GG117" s="2"/>
      <c r="GH117" s="2"/>
      <c r="GI117" s="2"/>
      <c r="GJ117" s="2"/>
      <c r="GK117" s="2"/>
      <c r="GL117" s="2"/>
      <c r="GM117" s="2"/>
      <c r="GN117" s="2"/>
      <c r="GO117" s="2"/>
      <c r="GP117" s="2"/>
      <c r="GQ117" s="2"/>
      <c r="GR117" s="2"/>
      <c r="GS117" s="2"/>
      <c r="GT117" s="2"/>
      <c r="GU117" s="2"/>
      <c r="GV117" s="2"/>
      <c r="GW117" s="2"/>
      <c r="GX117" s="2"/>
      <c r="GY117" s="2"/>
      <c r="GZ117" s="2"/>
      <c r="HA117" s="2"/>
      <c r="HB117" s="2"/>
      <c r="HC117" s="2"/>
      <c r="HD117" s="2"/>
      <c r="HE117" s="2"/>
      <c r="HF117" s="2"/>
      <c r="HG117" s="2"/>
      <c r="HH117" s="2"/>
      <c r="HI117" s="2"/>
      <c r="HJ117" s="2"/>
      <c r="HK117" s="2"/>
      <c r="HL117" s="2"/>
      <c r="HM117" s="2"/>
      <c r="HN117" s="2"/>
      <c r="HO117" s="2"/>
      <c r="HP117" s="2"/>
      <c r="HQ117" s="2"/>
      <c r="HR117" s="2"/>
      <c r="HS117" s="2"/>
      <c r="HT117" s="2"/>
      <c r="HU117" s="2"/>
      <c r="HV117" s="2"/>
      <c r="HW117" s="2"/>
      <c r="HX117" s="2"/>
      <c r="HY117" s="2"/>
      <c r="HZ117" s="2"/>
      <c r="IA117" s="2"/>
      <c r="IB117" s="2"/>
      <c r="IC117" s="2"/>
      <c r="ID117" s="2"/>
      <c r="IE117" s="2"/>
      <c r="IF117" s="2"/>
      <c r="IG117" s="2"/>
      <c r="IH117" s="2"/>
      <c r="II117" s="2"/>
      <c r="IJ117" s="2"/>
      <c r="IK117" s="2"/>
      <c r="IL117" s="2"/>
      <c r="IM117" s="2"/>
      <c r="IN117" s="2"/>
      <c r="IO117" s="2"/>
      <c r="IP117" s="2"/>
      <c r="IQ117" s="2"/>
      <c r="IR117" s="2"/>
      <c r="IS117" s="2"/>
      <c r="IT117" s="2"/>
      <c r="IU117" s="2"/>
      <c r="IV117" s="2"/>
      <c r="IW117" s="2"/>
      <c r="IX117" s="2"/>
      <c r="IY117" s="2"/>
      <c r="IZ117" s="2"/>
      <c r="JA117" s="2"/>
      <c r="JB117" s="2"/>
      <c r="JC117" s="2"/>
      <c r="JD117" s="2"/>
      <c r="JE117" s="2"/>
      <c r="JF117" s="2"/>
      <c r="JG117" s="2"/>
      <c r="JH117" s="2"/>
      <c r="JI117" s="2"/>
      <c r="JJ117" s="2"/>
      <c r="JK117" s="2"/>
      <c r="JL117" s="2"/>
      <c r="JM117" s="2"/>
      <c r="JN117" s="2"/>
      <c r="JO117" s="2"/>
      <c r="JP117" s="2"/>
      <c r="JQ117" s="2"/>
      <c r="JR117" s="2"/>
      <c r="JS117" s="2"/>
      <c r="JT117" s="2"/>
      <c r="JU117" s="2"/>
      <c r="JV117" s="2"/>
      <c r="JW117" s="2"/>
      <c r="JX117" s="2"/>
      <c r="JY117" s="2"/>
      <c r="JZ117" s="2"/>
      <c r="KA117" s="2"/>
      <c r="KB117" s="2"/>
      <c r="KC117" s="2"/>
      <c r="KD117" s="2"/>
      <c r="KE117" s="2"/>
      <c r="KF117" s="2"/>
      <c r="KG117" s="2"/>
      <c r="KH117" s="2"/>
      <c r="KI117" s="2"/>
      <c r="KJ117" s="2"/>
      <c r="KK117" s="2"/>
      <c r="KL117" s="2"/>
      <c r="KM117" s="2"/>
      <c r="KN117" s="2"/>
      <c r="KO117" s="2"/>
      <c r="KP117" s="2"/>
      <c r="KQ117" s="2"/>
      <c r="KR117" s="2"/>
      <c r="KS117" s="2"/>
      <c r="KT117" s="2"/>
      <c r="KU117" s="2"/>
      <c r="KV117" s="2"/>
      <c r="KW117" s="2"/>
      <c r="KX117" s="2"/>
      <c r="KY117" s="2"/>
      <c r="KZ117" s="2"/>
      <c r="LA117" s="2"/>
      <c r="LB117" s="2"/>
      <c r="LC117" s="2"/>
      <c r="LD117" s="2"/>
      <c r="LE117" s="2"/>
      <c r="LF117" s="2"/>
      <c r="LG117" s="2"/>
      <c r="LH117" s="2"/>
      <c r="LI117" s="2"/>
      <c r="LJ117" s="2"/>
      <c r="LK117" s="2"/>
    </row>
    <row r="118" spans="1:323" s="29" customFormat="1">
      <c r="A118" s="17">
        <v>1336118298</v>
      </c>
      <c r="B118" s="18" t="s">
        <v>118</v>
      </c>
      <c r="C118" s="19">
        <f>VLOOKUP(A118,'[3]Revised Oct. 1 Fee Schedule'!$A$23:$N$416,10,0)</f>
        <v>252.47</v>
      </c>
      <c r="D118" s="20">
        <f>VLOOKUP(A118,'[4]Calulations '!$H$1:$I$399,2,0)</f>
        <v>1.4765999999999999</v>
      </c>
      <c r="E118" s="21">
        <f>VLOOKUP(A118,'[4]Calulations '!H95:O493,8,0)</f>
        <v>160.77000000000001</v>
      </c>
      <c r="F118" s="21">
        <f>VLOOKUP(A118,'[4]Calulations '!$H$1:$P$399,9,0)</f>
        <v>36.85</v>
      </c>
      <c r="G118" s="21">
        <f>VLOOKUP(A118,'[4]Calulations '!$H$1:$Q$399,10,0)</f>
        <v>11.03</v>
      </c>
      <c r="H118" s="21">
        <f>VLOOKUP(A118,'[4]Calulations '!$H$1:$R$399,11,0)</f>
        <v>13.68</v>
      </c>
      <c r="I118" s="22"/>
      <c r="J118" s="21">
        <f>VLOOKUP(A118,'[4]Calulations '!$H$1:$U$399,14,0)</f>
        <v>256.79115000000002</v>
      </c>
      <c r="K118" s="23">
        <f t="shared" si="2"/>
        <v>256.79115000000002</v>
      </c>
      <c r="L118" s="24"/>
      <c r="M118" s="25">
        <v>47.5</v>
      </c>
      <c r="N118" s="25">
        <f t="shared" si="3"/>
        <v>304.29115000000002</v>
      </c>
      <c r="O118" s="26"/>
      <c r="P118" s="2"/>
      <c r="Q118" s="28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  <c r="EA118" s="2"/>
      <c r="EB118" s="2"/>
      <c r="EC118" s="2"/>
      <c r="ED118" s="2"/>
      <c r="EE118" s="2"/>
      <c r="EF118" s="2"/>
      <c r="EG118" s="2"/>
      <c r="EH118" s="2"/>
      <c r="EI118" s="2"/>
      <c r="EJ118" s="2"/>
      <c r="EK118" s="2"/>
      <c r="EL118" s="2"/>
      <c r="EM118" s="2"/>
      <c r="EN118" s="2"/>
      <c r="EO118" s="2"/>
      <c r="EP118" s="2"/>
      <c r="EQ118" s="2"/>
      <c r="ER118" s="2"/>
      <c r="ES118" s="2"/>
      <c r="ET118" s="2"/>
      <c r="EU118" s="2"/>
      <c r="EV118" s="2"/>
      <c r="EW118" s="2"/>
      <c r="EX118" s="2"/>
      <c r="EY118" s="2"/>
      <c r="EZ118" s="2"/>
      <c r="FA118" s="2"/>
      <c r="FB118" s="2"/>
      <c r="FC118" s="2"/>
      <c r="FD118" s="2"/>
      <c r="FE118" s="2"/>
      <c r="FF118" s="2"/>
      <c r="FG118" s="2"/>
      <c r="FH118" s="2"/>
      <c r="FI118" s="2"/>
      <c r="FJ118" s="2"/>
      <c r="FK118" s="2"/>
      <c r="FL118" s="2"/>
      <c r="FM118" s="2"/>
      <c r="FN118" s="2"/>
      <c r="FO118" s="2"/>
      <c r="FP118" s="2"/>
      <c r="FQ118" s="2"/>
      <c r="FR118" s="2"/>
      <c r="FS118" s="2"/>
      <c r="FT118" s="2"/>
      <c r="FU118" s="2"/>
      <c r="FV118" s="2"/>
      <c r="FW118" s="2"/>
      <c r="FX118" s="2"/>
      <c r="FY118" s="2"/>
      <c r="FZ118" s="2"/>
      <c r="GA118" s="2"/>
      <c r="GB118" s="2"/>
      <c r="GC118" s="2"/>
      <c r="GD118" s="2"/>
      <c r="GE118" s="2"/>
      <c r="GF118" s="2"/>
      <c r="GG118" s="2"/>
      <c r="GH118" s="2"/>
      <c r="GI118" s="2"/>
      <c r="GJ118" s="2"/>
      <c r="GK118" s="2"/>
      <c r="GL118" s="2"/>
      <c r="GM118" s="2"/>
      <c r="GN118" s="2"/>
      <c r="GO118" s="2"/>
      <c r="GP118" s="2"/>
      <c r="GQ118" s="2"/>
      <c r="GR118" s="2"/>
      <c r="GS118" s="2"/>
      <c r="GT118" s="2"/>
      <c r="GU118" s="2"/>
      <c r="GV118" s="2"/>
      <c r="GW118" s="2"/>
      <c r="GX118" s="2"/>
      <c r="GY118" s="2"/>
      <c r="GZ118" s="2"/>
      <c r="HA118" s="2"/>
      <c r="HB118" s="2"/>
      <c r="HC118" s="2"/>
      <c r="HD118" s="2"/>
      <c r="HE118" s="2"/>
      <c r="HF118" s="2"/>
      <c r="HG118" s="2"/>
      <c r="HH118" s="2"/>
      <c r="HI118" s="2"/>
      <c r="HJ118" s="2"/>
      <c r="HK118" s="2"/>
      <c r="HL118" s="2"/>
      <c r="HM118" s="2"/>
      <c r="HN118" s="2"/>
      <c r="HO118" s="2"/>
      <c r="HP118" s="2"/>
      <c r="HQ118" s="2"/>
      <c r="HR118" s="2"/>
      <c r="HS118" s="2"/>
      <c r="HT118" s="2"/>
      <c r="HU118" s="2"/>
      <c r="HV118" s="2"/>
      <c r="HW118" s="2"/>
      <c r="HX118" s="2"/>
      <c r="HY118" s="2"/>
      <c r="HZ118" s="2"/>
      <c r="IA118" s="2"/>
      <c r="IB118" s="2"/>
      <c r="IC118" s="2"/>
      <c r="ID118" s="2"/>
      <c r="IE118" s="2"/>
      <c r="IF118" s="2"/>
      <c r="IG118" s="2"/>
      <c r="IH118" s="2"/>
      <c r="II118" s="2"/>
      <c r="IJ118" s="2"/>
      <c r="IK118" s="2"/>
      <c r="IL118" s="2"/>
      <c r="IM118" s="2"/>
      <c r="IN118" s="2"/>
      <c r="IO118" s="2"/>
      <c r="IP118" s="2"/>
      <c r="IQ118" s="2"/>
      <c r="IR118" s="2"/>
      <c r="IS118" s="2"/>
      <c r="IT118" s="2"/>
      <c r="IU118" s="2"/>
      <c r="IV118" s="2"/>
      <c r="IW118" s="2"/>
      <c r="IX118" s="2"/>
      <c r="IY118" s="2"/>
      <c r="IZ118" s="2"/>
      <c r="JA118" s="2"/>
      <c r="JB118" s="2"/>
      <c r="JC118" s="2"/>
      <c r="JD118" s="2"/>
      <c r="JE118" s="2"/>
      <c r="JF118" s="2"/>
      <c r="JG118" s="2"/>
      <c r="JH118" s="2"/>
      <c r="JI118" s="2"/>
      <c r="JJ118" s="2"/>
      <c r="JK118" s="2"/>
      <c r="JL118" s="2"/>
      <c r="JM118" s="2"/>
      <c r="JN118" s="2"/>
      <c r="JO118" s="2"/>
      <c r="JP118" s="2"/>
      <c r="JQ118" s="2"/>
      <c r="JR118" s="2"/>
      <c r="JS118" s="2"/>
      <c r="JT118" s="2"/>
      <c r="JU118" s="2"/>
      <c r="JV118" s="2"/>
      <c r="JW118" s="2"/>
      <c r="JX118" s="2"/>
      <c r="JY118" s="2"/>
      <c r="JZ118" s="2"/>
      <c r="KA118" s="2"/>
      <c r="KB118" s="2"/>
      <c r="KC118" s="2"/>
      <c r="KD118" s="2"/>
      <c r="KE118" s="2"/>
      <c r="KF118" s="2"/>
      <c r="KG118" s="2"/>
      <c r="KH118" s="2"/>
      <c r="KI118" s="2"/>
      <c r="KJ118" s="2"/>
      <c r="KK118" s="2"/>
      <c r="KL118" s="2"/>
      <c r="KM118" s="2"/>
      <c r="KN118" s="2"/>
      <c r="KO118" s="2"/>
      <c r="KP118" s="2"/>
      <c r="KQ118" s="2"/>
      <c r="KR118" s="2"/>
      <c r="KS118" s="2"/>
      <c r="KT118" s="2"/>
      <c r="KU118" s="2"/>
      <c r="KV118" s="2"/>
      <c r="KW118" s="2"/>
      <c r="KX118" s="2"/>
      <c r="KY118" s="2"/>
      <c r="KZ118" s="2"/>
      <c r="LA118" s="2"/>
      <c r="LB118" s="2"/>
      <c r="LC118" s="2"/>
      <c r="LD118" s="2"/>
      <c r="LE118" s="2"/>
      <c r="LF118" s="2"/>
      <c r="LG118" s="2"/>
      <c r="LH118" s="2"/>
      <c r="LI118" s="2"/>
      <c r="LJ118" s="2"/>
      <c r="LK118" s="2"/>
    </row>
    <row r="119" spans="1:323" s="29" customFormat="1">
      <c r="A119" s="17">
        <v>1124111943</v>
      </c>
      <c r="B119" s="18" t="s">
        <v>119</v>
      </c>
      <c r="C119" s="19">
        <f>VLOOKUP(A119,'[3]Revised Oct. 1 Fee Schedule'!$A$23:$N$416,10,0)</f>
        <v>235.26</v>
      </c>
      <c r="D119" s="20">
        <f>VLOOKUP(A119,'[4]Calulations '!$H$1:$I$399,2,0)</f>
        <v>1.1566000000000001</v>
      </c>
      <c r="E119" s="21">
        <f>VLOOKUP(A119,'[4]Calulations '!H96:O494,8,0)</f>
        <v>135.9</v>
      </c>
      <c r="F119" s="21">
        <f>VLOOKUP(A119,'[4]Calulations '!$H$1:$P$399,9,0)</f>
        <v>36.85</v>
      </c>
      <c r="G119" s="21">
        <f>VLOOKUP(A119,'[4]Calulations '!$H$1:$Q$399,10,0)</f>
        <v>21.63</v>
      </c>
      <c r="H119" s="21">
        <f>VLOOKUP(A119,'[4]Calulations '!$H$1:$R$399,11,0)</f>
        <v>13.68</v>
      </c>
      <c r="I119" s="22"/>
      <c r="J119" s="21">
        <f>VLOOKUP(A119,'[4]Calulations '!$H$1:$U$399,14,0)</f>
        <v>240.30930000000004</v>
      </c>
      <c r="K119" s="23">
        <f t="shared" si="2"/>
        <v>240.30930000000004</v>
      </c>
      <c r="L119" s="24"/>
      <c r="M119" s="25">
        <v>47.5</v>
      </c>
      <c r="N119" s="25">
        <f t="shared" si="3"/>
        <v>287.80930000000001</v>
      </c>
      <c r="O119" s="26"/>
      <c r="P119" s="2"/>
      <c r="Q119" s="28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  <c r="EA119" s="2"/>
      <c r="EB119" s="2"/>
      <c r="EC119" s="2"/>
      <c r="ED119" s="2"/>
      <c r="EE119" s="2"/>
      <c r="EF119" s="2"/>
      <c r="EG119" s="2"/>
      <c r="EH119" s="2"/>
      <c r="EI119" s="2"/>
      <c r="EJ119" s="2"/>
      <c r="EK119" s="2"/>
      <c r="EL119" s="2"/>
      <c r="EM119" s="2"/>
      <c r="EN119" s="2"/>
      <c r="EO119" s="2"/>
      <c r="EP119" s="2"/>
      <c r="EQ119" s="2"/>
      <c r="ER119" s="2"/>
      <c r="ES119" s="2"/>
      <c r="ET119" s="2"/>
      <c r="EU119" s="2"/>
      <c r="EV119" s="2"/>
      <c r="EW119" s="2"/>
      <c r="EX119" s="2"/>
      <c r="EY119" s="2"/>
      <c r="EZ119" s="2"/>
      <c r="FA119" s="2"/>
      <c r="FB119" s="2"/>
      <c r="FC119" s="2"/>
      <c r="FD119" s="2"/>
      <c r="FE119" s="2"/>
      <c r="FF119" s="2"/>
      <c r="FG119" s="2"/>
      <c r="FH119" s="2"/>
      <c r="FI119" s="2"/>
      <c r="FJ119" s="2"/>
      <c r="FK119" s="2"/>
      <c r="FL119" s="2"/>
      <c r="FM119" s="2"/>
      <c r="FN119" s="2"/>
      <c r="FO119" s="2"/>
      <c r="FP119" s="2"/>
      <c r="FQ119" s="2"/>
      <c r="FR119" s="2"/>
      <c r="FS119" s="2"/>
      <c r="FT119" s="2"/>
      <c r="FU119" s="2"/>
      <c r="FV119" s="2"/>
      <c r="FW119" s="2"/>
      <c r="FX119" s="2"/>
      <c r="FY119" s="2"/>
      <c r="FZ119" s="2"/>
      <c r="GA119" s="2"/>
      <c r="GB119" s="2"/>
      <c r="GC119" s="2"/>
      <c r="GD119" s="2"/>
      <c r="GE119" s="2"/>
      <c r="GF119" s="2"/>
      <c r="GG119" s="2"/>
      <c r="GH119" s="2"/>
      <c r="GI119" s="2"/>
      <c r="GJ119" s="2"/>
      <c r="GK119" s="2"/>
      <c r="GL119" s="2"/>
      <c r="GM119" s="2"/>
      <c r="GN119" s="2"/>
      <c r="GO119" s="2"/>
      <c r="GP119" s="2"/>
      <c r="GQ119" s="2"/>
      <c r="GR119" s="2"/>
      <c r="GS119" s="2"/>
      <c r="GT119" s="2"/>
      <c r="GU119" s="2"/>
      <c r="GV119" s="2"/>
      <c r="GW119" s="2"/>
      <c r="GX119" s="2"/>
      <c r="GY119" s="2"/>
      <c r="GZ119" s="2"/>
      <c r="HA119" s="2"/>
      <c r="HB119" s="2"/>
      <c r="HC119" s="2"/>
      <c r="HD119" s="2"/>
      <c r="HE119" s="2"/>
      <c r="HF119" s="2"/>
      <c r="HG119" s="2"/>
      <c r="HH119" s="2"/>
      <c r="HI119" s="2"/>
      <c r="HJ119" s="2"/>
      <c r="HK119" s="2"/>
      <c r="HL119" s="2"/>
      <c r="HM119" s="2"/>
      <c r="HN119" s="2"/>
      <c r="HO119" s="2"/>
      <c r="HP119" s="2"/>
      <c r="HQ119" s="2"/>
      <c r="HR119" s="2"/>
      <c r="HS119" s="2"/>
      <c r="HT119" s="2"/>
      <c r="HU119" s="2"/>
      <c r="HV119" s="2"/>
      <c r="HW119" s="2"/>
      <c r="HX119" s="2"/>
      <c r="HY119" s="2"/>
      <c r="HZ119" s="2"/>
      <c r="IA119" s="2"/>
      <c r="IB119" s="2"/>
      <c r="IC119" s="2"/>
      <c r="ID119" s="2"/>
      <c r="IE119" s="2"/>
      <c r="IF119" s="2"/>
      <c r="IG119" s="2"/>
      <c r="IH119" s="2"/>
      <c r="II119" s="2"/>
      <c r="IJ119" s="2"/>
      <c r="IK119" s="2"/>
      <c r="IL119" s="2"/>
      <c r="IM119" s="2"/>
      <c r="IN119" s="2"/>
      <c r="IO119" s="2"/>
      <c r="IP119" s="2"/>
      <c r="IQ119" s="2"/>
      <c r="IR119" s="2"/>
      <c r="IS119" s="2"/>
      <c r="IT119" s="2"/>
      <c r="IU119" s="2"/>
      <c r="IV119" s="2"/>
      <c r="IW119" s="2"/>
      <c r="IX119" s="2"/>
      <c r="IY119" s="2"/>
      <c r="IZ119" s="2"/>
      <c r="JA119" s="2"/>
      <c r="JB119" s="2"/>
      <c r="JC119" s="2"/>
      <c r="JD119" s="2"/>
      <c r="JE119" s="2"/>
      <c r="JF119" s="2"/>
      <c r="JG119" s="2"/>
      <c r="JH119" s="2"/>
      <c r="JI119" s="2"/>
      <c r="JJ119" s="2"/>
      <c r="JK119" s="2"/>
      <c r="JL119" s="2"/>
      <c r="JM119" s="2"/>
      <c r="JN119" s="2"/>
      <c r="JO119" s="2"/>
      <c r="JP119" s="2"/>
      <c r="JQ119" s="2"/>
      <c r="JR119" s="2"/>
      <c r="JS119" s="2"/>
      <c r="JT119" s="2"/>
      <c r="JU119" s="2"/>
      <c r="JV119" s="2"/>
      <c r="JW119" s="2"/>
      <c r="JX119" s="2"/>
      <c r="JY119" s="2"/>
      <c r="JZ119" s="2"/>
      <c r="KA119" s="2"/>
      <c r="KB119" s="2"/>
      <c r="KC119" s="2"/>
      <c r="KD119" s="2"/>
      <c r="KE119" s="2"/>
      <c r="KF119" s="2"/>
      <c r="KG119" s="2"/>
      <c r="KH119" s="2"/>
      <c r="KI119" s="2"/>
      <c r="KJ119" s="2"/>
      <c r="KK119" s="2"/>
      <c r="KL119" s="2"/>
      <c r="KM119" s="2"/>
      <c r="KN119" s="2"/>
      <c r="KO119" s="2"/>
      <c r="KP119" s="2"/>
      <c r="KQ119" s="2"/>
      <c r="KR119" s="2"/>
      <c r="KS119" s="2"/>
      <c r="KT119" s="2"/>
      <c r="KU119" s="2"/>
      <c r="KV119" s="2"/>
      <c r="KW119" s="2"/>
      <c r="KX119" s="2"/>
      <c r="KY119" s="2"/>
      <c r="KZ119" s="2"/>
      <c r="LA119" s="2"/>
      <c r="LB119" s="2"/>
      <c r="LC119" s="2"/>
      <c r="LD119" s="2"/>
      <c r="LE119" s="2"/>
      <c r="LF119" s="2"/>
      <c r="LG119" s="2"/>
      <c r="LH119" s="2"/>
      <c r="LI119" s="2"/>
      <c r="LJ119" s="2"/>
      <c r="LK119" s="2"/>
    </row>
    <row r="120" spans="1:323">
      <c r="A120" s="17">
        <v>1699710293</v>
      </c>
      <c r="B120" s="18" t="s">
        <v>120</v>
      </c>
      <c r="C120" s="19">
        <f>VLOOKUP(A120,'[3]Revised Oct. 1 Fee Schedule'!$A$23:$N$416,10,0)</f>
        <v>240.85</v>
      </c>
      <c r="D120" s="20">
        <f>VLOOKUP(A120,'[4]Calulations '!$H$1:$I$399,2,0)</f>
        <v>1.2444</v>
      </c>
      <c r="E120" s="21">
        <f>VLOOKUP(A120,'[4]Calulations '!H97:O495,8,0)</f>
        <v>138.85</v>
      </c>
      <c r="F120" s="21">
        <f>VLOOKUP(A120,'[4]Calulations '!$H$1:$P$399,9,0)</f>
        <v>36.85</v>
      </c>
      <c r="G120" s="21">
        <f>VLOOKUP(A120,'[4]Calulations '!$H$1:$Q$399,10,0)</f>
        <v>18.34</v>
      </c>
      <c r="H120" s="21">
        <f>VLOOKUP(A120,'[4]Calulations '!$H$1:$R$399,11,0)</f>
        <v>13.68</v>
      </c>
      <c r="I120" s="22"/>
      <c r="J120" s="21">
        <f>VLOOKUP(A120,'[4]Calulations '!$H$1:$U$399,14,0)</f>
        <v>239.91660000000002</v>
      </c>
      <c r="K120" s="23">
        <f t="shared" si="2"/>
        <v>240.85</v>
      </c>
      <c r="L120" s="24"/>
      <c r="M120" s="25">
        <v>47.5</v>
      </c>
      <c r="N120" s="25">
        <f t="shared" si="3"/>
        <v>288.35000000000002</v>
      </c>
      <c r="O120" s="26"/>
      <c r="Q120" s="28"/>
    </row>
    <row r="121" spans="1:323">
      <c r="A121" s="17">
        <v>1083659692</v>
      </c>
      <c r="B121" s="18" t="s">
        <v>121</v>
      </c>
      <c r="C121" s="19">
        <f>VLOOKUP(A121,'[3]Revised Oct. 1 Fee Schedule'!$A$23:$N$416,10,0)</f>
        <v>221.85</v>
      </c>
      <c r="D121" s="20">
        <f>VLOOKUP(A121,'[4]Calulations '!$H$1:$I$399,2,0)</f>
        <v>1.2342</v>
      </c>
      <c r="E121" s="21">
        <f>VLOOKUP(A121,'[4]Calulations '!H98:O496,8,0)</f>
        <v>139.80000000000001</v>
      </c>
      <c r="F121" s="21">
        <f>VLOOKUP(A121,'[4]Calulations '!$H$1:$P$399,9,0)</f>
        <v>36.85</v>
      </c>
      <c r="G121" s="21">
        <f>VLOOKUP(A121,'[4]Calulations '!$H$1:$Q$399,10,0)</f>
        <v>8.61</v>
      </c>
      <c r="H121" s="21">
        <f>VLOOKUP(A121,'[4]Calulations '!$H$1:$R$399,11,0)</f>
        <v>13.68</v>
      </c>
      <c r="I121" s="22"/>
      <c r="J121" s="21">
        <f>VLOOKUP(A121,'[4]Calulations '!$H$1:$U$399,14,0)</f>
        <v>229.77570000000003</v>
      </c>
      <c r="K121" s="23">
        <f t="shared" si="2"/>
        <v>229.77570000000003</v>
      </c>
      <c r="L121" s="24"/>
      <c r="M121" s="25">
        <v>47.5</v>
      </c>
      <c r="N121" s="25">
        <f t="shared" si="3"/>
        <v>277.27570000000003</v>
      </c>
      <c r="O121" s="26"/>
      <c r="Q121" s="28"/>
    </row>
    <row r="122" spans="1:323">
      <c r="A122" s="17">
        <v>1740249382</v>
      </c>
      <c r="B122" s="18" t="s">
        <v>122</v>
      </c>
      <c r="C122" s="19">
        <f>VLOOKUP(A122,'[3]Revised Oct. 1 Fee Schedule'!$A$23:$N$416,10,0)</f>
        <v>240.24</v>
      </c>
      <c r="D122" s="20">
        <f>VLOOKUP(A122,'[4]Calulations '!$H$1:$I$399,2,0)</f>
        <v>1.1316999999999999</v>
      </c>
      <c r="E122" s="21">
        <f>VLOOKUP(A122,'[4]Calulations '!H99:O497,8,0)</f>
        <v>132.38</v>
      </c>
      <c r="F122" s="21">
        <f>VLOOKUP(A122,'[4]Calulations '!$H$1:$P$399,9,0)</f>
        <v>36.85</v>
      </c>
      <c r="G122" s="21">
        <f>VLOOKUP(A122,'[4]Calulations '!$H$1:$Q$399,10,0)</f>
        <v>31.41</v>
      </c>
      <c r="H122" s="21">
        <f>VLOOKUP(A122,'[4]Calulations '!$H$1:$R$399,11,0)</f>
        <v>13.68</v>
      </c>
      <c r="I122" s="22"/>
      <c r="J122" s="21">
        <f>VLOOKUP(A122,'[4]Calulations '!$H$1:$U$399,14,0)</f>
        <v>247.53960000000004</v>
      </c>
      <c r="K122" s="23">
        <f t="shared" si="2"/>
        <v>247.53960000000004</v>
      </c>
      <c r="L122" s="24"/>
      <c r="M122" s="25">
        <v>47.5</v>
      </c>
      <c r="N122" s="25">
        <f t="shared" si="3"/>
        <v>295.03960000000006</v>
      </c>
      <c r="O122" s="26"/>
      <c r="Q122" s="28"/>
    </row>
    <row r="123" spans="1:323">
      <c r="A123" s="17">
        <v>1225000888</v>
      </c>
      <c r="B123" s="24" t="s">
        <v>123</v>
      </c>
      <c r="C123" s="19">
        <f>VLOOKUP(A123,'[3]Revised Oct. 1 Fee Schedule'!$A$23:$N$416,10,0)</f>
        <v>229.99</v>
      </c>
      <c r="D123" s="20">
        <f>VLOOKUP(A123,'[4]Calulations '!$H$1:$I$399,2,0)</f>
        <v>1.175</v>
      </c>
      <c r="E123" s="21">
        <f>VLOOKUP(A123,'[4]Calulations '!H100:O498,8,0)</f>
        <v>137.13999999999999</v>
      </c>
      <c r="F123" s="21">
        <f>VLOOKUP(A123,'[4]Calulations '!$H$1:$P$399,9,0)</f>
        <v>36.85</v>
      </c>
      <c r="G123" s="21">
        <f>VLOOKUP(A123,'[4]Calulations '!$H$1:$Q$399,10,0)</f>
        <v>21.79</v>
      </c>
      <c r="H123" s="21">
        <f>VLOOKUP(A123,'[4]Calulations '!$H$1:$R$399,11,0)</f>
        <v>13.68</v>
      </c>
      <c r="I123" s="22"/>
      <c r="J123" s="21">
        <f>VLOOKUP(A123,'[4]Calulations '!$H$1:$U$399,14,0)</f>
        <v>241.9263</v>
      </c>
      <c r="K123" s="23">
        <f t="shared" si="2"/>
        <v>241.9263</v>
      </c>
      <c r="L123" s="24"/>
      <c r="M123" s="25">
        <v>47.5</v>
      </c>
      <c r="N123" s="25">
        <f t="shared" si="3"/>
        <v>289.42629999999997</v>
      </c>
      <c r="O123" s="26"/>
      <c r="Q123" s="28"/>
    </row>
    <row r="124" spans="1:323">
      <c r="A124" s="17">
        <v>1407803679</v>
      </c>
      <c r="B124" s="18" t="s">
        <v>124</v>
      </c>
      <c r="C124" s="19">
        <f>VLOOKUP(A124,'[3]Revised Oct. 1 Fee Schedule'!$A$23:$N$416,10,0)</f>
        <v>227</v>
      </c>
      <c r="D124" s="20">
        <f>VLOOKUP(A124,'[4]Calulations '!$H$1:$I$399,2,0)</f>
        <v>1.2021999999999999</v>
      </c>
      <c r="E124" s="21">
        <f>VLOOKUP(A124,'[4]Calulations '!H101:O499,8,0)</f>
        <v>138.94999999999999</v>
      </c>
      <c r="F124" s="21">
        <f>VLOOKUP(A124,'[4]Calulations '!$H$1:$P$399,9,0)</f>
        <v>36.85</v>
      </c>
      <c r="G124" s="21">
        <f>VLOOKUP(A124,'[4]Calulations '!$H$1:$Q$399,10,0)</f>
        <v>13.12</v>
      </c>
      <c r="H124" s="21">
        <f>VLOOKUP(A124,'[4]Calulations '!$H$1:$R$399,11,0)</f>
        <v>13.68</v>
      </c>
      <c r="I124" s="22"/>
      <c r="J124" s="21">
        <f>VLOOKUP(A124,'[4]Calulations '!$H$1:$U$399,14,0)</f>
        <v>234.00300000000001</v>
      </c>
      <c r="K124" s="23">
        <f t="shared" si="2"/>
        <v>234.00300000000001</v>
      </c>
      <c r="L124" s="24"/>
      <c r="M124" s="25">
        <v>47.5</v>
      </c>
      <c r="N124" s="25">
        <f t="shared" si="3"/>
        <v>281.50300000000004</v>
      </c>
      <c r="O124" s="26"/>
      <c r="Q124" s="28"/>
    </row>
    <row r="125" spans="1:323">
      <c r="A125" s="17">
        <v>1710312079</v>
      </c>
      <c r="B125" s="24" t="s">
        <v>125</v>
      </c>
      <c r="C125" s="19">
        <f>VLOOKUP(A125,'[3]Revised Oct. 1 Fee Schedule'!$A$23:$N$416,10,0)</f>
        <v>251.31</v>
      </c>
      <c r="D125" s="20">
        <f>VLOOKUP(A125,'[4]Calulations '!$H$1:$I$399,2,0)</f>
        <v>1.3278000000000001</v>
      </c>
      <c r="E125" s="21">
        <f>VLOOKUP(A125,'[4]Calulations '!H102:O500,8,0)</f>
        <v>148.38999999999999</v>
      </c>
      <c r="F125" s="21">
        <f>VLOOKUP(A125,'[4]Calulations '!$H$1:$P$399,9,0)</f>
        <v>36.85</v>
      </c>
      <c r="G125" s="21">
        <f>VLOOKUP(A125,'[4]Calulations '!$H$1:$Q$399,10,0)</f>
        <v>27.36</v>
      </c>
      <c r="H125" s="21">
        <f>VLOOKUP(A125,'[4]Calulations '!$H$1:$R$399,11,0)</f>
        <v>13.68</v>
      </c>
      <c r="I125" s="22"/>
      <c r="J125" s="21">
        <f>VLOOKUP(A125,'[4]Calulations '!$H$1:$U$399,14,0)</f>
        <v>261.35340000000002</v>
      </c>
      <c r="K125" s="23">
        <f t="shared" si="2"/>
        <v>261.35340000000002</v>
      </c>
      <c r="L125" s="24"/>
      <c r="M125" s="25">
        <v>47.5</v>
      </c>
      <c r="N125" s="25">
        <f t="shared" si="3"/>
        <v>308.85340000000002</v>
      </c>
      <c r="O125" s="26"/>
      <c r="Q125" s="28"/>
    </row>
    <row r="126" spans="1:323">
      <c r="A126" s="17">
        <v>1710537998</v>
      </c>
      <c r="B126" s="18" t="s">
        <v>126</v>
      </c>
      <c r="C126" s="19">
        <f>VLOOKUP(A126,'[3]Revised Oct. 1 Fee Schedule'!$A$23:$N$416,10,0)</f>
        <v>239.15</v>
      </c>
      <c r="D126" s="20">
        <f>VLOOKUP(A126,'[4]Calulations '!$H$1:$I$399,2,0)</f>
        <v>1.1316999999999999</v>
      </c>
      <c r="E126" s="21">
        <f>VLOOKUP(A126,'[4]Calulations '!H103:O501,8,0)</f>
        <v>134.59</v>
      </c>
      <c r="F126" s="21">
        <f>VLOOKUP(A126,'[4]Calulations '!$H$1:$P$399,9,0)</f>
        <v>36.85</v>
      </c>
      <c r="G126" s="21">
        <f>VLOOKUP(A126,'[4]Calulations '!$H$1:$Q$399,10,0)</f>
        <v>22.38</v>
      </c>
      <c r="H126" s="21">
        <f>VLOOKUP(A126,'[4]Calulations '!$H$1:$R$399,11,0)</f>
        <v>13.68</v>
      </c>
      <c r="I126" s="22"/>
      <c r="J126" s="21">
        <f>VLOOKUP(A126,'[4]Calulations '!$H$1:$U$399,14,0)</f>
        <v>239.66250000000002</v>
      </c>
      <c r="K126" s="23">
        <f t="shared" si="2"/>
        <v>239.66250000000002</v>
      </c>
      <c r="L126" s="24"/>
      <c r="M126" s="25">
        <v>47.5</v>
      </c>
      <c r="N126" s="25">
        <f t="shared" si="3"/>
        <v>287.16250000000002</v>
      </c>
      <c r="O126" s="26"/>
      <c r="Q126" s="28"/>
    </row>
    <row r="127" spans="1:323">
      <c r="A127" s="17">
        <v>1841854361</v>
      </c>
      <c r="B127" s="18" t="s">
        <v>127</v>
      </c>
      <c r="C127" s="19">
        <f>VLOOKUP(A127,'[3]Revised Oct. 1 Fee Schedule'!$A$23:$N$416,10,0)</f>
        <v>253.61</v>
      </c>
      <c r="D127" s="20">
        <f>VLOOKUP(A127,'[4]Calulations '!$H$1:$I$399,2,0)</f>
        <v>1.3933</v>
      </c>
      <c r="E127" s="21">
        <f>VLOOKUP(A127,'[4]Calulations '!H104:O502,8,0)</f>
        <v>156.18</v>
      </c>
      <c r="F127" s="21">
        <f>VLOOKUP(A127,'[4]Calulations '!$H$1:$P$399,9,0)</f>
        <v>36.85</v>
      </c>
      <c r="G127" s="21">
        <f>VLOOKUP(A127,'[4]Calulations '!$H$1:$Q$399,10,0)</f>
        <v>12.54</v>
      </c>
      <c r="H127" s="21">
        <f>VLOOKUP(A127,'[4]Calulations '!$H$1:$R$399,11,0)</f>
        <v>13.68</v>
      </c>
      <c r="I127" s="22"/>
      <c r="J127" s="21">
        <f>VLOOKUP(A127,'[4]Calulations '!$H$1:$U$399,14,0)</f>
        <v>253.23375000000001</v>
      </c>
      <c r="K127" s="23">
        <f t="shared" si="2"/>
        <v>253.61</v>
      </c>
      <c r="L127" s="24"/>
      <c r="M127" s="25">
        <v>47.5</v>
      </c>
      <c r="N127" s="25">
        <f t="shared" si="3"/>
        <v>301.11</v>
      </c>
      <c r="O127" s="26"/>
      <c r="Q127" s="28"/>
    </row>
    <row r="128" spans="1:323">
      <c r="A128" s="17">
        <v>1346806015</v>
      </c>
      <c r="B128" s="18" t="s">
        <v>128</v>
      </c>
      <c r="C128" s="19">
        <f>VLOOKUP(A128,'[3]Revised Oct. 1 Fee Schedule'!$A$23:$N$416,10,0)</f>
        <v>250.27</v>
      </c>
      <c r="D128" s="20">
        <f>VLOOKUP(A128,'[4]Calulations '!$H$1:$I$399,2,0)</f>
        <v>1.2269000000000001</v>
      </c>
      <c r="E128" s="21">
        <f>VLOOKUP(A128,'[4]Calulations '!H105:O503,8,0)</f>
        <v>139.16</v>
      </c>
      <c r="F128" s="21">
        <f>VLOOKUP(A128,'[4]Calulations '!$H$1:$P$399,9,0)</f>
        <v>36.85</v>
      </c>
      <c r="G128" s="21">
        <f>VLOOKUP(A128,'[4]Calulations '!$H$1:$Q$399,10,0)</f>
        <v>26.82</v>
      </c>
      <c r="H128" s="21">
        <f>VLOOKUP(A128,'[4]Calulations '!$H$1:$R$399,11,0)</f>
        <v>13.68</v>
      </c>
      <c r="I128" s="22"/>
      <c r="J128" s="21">
        <f>VLOOKUP(A128,'[4]Calulations '!$H$1:$U$399,14,0)</f>
        <v>250.06905</v>
      </c>
      <c r="K128" s="23">
        <f t="shared" si="2"/>
        <v>250.27</v>
      </c>
      <c r="L128" s="24"/>
      <c r="M128" s="25">
        <v>47.5</v>
      </c>
      <c r="N128" s="25">
        <f t="shared" si="3"/>
        <v>297.77</v>
      </c>
      <c r="O128" s="26"/>
      <c r="Q128" s="28"/>
    </row>
    <row r="129" spans="1:17">
      <c r="A129" s="17">
        <v>1801428768</v>
      </c>
      <c r="B129" s="18" t="s">
        <v>129</v>
      </c>
      <c r="C129" s="19">
        <f>VLOOKUP(A129,'[3]Revised Oct. 1 Fee Schedule'!$A$23:$N$416,10,0)</f>
        <v>237.84</v>
      </c>
      <c r="D129" s="20">
        <f>VLOOKUP(A129,'[4]Calulations '!$H$1:$I$399,2,0)</f>
        <v>1.1676</v>
      </c>
      <c r="E129" s="21">
        <f>VLOOKUP(A129,'[4]Calulations '!H106:O504,8,0)</f>
        <v>136.99</v>
      </c>
      <c r="F129" s="21">
        <f>VLOOKUP(A129,'[4]Calulations '!$H$1:$P$399,9,0)</f>
        <v>36.85</v>
      </c>
      <c r="G129" s="21">
        <f>VLOOKUP(A129,'[4]Calulations '!$H$1:$Q$399,10,0)</f>
        <v>17.649999999999999</v>
      </c>
      <c r="H129" s="21">
        <f>VLOOKUP(A129,'[4]Calulations '!$H$1:$R$399,11,0)</f>
        <v>13.68</v>
      </c>
      <c r="I129" s="22"/>
      <c r="J129" s="21">
        <f>VLOOKUP(A129,'[4]Calulations '!$H$1:$U$399,14,0)</f>
        <v>236.97135000000003</v>
      </c>
      <c r="K129" s="23">
        <f t="shared" si="2"/>
        <v>237.84</v>
      </c>
      <c r="L129" s="24"/>
      <c r="M129" s="25">
        <v>47.5</v>
      </c>
      <c r="N129" s="25">
        <f t="shared" si="3"/>
        <v>285.34000000000003</v>
      </c>
      <c r="O129" s="26"/>
      <c r="Q129" s="28"/>
    </row>
    <row r="130" spans="1:17">
      <c r="A130" s="17">
        <v>1407325103</v>
      </c>
      <c r="B130" s="18" t="s">
        <v>130</v>
      </c>
      <c r="C130" s="19">
        <f>VLOOKUP(A130,'[3]Revised Oct. 1 Fee Schedule'!$A$23:$N$416,10,0)</f>
        <v>252.27</v>
      </c>
      <c r="D130" s="20">
        <f>VLOOKUP(A130,'[4]Calulations '!$H$1:$I$399,2,0)</f>
        <v>1.2497</v>
      </c>
      <c r="E130" s="21">
        <f>VLOOKUP(A130,'[4]Calulations '!H107:O505,8,0)</f>
        <v>143.68</v>
      </c>
      <c r="F130" s="21">
        <f>VLOOKUP(A130,'[4]Calulations '!$H$1:$P$399,9,0)</f>
        <v>36.85</v>
      </c>
      <c r="G130" s="21">
        <f>VLOOKUP(A130,'[4]Calulations '!$H$1:$Q$399,10,0)</f>
        <v>12.75</v>
      </c>
      <c r="H130" s="21">
        <f>VLOOKUP(A130,'[4]Calulations '!$H$1:$R$399,11,0)</f>
        <v>13.68</v>
      </c>
      <c r="I130" s="22"/>
      <c r="J130" s="21">
        <f>VLOOKUP(A130,'[4]Calulations '!$H$1:$U$399,14,0)</f>
        <v>239.03880000000004</v>
      </c>
      <c r="K130" s="23">
        <f t="shared" si="2"/>
        <v>252.27</v>
      </c>
      <c r="L130" s="24"/>
      <c r="M130" s="25">
        <v>47.5</v>
      </c>
      <c r="N130" s="25">
        <f t="shared" si="3"/>
        <v>299.77</v>
      </c>
      <c r="O130" s="26"/>
      <c r="Q130" s="28"/>
    </row>
    <row r="131" spans="1:17">
      <c r="A131" s="17">
        <v>1891722187</v>
      </c>
      <c r="B131" s="18" t="s">
        <v>131</v>
      </c>
      <c r="C131" s="19">
        <f>VLOOKUP(A131,'[3]Revised Oct. 1 Fee Schedule'!$A$23:$N$416,10,0)</f>
        <v>240.14</v>
      </c>
      <c r="D131" s="20">
        <f>VLOOKUP(A131,'[4]Calulations '!$H$1:$I$399,2,0)</f>
        <v>1.119</v>
      </c>
      <c r="E131" s="21">
        <f>VLOOKUP(A131,'[4]Calulations '!H108:O506,8,0)</f>
        <v>133.91999999999999</v>
      </c>
      <c r="F131" s="21">
        <f>VLOOKUP(A131,'[4]Calulations '!$H$1:$P$399,9,0)</f>
        <v>36.85</v>
      </c>
      <c r="G131" s="21">
        <f>VLOOKUP(A131,'[4]Calulations '!$H$1:$Q$399,10,0)</f>
        <v>20.07</v>
      </c>
      <c r="H131" s="21">
        <f>VLOOKUP(A131,'[4]Calulations '!$H$1:$R$399,11,0)</f>
        <v>13.68</v>
      </c>
      <c r="I131" s="22"/>
      <c r="J131" s="21">
        <f>VLOOKUP(A131,'[4]Calulations '!$H$1:$U$399,14,0)</f>
        <v>236.22059999999999</v>
      </c>
      <c r="K131" s="23">
        <f t="shared" si="2"/>
        <v>240.14</v>
      </c>
      <c r="L131" s="24"/>
      <c r="M131" s="25">
        <v>47.5</v>
      </c>
      <c r="N131" s="25">
        <f t="shared" si="3"/>
        <v>287.64</v>
      </c>
      <c r="O131" s="26"/>
      <c r="Q131" s="28"/>
    </row>
    <row r="132" spans="1:17">
      <c r="A132" s="17">
        <v>1073599510</v>
      </c>
      <c r="B132" s="18" t="s">
        <v>132</v>
      </c>
      <c r="C132" s="19">
        <f>VLOOKUP(A132,'[3]Revised Oct. 1 Fee Schedule'!$A$23:$N$416,10,0)</f>
        <v>232.32</v>
      </c>
      <c r="D132" s="20">
        <f>VLOOKUP(A132,'[4]Calulations '!$H$1:$I$399,2,0)</f>
        <v>1.0531999999999999</v>
      </c>
      <c r="E132" s="21">
        <f>VLOOKUP(A132,'[4]Calulations '!H109:O507,8,0)</f>
        <v>128.26</v>
      </c>
      <c r="F132" s="21">
        <f>VLOOKUP(A132,'[4]Calulations '!$H$1:$P$399,9,0)</f>
        <v>36.85</v>
      </c>
      <c r="G132" s="21">
        <f>VLOOKUP(A132,'[4]Calulations '!$H$1:$Q$399,10,0)</f>
        <v>14.27</v>
      </c>
      <c r="H132" s="21">
        <f>VLOOKUP(A132,'[4]Calulations '!$H$1:$R$399,11,0)</f>
        <v>13.68</v>
      </c>
      <c r="I132" s="22"/>
      <c r="J132" s="21">
        <f>VLOOKUP(A132,'[4]Calulations '!$H$1:$U$399,14,0)</f>
        <v>222.98430000000005</v>
      </c>
      <c r="K132" s="23">
        <f t="shared" si="2"/>
        <v>232.32</v>
      </c>
      <c r="L132" s="24"/>
      <c r="M132" s="25">
        <v>47.5</v>
      </c>
      <c r="N132" s="25">
        <f t="shared" si="3"/>
        <v>279.82</v>
      </c>
      <c r="O132" s="26"/>
      <c r="Q132" s="28"/>
    </row>
    <row r="133" spans="1:17">
      <c r="A133" s="17">
        <v>1972587376</v>
      </c>
      <c r="B133" s="18" t="s">
        <v>133</v>
      </c>
      <c r="C133" s="19">
        <f>VLOOKUP(A133,'[3]Revised Oct. 1 Fee Schedule'!$A$23:$N$416,10,0)</f>
        <v>226.2</v>
      </c>
      <c r="D133" s="20">
        <f>VLOOKUP(A133,'[4]Calulations '!$H$1:$I$399,2,0)</f>
        <v>1.0377000000000001</v>
      </c>
      <c r="E133" s="21">
        <f>VLOOKUP(A133,'[4]Calulations '!H110:O508,8,0)</f>
        <v>126.14</v>
      </c>
      <c r="F133" s="21">
        <f>VLOOKUP(A133,'[4]Calulations '!$H$1:$P$399,9,0)</f>
        <v>36.85</v>
      </c>
      <c r="G133" s="21">
        <f>VLOOKUP(A133,'[4]Calulations '!$H$1:$Q$399,10,0)</f>
        <v>24.39</v>
      </c>
      <c r="H133" s="21">
        <f>VLOOKUP(A133,'[4]Calulations '!$H$1:$R$399,11,0)</f>
        <v>0</v>
      </c>
      <c r="I133" s="22"/>
      <c r="J133" s="21">
        <f>VLOOKUP(A133,'[4]Calulations '!$H$1:$U$399,14,0)</f>
        <v>216.4239</v>
      </c>
      <c r="K133" s="23">
        <f t="shared" si="2"/>
        <v>226.2</v>
      </c>
      <c r="L133" s="24"/>
      <c r="M133" s="25">
        <v>47.5</v>
      </c>
      <c r="N133" s="25">
        <f t="shared" si="3"/>
        <v>273.7</v>
      </c>
      <c r="O133" s="26"/>
      <c r="Q133" s="28"/>
    </row>
    <row r="134" spans="1:17">
      <c r="A134" s="17">
        <v>1942236161</v>
      </c>
      <c r="B134" s="18" t="s">
        <v>134</v>
      </c>
      <c r="C134" s="19">
        <f>VLOOKUP(A134,'[3]Revised Oct. 1 Fee Schedule'!$A$23:$N$416,10,0)</f>
        <v>254.43</v>
      </c>
      <c r="D134" s="20">
        <f>VLOOKUP(A134,'[4]Calulations '!$H$1:$I$399,2,0)</f>
        <v>1.3483000000000001</v>
      </c>
      <c r="E134" s="21">
        <f>VLOOKUP(A134,'[4]Calulations '!H111:O509,8,0)</f>
        <v>147.12</v>
      </c>
      <c r="F134" s="21">
        <f>VLOOKUP(A134,'[4]Calulations '!$H$1:$P$399,9,0)</f>
        <v>36.85</v>
      </c>
      <c r="G134" s="21">
        <f>VLOOKUP(A134,'[4]Calulations '!$H$1:$Q$399,10,0)</f>
        <v>19.91</v>
      </c>
      <c r="H134" s="21">
        <f>VLOOKUP(A134,'[4]Calulations '!$H$1:$R$399,11,0)</f>
        <v>13.68</v>
      </c>
      <c r="I134" s="22"/>
      <c r="J134" s="21">
        <f>VLOOKUP(A134,'[4]Calulations '!$H$1:$U$399,14,0)</f>
        <v>251.28180000000003</v>
      </c>
      <c r="K134" s="23">
        <f t="shared" si="2"/>
        <v>254.43</v>
      </c>
      <c r="L134" s="24"/>
      <c r="M134" s="25">
        <v>47.5</v>
      </c>
      <c r="N134" s="25">
        <f t="shared" si="3"/>
        <v>301.93</v>
      </c>
      <c r="O134" s="26"/>
      <c r="Q134" s="28"/>
    </row>
    <row r="135" spans="1:17">
      <c r="A135" s="17">
        <v>1437103850</v>
      </c>
      <c r="B135" s="18" t="s">
        <v>135</v>
      </c>
      <c r="C135" s="19">
        <f>VLOOKUP(A135,'[3]Revised Oct. 1 Fee Schedule'!$A$23:$N$416,10,0)</f>
        <v>231.1</v>
      </c>
      <c r="D135" s="20">
        <f>VLOOKUP(A135,'[4]Calulations '!$H$1:$I$399,2,0)</f>
        <v>1.1979032013794724</v>
      </c>
      <c r="E135" s="21">
        <f>VLOOKUP(A135,'[4]Calulations '!H112:O510,8,0)</f>
        <v>138.30000000000001</v>
      </c>
      <c r="F135" s="21">
        <f>VLOOKUP(A135,'[4]Calulations '!$H$1:$P$399,9,0)</f>
        <v>36.85</v>
      </c>
      <c r="G135" s="21">
        <f>VLOOKUP(A135,'[4]Calulations '!$H$1:$Q$399,10,0)</f>
        <v>10.46</v>
      </c>
      <c r="H135" s="21">
        <f>VLOOKUP(A135,'[4]Calulations '!$H$1:$R$399,11,0)</f>
        <v>13.68</v>
      </c>
      <c r="I135" s="22"/>
      <c r="J135" s="21">
        <f>VLOOKUP(A135,'[4]Calulations '!$H$1:$U$399,14,0)</f>
        <v>230.17995000000005</v>
      </c>
      <c r="K135" s="23">
        <f t="shared" si="2"/>
        <v>231.1</v>
      </c>
      <c r="L135" s="24"/>
      <c r="M135" s="25">
        <v>47.5</v>
      </c>
      <c r="N135" s="25">
        <f t="shared" si="3"/>
        <v>278.60000000000002</v>
      </c>
      <c r="O135" s="26"/>
      <c r="Q135" s="28"/>
    </row>
    <row r="136" spans="1:17">
      <c r="A136" s="17">
        <v>1851375703</v>
      </c>
      <c r="B136" s="18" t="s">
        <v>136</v>
      </c>
      <c r="C136" s="19">
        <f>VLOOKUP(A136,'[3]Revised Oct. 1 Fee Schedule'!$A$23:$N$416,10,0)</f>
        <v>245.26</v>
      </c>
      <c r="D136" s="20">
        <f>VLOOKUP(A136,'[4]Calulations '!$H$1:$I$399,2,0)</f>
        <v>1.3465</v>
      </c>
      <c r="E136" s="21">
        <f>VLOOKUP(A136,'[4]Calulations '!H113:O511,8,0)</f>
        <v>147.99</v>
      </c>
      <c r="F136" s="21">
        <f>VLOOKUP(A136,'[4]Calulations '!$H$1:$P$399,9,0)</f>
        <v>36.85</v>
      </c>
      <c r="G136" s="21">
        <f>VLOOKUP(A136,'[4]Calulations '!$H$1:$Q$399,10,0)</f>
        <v>22.45</v>
      </c>
      <c r="H136" s="21">
        <f>VLOOKUP(A136,'[4]Calulations '!$H$1:$R$399,11,0)</f>
        <v>13.68</v>
      </c>
      <c r="I136" s="22"/>
      <c r="J136" s="21">
        <f>VLOOKUP(A136,'[4]Calulations '!$H$1:$U$399,14,0)</f>
        <v>255.22035000000005</v>
      </c>
      <c r="K136" s="23">
        <f t="shared" si="2"/>
        <v>255.22035000000005</v>
      </c>
      <c r="L136" s="24"/>
      <c r="M136" s="25">
        <v>47.5</v>
      </c>
      <c r="N136" s="25">
        <f t="shared" si="3"/>
        <v>302.72035000000005</v>
      </c>
      <c r="O136" s="26"/>
      <c r="Q136" s="28"/>
    </row>
    <row r="137" spans="1:17">
      <c r="A137" s="17">
        <v>1225654098</v>
      </c>
      <c r="B137" s="18" t="s">
        <v>137</v>
      </c>
      <c r="C137" s="19">
        <f>VLOOKUP(A137,'[3]Revised Oct. 1 Fee Schedule'!$A$23:$N$416,10,0)</f>
        <v>230.55</v>
      </c>
      <c r="D137" s="20">
        <f>VLOOKUP(A137,'[4]Calulations '!$H$1:$I$399,2,0)</f>
        <v>1.1979032013794724</v>
      </c>
      <c r="E137" s="21">
        <f>VLOOKUP(A137,'[4]Calulations '!H114:O512,8,0)</f>
        <v>137.30000000000001</v>
      </c>
      <c r="F137" s="21">
        <f>VLOOKUP(A137,'[4]Calulations '!$H$1:$P$399,9,0)</f>
        <v>36.85</v>
      </c>
      <c r="G137" s="21">
        <f>VLOOKUP(A137,'[4]Calulations '!$H$1:$Q$399,10,0)</f>
        <v>11.03</v>
      </c>
      <c r="H137" s="21">
        <f>VLOOKUP(A137,'[4]Calulations '!$H$1:$R$399,11,0)</f>
        <v>13.68</v>
      </c>
      <c r="I137" s="22"/>
      <c r="J137" s="21">
        <f>VLOOKUP(A137,'[4]Calulations '!$H$1:$U$399,14,0)</f>
        <v>229.68330000000006</v>
      </c>
      <c r="K137" s="23">
        <f t="shared" si="2"/>
        <v>230.55</v>
      </c>
      <c r="L137" s="24"/>
      <c r="M137" s="25">
        <v>47.5</v>
      </c>
      <c r="N137" s="25">
        <f t="shared" si="3"/>
        <v>278.05</v>
      </c>
      <c r="O137" s="26"/>
      <c r="Q137" s="28"/>
    </row>
    <row r="138" spans="1:17">
      <c r="A138" s="17">
        <v>1639630452</v>
      </c>
      <c r="B138" s="18" t="s">
        <v>138</v>
      </c>
      <c r="C138" s="19">
        <f>VLOOKUP(A138,'[3]Revised Oct. 1 Fee Schedule'!$A$23:$N$416,10,0)</f>
        <v>250.89</v>
      </c>
      <c r="D138" s="20">
        <f>VLOOKUP(A138,'[4]Calulations '!$H$1:$I$399,2,0)</f>
        <v>1.2618</v>
      </c>
      <c r="E138" s="21">
        <f>VLOOKUP(A138,'[4]Calulations '!H115:O513,8,0)</f>
        <v>144.11000000000001</v>
      </c>
      <c r="F138" s="21">
        <f>VLOOKUP(A138,'[4]Calulations '!$H$1:$P$399,9,0)</f>
        <v>36.85</v>
      </c>
      <c r="G138" s="21">
        <f>VLOOKUP(A138,'[4]Calulations '!$H$1:$Q$399,10,0)</f>
        <v>23.7</v>
      </c>
      <c r="H138" s="21">
        <f>VLOOKUP(A138,'[4]Calulations '!$H$1:$R$399,11,0)</f>
        <v>13.68</v>
      </c>
      <c r="I138" s="22"/>
      <c r="J138" s="21">
        <f>VLOOKUP(A138,'[4]Calulations '!$H$1:$U$399,14,0)</f>
        <v>252.18270000000004</v>
      </c>
      <c r="K138" s="23">
        <f t="shared" si="2"/>
        <v>252.18270000000004</v>
      </c>
      <c r="L138" s="24"/>
      <c r="M138" s="25">
        <v>47.5</v>
      </c>
      <c r="N138" s="25">
        <f t="shared" si="3"/>
        <v>299.68270000000007</v>
      </c>
      <c r="O138" s="26"/>
      <c r="Q138" s="28"/>
    </row>
    <row r="139" spans="1:17">
      <c r="A139" s="24">
        <v>1093131310</v>
      </c>
      <c r="B139" s="18" t="s">
        <v>139</v>
      </c>
      <c r="C139" s="19">
        <f>VLOOKUP(A139,'[3]Revised Oct. 1 Fee Schedule'!$A$23:$N$416,10,0)</f>
        <v>231.97</v>
      </c>
      <c r="D139" s="20">
        <f>VLOOKUP(A139,'[4]Calulations '!$H$1:$I$399,2,0)</f>
        <v>1.2484</v>
      </c>
      <c r="E139" s="21">
        <f>VLOOKUP(A139,'[4]Calulations '!H116:O514,8,0)</f>
        <v>137.91</v>
      </c>
      <c r="F139" s="21">
        <f>VLOOKUP(A139,'[4]Calulations '!$H$1:$P$399,9,0)</f>
        <v>36.85</v>
      </c>
      <c r="G139" s="21">
        <f>VLOOKUP(A139,'[4]Calulations '!$H$1:$Q$399,10,0)</f>
        <v>19.190000000000001</v>
      </c>
      <c r="H139" s="21">
        <f>VLOOKUP(A139,'[4]Calulations '!$H$1:$R$399,11,0)</f>
        <v>13.68</v>
      </c>
      <c r="I139" s="22"/>
      <c r="J139" s="21">
        <f>VLOOKUP(A139,'[4]Calulations '!$H$1:$U$399,14,0)</f>
        <v>239.81265000000002</v>
      </c>
      <c r="K139" s="23">
        <f t="shared" si="2"/>
        <v>239.81265000000002</v>
      </c>
      <c r="L139" s="24"/>
      <c r="M139" s="25">
        <v>47.5</v>
      </c>
      <c r="N139" s="25">
        <f t="shared" si="3"/>
        <v>287.31265000000002</v>
      </c>
      <c r="O139" s="26"/>
      <c r="Q139" s="28"/>
    </row>
    <row r="140" spans="1:17">
      <c r="A140" s="17">
        <v>1912485517</v>
      </c>
      <c r="B140" s="18" t="s">
        <v>140</v>
      </c>
      <c r="C140" s="19">
        <f>VLOOKUP(A140,'[3]Revised Oct. 1 Fee Schedule'!$A$23:$N$416,10,0)</f>
        <v>255.95</v>
      </c>
      <c r="D140" s="20">
        <f>VLOOKUP(A140,'[4]Calulations '!$H$1:$I$399,2,0)</f>
        <v>1.1527000000000001</v>
      </c>
      <c r="E140" s="21">
        <f>VLOOKUP(A140,'[4]Calulations '!H117:O515,8,0)</f>
        <v>135.05000000000001</v>
      </c>
      <c r="F140" s="21">
        <f>VLOOKUP(A140,'[4]Calulations '!$H$1:$P$399,9,0)</f>
        <v>36.85</v>
      </c>
      <c r="G140" s="21">
        <f>VLOOKUP(A140,'[4]Calulations '!$H$1:$Q$399,10,0)</f>
        <v>31.31</v>
      </c>
      <c r="H140" s="21">
        <f>VLOOKUP(A140,'[4]Calulations '!$H$1:$R$399,11,0)</f>
        <v>13.68</v>
      </c>
      <c r="I140" s="22"/>
      <c r="J140" s="21">
        <f>VLOOKUP(A140,'[4]Calulations '!$H$1:$U$399,14,0)</f>
        <v>250.50795000000005</v>
      </c>
      <c r="K140" s="23">
        <f t="shared" si="2"/>
        <v>255.95</v>
      </c>
      <c r="L140" s="24"/>
      <c r="M140" s="25">
        <v>47.5</v>
      </c>
      <c r="N140" s="25">
        <f t="shared" si="3"/>
        <v>303.45</v>
      </c>
      <c r="O140" s="26"/>
      <c r="Q140" s="28"/>
    </row>
    <row r="141" spans="1:17">
      <c r="A141" s="17">
        <v>1841697422</v>
      </c>
      <c r="B141" s="24" t="s">
        <v>141</v>
      </c>
      <c r="C141" s="19">
        <f>VLOOKUP(A141,'[3]Revised Oct. 1 Fee Schedule'!$A$23:$N$416,10,0)</f>
        <v>229.93</v>
      </c>
      <c r="D141" s="20">
        <f>VLOOKUP(A141,'[4]Calulations '!$H$1:$I$399,2,0)</f>
        <v>0.875</v>
      </c>
      <c r="E141" s="21">
        <f>VLOOKUP(A141,'[4]Calulations '!H118:O516,8,0)</f>
        <v>114.48</v>
      </c>
      <c r="F141" s="21">
        <f>VLOOKUP(A141,'[4]Calulations '!$H$1:$P$399,9,0)</f>
        <v>36.85</v>
      </c>
      <c r="G141" s="21">
        <f>VLOOKUP(A141,'[4]Calulations '!$H$1:$Q$399,10,0)</f>
        <v>20.53</v>
      </c>
      <c r="H141" s="21">
        <f>VLOOKUP(A141,'[4]Calulations '!$H$1:$R$399,11,0)</f>
        <v>13.68</v>
      </c>
      <c r="I141" s="22"/>
      <c r="J141" s="21">
        <f>VLOOKUP(A141,'[4]Calulations '!$H$1:$U$399,14,0)</f>
        <v>214.29870000000005</v>
      </c>
      <c r="K141" s="23">
        <f t="shared" si="2"/>
        <v>229.93</v>
      </c>
      <c r="L141" s="24"/>
      <c r="M141" s="25">
        <v>47.5</v>
      </c>
      <c r="N141" s="25">
        <f t="shared" si="3"/>
        <v>277.43</v>
      </c>
      <c r="O141" s="26"/>
      <c r="Q141" s="28"/>
    </row>
    <row r="142" spans="1:17">
      <c r="A142" s="17">
        <v>1356346191</v>
      </c>
      <c r="B142" s="18" t="s">
        <v>142</v>
      </c>
      <c r="C142" s="19">
        <f>VLOOKUP(A142,'[3]Revised Oct. 1 Fee Schedule'!$A$23:$N$416,10,0)</f>
        <v>206.6</v>
      </c>
      <c r="D142" s="20">
        <f>VLOOKUP(A142,'[4]Calulations '!$H$1:$I$399,2,0)</f>
        <v>0.93979999999999997</v>
      </c>
      <c r="E142" s="21">
        <f>VLOOKUP(A142,'[4]Calulations '!H119:O517,8,0)</f>
        <v>117.71</v>
      </c>
      <c r="F142" s="21">
        <f>VLOOKUP(A142,'[4]Calulations '!$H$1:$P$399,9,0)</f>
        <v>36.85</v>
      </c>
      <c r="G142" s="21">
        <f>VLOOKUP(A142,'[4]Calulations '!$H$1:$Q$399,10,0)</f>
        <v>20.72</v>
      </c>
      <c r="H142" s="21">
        <f>VLOOKUP(A142,'[4]Calulations '!$H$1:$R$399,11,0)</f>
        <v>7.18</v>
      </c>
      <c r="I142" s="22"/>
      <c r="J142" s="21">
        <f>VLOOKUP(A142,'[4]Calulations '!$H$1:$U$399,14,0)</f>
        <v>210.74130000000005</v>
      </c>
      <c r="K142" s="23">
        <f t="shared" si="2"/>
        <v>210.74130000000005</v>
      </c>
      <c r="L142" s="24"/>
      <c r="M142" s="25">
        <v>47.5</v>
      </c>
      <c r="N142" s="25">
        <f t="shared" si="3"/>
        <v>258.24130000000002</v>
      </c>
      <c r="O142" s="26"/>
      <c r="Q142" s="28"/>
    </row>
    <row r="143" spans="1:17">
      <c r="A143" s="17">
        <v>1477537199</v>
      </c>
      <c r="B143" s="18" t="s">
        <v>143</v>
      </c>
      <c r="C143" s="19">
        <f>VLOOKUP(A143,'[3]Revised Oct. 1 Fee Schedule'!$A$23:$N$416,10,0)</f>
        <v>222.37</v>
      </c>
      <c r="D143" s="20">
        <f>VLOOKUP(A143,'[4]Calulations '!$H$1:$I$399,2,0)</f>
        <v>1.0610999999999999</v>
      </c>
      <c r="E143" s="21">
        <f>VLOOKUP(A143,'[4]Calulations '!H120:O518,8,0)</f>
        <v>128.26</v>
      </c>
      <c r="F143" s="21">
        <f>VLOOKUP(A143,'[4]Calulations '!$H$1:$P$399,9,0)</f>
        <v>36.85</v>
      </c>
      <c r="G143" s="21">
        <f>VLOOKUP(A143,'[4]Calulations '!$H$1:$Q$399,10,0)</f>
        <v>8.1199999999999992</v>
      </c>
      <c r="H143" s="21">
        <f>VLOOKUP(A143,'[4]Calulations '!$H$1:$R$399,11,0)</f>
        <v>13.68</v>
      </c>
      <c r="I143" s="22"/>
      <c r="J143" s="21">
        <f>VLOOKUP(A143,'[4]Calulations '!$H$1:$U$399,14,0)</f>
        <v>215.88105000000004</v>
      </c>
      <c r="K143" s="23">
        <f t="shared" si="2"/>
        <v>222.37</v>
      </c>
      <c r="L143" s="24"/>
      <c r="M143" s="25">
        <v>47.5</v>
      </c>
      <c r="N143" s="25">
        <f t="shared" si="3"/>
        <v>269.87</v>
      </c>
      <c r="O143" s="26"/>
      <c r="Q143" s="28"/>
    </row>
    <row r="144" spans="1:17">
      <c r="A144" s="17">
        <v>1831551514</v>
      </c>
      <c r="B144" s="18" t="s">
        <v>144</v>
      </c>
      <c r="C144" s="19">
        <f>VLOOKUP(A144,'[3]Revised Oct. 1 Fee Schedule'!$A$23:$N$416,10,0)</f>
        <v>243.55</v>
      </c>
      <c r="D144" s="20">
        <f>VLOOKUP(A144,'[4]Calulations '!$H$1:$I$399,2,0)</f>
        <v>1.2101</v>
      </c>
      <c r="E144" s="21">
        <f>VLOOKUP(A144,'[4]Calulations '!H121:O519,8,0)</f>
        <v>139.30000000000001</v>
      </c>
      <c r="F144" s="21">
        <f>VLOOKUP(A144,'[4]Calulations '!$H$1:$P$399,9,0)</f>
        <v>36.85</v>
      </c>
      <c r="G144" s="21">
        <f>VLOOKUP(A144,'[4]Calulations '!$H$1:$Q$399,10,0)</f>
        <v>15.42</v>
      </c>
      <c r="H144" s="21">
        <f>VLOOKUP(A144,'[4]Calulations '!$H$1:$R$399,11,0)</f>
        <v>13.68</v>
      </c>
      <c r="I144" s="22"/>
      <c r="J144" s="21">
        <f>VLOOKUP(A144,'[4]Calulations '!$H$1:$U$399,14,0)</f>
        <v>237.06375000000003</v>
      </c>
      <c r="K144" s="23">
        <f t="shared" si="2"/>
        <v>243.55</v>
      </c>
      <c r="L144" s="24"/>
      <c r="M144" s="25">
        <v>47.5</v>
      </c>
      <c r="N144" s="25">
        <f t="shared" si="3"/>
        <v>291.05</v>
      </c>
      <c r="O144" s="26"/>
      <c r="Q144" s="28"/>
    </row>
    <row r="145" spans="1:17">
      <c r="A145" s="17">
        <v>1154792000</v>
      </c>
      <c r="B145" s="18" t="s">
        <v>145</v>
      </c>
      <c r="C145" s="19">
        <f>VLOOKUP(A145,'[3]Revised Oct. 1 Fee Schedule'!$A$23:$N$416,10,0)</f>
        <v>213.64</v>
      </c>
      <c r="D145" s="20">
        <f>VLOOKUP(A145,'[4]Calulations '!$H$1:$I$399,2,0)</f>
        <v>0.99980000000000002</v>
      </c>
      <c r="E145" s="21">
        <f>VLOOKUP(A145,'[4]Calulations '!H122:O520,8,0)</f>
        <v>123</v>
      </c>
      <c r="F145" s="21">
        <f>VLOOKUP(A145,'[4]Calulations '!$H$1:$P$399,9,0)</f>
        <v>36.85</v>
      </c>
      <c r="G145" s="21">
        <f>VLOOKUP(A145,'[4]Calulations '!$H$1:$Q$399,10,0)</f>
        <v>8.9499999999999993</v>
      </c>
      <c r="H145" s="21">
        <f>VLOOKUP(A145,'[4]Calulations '!$H$1:$R$399,11,0)</f>
        <v>13.68</v>
      </c>
      <c r="I145" s="22"/>
      <c r="J145" s="21">
        <f>VLOOKUP(A145,'[4]Calulations '!$H$1:$U$399,14,0)</f>
        <v>210.76439999999999</v>
      </c>
      <c r="K145" s="23">
        <f t="shared" si="2"/>
        <v>213.64</v>
      </c>
      <c r="L145" s="24"/>
      <c r="M145" s="25">
        <v>47.5</v>
      </c>
      <c r="N145" s="25">
        <f t="shared" si="3"/>
        <v>261.14</v>
      </c>
      <c r="O145" s="26"/>
      <c r="Q145" s="28"/>
    </row>
    <row r="146" spans="1:17">
      <c r="A146" s="17">
        <v>1184196206</v>
      </c>
      <c r="B146" s="18" t="s">
        <v>146</v>
      </c>
      <c r="C146" s="19">
        <f>VLOOKUP(A146,'[3]Revised Oct. 1 Fee Schedule'!$A$23:$N$416,10,0)</f>
        <v>218.7</v>
      </c>
      <c r="D146" s="20">
        <f>VLOOKUP(A146,'[4]Calulations '!$H$1:$I$399,2,0)</f>
        <v>0.95660000000000001</v>
      </c>
      <c r="E146" s="21">
        <f>VLOOKUP(A146,'[4]Calulations '!H123:O521,8,0)</f>
        <v>119.27</v>
      </c>
      <c r="F146" s="21">
        <f>VLOOKUP(A146,'[4]Calulations '!$H$1:$P$399,9,0)</f>
        <v>36.85</v>
      </c>
      <c r="G146" s="21">
        <f>VLOOKUP(A146,'[4]Calulations '!$H$1:$Q$399,10,0)</f>
        <v>15.86</v>
      </c>
      <c r="H146" s="21">
        <f>VLOOKUP(A146,'[4]Calulations '!$H$1:$R$399,11,0)</f>
        <v>13.68</v>
      </c>
      <c r="I146" s="22"/>
      <c r="J146" s="21">
        <f>VLOOKUP(A146,'[4]Calulations '!$H$1:$U$399,14,0)</f>
        <v>214.43730000000005</v>
      </c>
      <c r="K146" s="23">
        <f t="shared" si="2"/>
        <v>218.7</v>
      </c>
      <c r="L146" s="24"/>
      <c r="M146" s="25">
        <v>47.5</v>
      </c>
      <c r="N146" s="25">
        <f t="shared" si="3"/>
        <v>266.2</v>
      </c>
      <c r="O146" s="26"/>
      <c r="Q146" s="28"/>
    </row>
    <row r="147" spans="1:17">
      <c r="A147" s="17">
        <v>1003366311</v>
      </c>
      <c r="B147" s="18" t="s">
        <v>147</v>
      </c>
      <c r="C147" s="19">
        <f>VLOOKUP(A147,'[3]Revised Oct. 1 Fee Schedule'!$A$23:$N$416,10,0)</f>
        <v>237.27</v>
      </c>
      <c r="D147" s="20">
        <f>VLOOKUP(A147,'[4]Calulations '!$H$1:$I$399,2,0)</f>
        <v>1.2301</v>
      </c>
      <c r="E147" s="21">
        <f>VLOOKUP(A147,'[4]Calulations '!H124:O522,8,0)</f>
        <v>141.51</v>
      </c>
      <c r="F147" s="21">
        <f>VLOOKUP(A147,'[4]Calulations '!$H$1:$P$399,9,0)</f>
        <v>36.85</v>
      </c>
      <c r="G147" s="21">
        <f>VLOOKUP(A147,'[4]Calulations '!$H$1:$Q$399,10,0)</f>
        <v>16.100000000000001</v>
      </c>
      <c r="H147" s="21">
        <f>VLOOKUP(A147,'[4]Calulations '!$H$1:$R$399,11,0)</f>
        <v>7.18</v>
      </c>
      <c r="I147" s="22"/>
      <c r="J147" s="21">
        <f>VLOOKUP(A147,'[4]Calulations '!$H$1:$U$399,14,0)</f>
        <v>232.89420000000004</v>
      </c>
      <c r="K147" s="23">
        <f t="shared" si="2"/>
        <v>237.27</v>
      </c>
      <c r="L147" s="24"/>
      <c r="M147" s="25">
        <v>47.5</v>
      </c>
      <c r="N147" s="25">
        <f t="shared" si="3"/>
        <v>284.77</v>
      </c>
      <c r="O147" s="26"/>
      <c r="Q147" s="28"/>
    </row>
    <row r="148" spans="1:17">
      <c r="A148" s="17">
        <v>1750418802</v>
      </c>
      <c r="B148" s="18" t="s">
        <v>148</v>
      </c>
      <c r="C148" s="19">
        <f>VLOOKUP(A148,'[3]Revised Oct. 1 Fee Schedule'!$A$23:$N$416,10,0)</f>
        <v>220.43</v>
      </c>
      <c r="D148" s="20">
        <f>VLOOKUP(A148,'[4]Calulations '!$H$1:$I$399,2,0)</f>
        <v>1.1979032013794724</v>
      </c>
      <c r="E148" s="21">
        <f>VLOOKUP(A148,'[4]Calulations '!H125:O523,8,0)</f>
        <v>138.16</v>
      </c>
      <c r="F148" s="21">
        <f>VLOOKUP(A148,'[4]Calulations '!$H$1:$P$399,9,0)</f>
        <v>36.85</v>
      </c>
      <c r="G148" s="21">
        <f>VLOOKUP(A148,'[4]Calulations '!$H$1:$Q$399,10,0)</f>
        <v>15.05</v>
      </c>
      <c r="H148" s="21">
        <f>VLOOKUP(A148,'[4]Calulations '!$H$1:$R$399,11,0)</f>
        <v>0</v>
      </c>
      <c r="I148" s="22"/>
      <c r="J148" s="21">
        <f>VLOOKUP(A148,'[4]Calulations '!$H$1:$U$399,14,0)</f>
        <v>219.51930000000004</v>
      </c>
      <c r="K148" s="23">
        <f t="shared" si="2"/>
        <v>220.43</v>
      </c>
      <c r="L148" s="24"/>
      <c r="M148" s="25">
        <v>47.5</v>
      </c>
      <c r="N148" s="25">
        <f t="shared" si="3"/>
        <v>267.93</v>
      </c>
      <c r="O148" s="26"/>
      <c r="Q148" s="28"/>
    </row>
    <row r="149" spans="1:17">
      <c r="A149" s="17">
        <v>1265556294</v>
      </c>
      <c r="B149" s="18" t="s">
        <v>149</v>
      </c>
      <c r="C149" s="19">
        <f>VLOOKUP(A149,'[3]Revised Oct. 1 Fee Schedule'!$A$23:$N$416,10,0)</f>
        <v>256.81</v>
      </c>
      <c r="D149" s="20">
        <f>VLOOKUP(A149,'[4]Calulations '!$H$1:$I$399,2,0)</f>
        <v>1.4248000000000001</v>
      </c>
      <c r="E149" s="21">
        <f>VLOOKUP(A149,'[4]Calulations '!H126:O524,8,0)</f>
        <v>156.30000000000001</v>
      </c>
      <c r="F149" s="21">
        <f>VLOOKUP(A149,'[4]Calulations '!$H$1:$P$399,9,0)</f>
        <v>36.85</v>
      </c>
      <c r="G149" s="21">
        <f>VLOOKUP(A149,'[4]Calulations '!$H$1:$Q$399,10,0)</f>
        <v>10.83</v>
      </c>
      <c r="H149" s="21">
        <f>VLOOKUP(A149,'[4]Calulations '!$H$1:$R$399,11,0)</f>
        <v>13.68</v>
      </c>
      <c r="I149" s="22"/>
      <c r="J149" s="21">
        <f>VLOOKUP(A149,'[4]Calulations '!$H$1:$U$399,14,0)</f>
        <v>251.39730000000006</v>
      </c>
      <c r="K149" s="23">
        <f t="shared" si="2"/>
        <v>256.81</v>
      </c>
      <c r="L149" s="24"/>
      <c r="M149" s="25">
        <v>47.5</v>
      </c>
      <c r="N149" s="25">
        <f t="shared" si="3"/>
        <v>304.31</v>
      </c>
      <c r="O149" s="26"/>
      <c r="Q149" s="28"/>
    </row>
    <row r="150" spans="1:17">
      <c r="A150" s="17">
        <v>1952766271</v>
      </c>
      <c r="B150" s="18" t="s">
        <v>150</v>
      </c>
      <c r="C150" s="19">
        <f>VLOOKUP(A150,'[3]Revised Oct. 1 Fee Schedule'!$A$23:$N$416,10,0)</f>
        <v>253.56</v>
      </c>
      <c r="D150" s="20">
        <f>VLOOKUP(A150,'[4]Calulations '!$H$1:$I$399,2,0)</f>
        <v>1.3960999999999999</v>
      </c>
      <c r="E150" s="21">
        <f>VLOOKUP(A150,'[4]Calulations '!H127:O525,8,0)</f>
        <v>155.85</v>
      </c>
      <c r="F150" s="21">
        <f>VLOOKUP(A150,'[4]Calulations '!$H$1:$P$399,9,0)</f>
        <v>36.85</v>
      </c>
      <c r="G150" s="21">
        <f>VLOOKUP(A150,'[4]Calulations '!$H$1:$Q$399,10,0)</f>
        <v>18.98</v>
      </c>
      <c r="H150" s="21">
        <f>VLOOKUP(A150,'[4]Calulations '!$H$1:$R$399,11,0)</f>
        <v>7.18</v>
      </c>
      <c r="I150" s="22"/>
      <c r="J150" s="21">
        <f>VLOOKUP(A150,'[4]Calulations '!$H$1:$U$399,14,0)</f>
        <v>252.78330000000003</v>
      </c>
      <c r="K150" s="23">
        <f t="shared" si="2"/>
        <v>253.56</v>
      </c>
      <c r="L150" s="24"/>
      <c r="M150" s="25">
        <v>47.5</v>
      </c>
      <c r="N150" s="25">
        <f t="shared" si="3"/>
        <v>301.06</v>
      </c>
      <c r="O150" s="26"/>
      <c r="Q150" s="28"/>
    </row>
    <row r="151" spans="1:17">
      <c r="A151" s="17">
        <v>1609124155</v>
      </c>
      <c r="B151" s="18" t="s">
        <v>151</v>
      </c>
      <c r="C151" s="19">
        <f>VLOOKUP(A151,'[3]Revised Oct. 1 Fee Schedule'!$A$23:$N$416,10,0)</f>
        <v>241.08</v>
      </c>
      <c r="D151" s="20">
        <f>VLOOKUP(A151,'[4]Calulations '!$H$1:$I$399,2,0)</f>
        <v>1.1628000000000001</v>
      </c>
      <c r="E151" s="21">
        <f>VLOOKUP(A151,'[4]Calulations '!H128:O526,8,0)</f>
        <v>134.61000000000001</v>
      </c>
      <c r="F151" s="21">
        <f>VLOOKUP(A151,'[4]Calulations '!$H$1:$P$399,9,0)</f>
        <v>36.85</v>
      </c>
      <c r="G151" s="21">
        <f>VLOOKUP(A151,'[4]Calulations '!$H$1:$Q$399,10,0)</f>
        <v>25.6</v>
      </c>
      <c r="H151" s="21">
        <f>VLOOKUP(A151,'[4]Calulations '!$H$1:$R$399,11,0)</f>
        <v>13.68</v>
      </c>
      <c r="I151" s="22"/>
      <c r="J151" s="21">
        <f>VLOOKUP(A151,'[4]Calulations '!$H$1:$U$399,14,0)</f>
        <v>243.40470000000005</v>
      </c>
      <c r="K151" s="23">
        <f t="shared" si="2"/>
        <v>243.40470000000005</v>
      </c>
      <c r="L151" s="24"/>
      <c r="M151" s="25">
        <v>47.5</v>
      </c>
      <c r="N151" s="25">
        <f t="shared" si="3"/>
        <v>290.90470000000005</v>
      </c>
      <c r="O151" s="26"/>
      <c r="Q151" s="28"/>
    </row>
    <row r="152" spans="1:17">
      <c r="A152" s="17">
        <v>1407803828</v>
      </c>
      <c r="B152" s="18" t="s">
        <v>152</v>
      </c>
      <c r="C152" s="19">
        <f>VLOOKUP(A152,'[3]Revised Oct. 1 Fee Schedule'!$A$23:$N$416,10,0)</f>
        <v>239.14</v>
      </c>
      <c r="D152" s="20">
        <f>VLOOKUP(A152,'[4]Calulations '!$H$1:$I$399,2,0)</f>
        <v>1.2424999999999999</v>
      </c>
      <c r="E152" s="21">
        <f>VLOOKUP(A152,'[4]Calulations '!H129:O527,8,0)</f>
        <v>143.80000000000001</v>
      </c>
      <c r="F152" s="21">
        <f>VLOOKUP(A152,'[4]Calulations '!$H$1:$P$399,9,0)</f>
        <v>36.85</v>
      </c>
      <c r="G152" s="21">
        <f>VLOOKUP(A152,'[4]Calulations '!$H$1:$Q$399,10,0)</f>
        <v>11.48</v>
      </c>
      <c r="H152" s="21">
        <f>VLOOKUP(A152,'[4]Calulations '!$H$1:$R$399,11,0)</f>
        <v>13.68</v>
      </c>
      <c r="I152" s="22"/>
      <c r="J152" s="21">
        <f>VLOOKUP(A152,'[4]Calulations '!$H$1:$U$399,14,0)</f>
        <v>237.71055000000004</v>
      </c>
      <c r="K152" s="23">
        <f t="shared" si="2"/>
        <v>239.14</v>
      </c>
      <c r="L152" s="24"/>
      <c r="M152" s="25">
        <v>47.5</v>
      </c>
      <c r="N152" s="25">
        <f t="shared" si="3"/>
        <v>286.64</v>
      </c>
      <c r="O152" s="26"/>
      <c r="Q152" s="28"/>
    </row>
    <row r="153" spans="1:17">
      <c r="A153" s="17">
        <v>1821024274</v>
      </c>
      <c r="B153" s="18" t="s">
        <v>153</v>
      </c>
      <c r="C153" s="19">
        <f>VLOOKUP(A153,'[3]Revised Oct. 1 Fee Schedule'!$A$23:$N$416,10,0)</f>
        <v>224.8</v>
      </c>
      <c r="D153" s="20">
        <f>VLOOKUP(A153,'[4]Calulations '!$H$1:$I$399,2,0)</f>
        <v>1.1979032013794724</v>
      </c>
      <c r="E153" s="21">
        <f>VLOOKUP(A153,'[4]Calulations '!H130:O528,8,0)</f>
        <v>135.34</v>
      </c>
      <c r="F153" s="21">
        <f>VLOOKUP(A153,'[4]Calulations '!$H$1:$P$399,9,0)</f>
        <v>36.85</v>
      </c>
      <c r="G153" s="21">
        <f>VLOOKUP(A153,'[4]Calulations '!$H$1:$Q$399,10,0)</f>
        <v>8.1199999999999992</v>
      </c>
      <c r="H153" s="21">
        <f>VLOOKUP(A153,'[4]Calulations '!$H$1:$R$399,11,0)</f>
        <v>13.68</v>
      </c>
      <c r="I153" s="22"/>
      <c r="J153" s="21">
        <f>VLOOKUP(A153,'[4]Calulations '!$H$1:$U$399,14,0)</f>
        <v>224.05845000000002</v>
      </c>
      <c r="K153" s="23">
        <f t="shared" ref="K153:K216" si="4">IF(J153&lt;C153,C153,J153)</f>
        <v>224.8</v>
      </c>
      <c r="L153" s="24"/>
      <c r="M153" s="25">
        <v>47.5</v>
      </c>
      <c r="N153" s="25">
        <f t="shared" ref="N153:N216" si="5">+K153+M153</f>
        <v>272.3</v>
      </c>
      <c r="O153" s="26"/>
      <c r="Q153" s="28"/>
    </row>
    <row r="154" spans="1:17">
      <c r="A154" s="17">
        <v>1770995094</v>
      </c>
      <c r="B154" s="18" t="s">
        <v>154</v>
      </c>
      <c r="C154" s="19">
        <f>VLOOKUP(A154,'[3]Revised Oct. 1 Fee Schedule'!$A$23:$N$416,10,0)</f>
        <v>225.17</v>
      </c>
      <c r="D154" s="20">
        <f>VLOOKUP(A154,'[4]Calulations '!$H$1:$I$399,2,0)</f>
        <v>1.0289999999999999</v>
      </c>
      <c r="E154" s="21">
        <f>VLOOKUP(A154,'[4]Calulations '!H131:O529,8,0)</f>
        <v>125.24</v>
      </c>
      <c r="F154" s="21">
        <f>VLOOKUP(A154,'[4]Calulations '!$H$1:$P$399,9,0)</f>
        <v>36.85</v>
      </c>
      <c r="G154" s="21">
        <f>VLOOKUP(A154,'[4]Calulations '!$H$1:$Q$399,10,0)</f>
        <v>11.57</v>
      </c>
      <c r="H154" s="21">
        <f>VLOOKUP(A154,'[4]Calulations '!$H$1:$R$399,11,0)</f>
        <v>13.68</v>
      </c>
      <c r="I154" s="22"/>
      <c r="J154" s="21">
        <f>VLOOKUP(A154,'[4]Calulations '!$H$1:$U$399,14,0)</f>
        <v>216.37770000000003</v>
      </c>
      <c r="K154" s="23">
        <f t="shared" si="4"/>
        <v>225.17</v>
      </c>
      <c r="L154" s="24"/>
      <c r="M154" s="25">
        <v>47.5</v>
      </c>
      <c r="N154" s="25">
        <f t="shared" si="5"/>
        <v>272.66999999999996</v>
      </c>
      <c r="O154" s="26"/>
      <c r="Q154" s="28"/>
    </row>
    <row r="155" spans="1:17">
      <c r="A155" s="17">
        <v>1275508970</v>
      </c>
      <c r="B155" s="18" t="s">
        <v>155</v>
      </c>
      <c r="C155" s="19">
        <f>VLOOKUP(A155,'[3]Revised Oct. 1 Fee Schedule'!$A$23:$N$416,10,0)</f>
        <v>208.85</v>
      </c>
      <c r="D155" s="20">
        <f>VLOOKUP(A155,'[4]Calulations '!$H$1:$I$399,2,0)</f>
        <v>0.99470000000000003</v>
      </c>
      <c r="E155" s="21">
        <f>VLOOKUP(A155,'[4]Calulations '!H132:O530,8,0)</f>
        <v>122.64</v>
      </c>
      <c r="F155" s="21">
        <f>VLOOKUP(A155,'[4]Calulations '!$H$1:$P$399,9,0)</f>
        <v>36.85</v>
      </c>
      <c r="G155" s="21">
        <f>VLOOKUP(A155,'[4]Calulations '!$H$1:$Q$399,10,0)</f>
        <v>15.97</v>
      </c>
      <c r="H155" s="21">
        <f>VLOOKUP(A155,'[4]Calulations '!$H$1:$R$399,11,0)</f>
        <v>13.68</v>
      </c>
      <c r="I155" s="22"/>
      <c r="J155" s="21">
        <f>VLOOKUP(A155,'[4]Calulations '!$H$1:$U$399,14,0)</f>
        <v>218.45670000000007</v>
      </c>
      <c r="K155" s="23">
        <f t="shared" si="4"/>
        <v>218.45670000000007</v>
      </c>
      <c r="L155" s="24"/>
      <c r="M155" s="25">
        <v>47.5</v>
      </c>
      <c r="N155" s="25">
        <f t="shared" si="5"/>
        <v>265.95670000000007</v>
      </c>
      <c r="O155" s="26"/>
      <c r="Q155" s="28"/>
    </row>
    <row r="156" spans="1:17">
      <c r="A156" s="17">
        <v>1417944752</v>
      </c>
      <c r="B156" s="18" t="s">
        <v>156</v>
      </c>
      <c r="C156" s="19">
        <f>VLOOKUP(A156,'[3]Revised Oct. 1 Fee Schedule'!$A$23:$N$416,10,0)</f>
        <v>230.1</v>
      </c>
      <c r="D156" s="20">
        <f>VLOOKUP(A156,'[4]Calulations '!$H$1:$I$399,2,0)</f>
        <v>1.2950999999999999</v>
      </c>
      <c r="E156" s="21">
        <f>VLOOKUP(A156,'[4]Calulations '!H133:O531,8,0)</f>
        <v>146.94</v>
      </c>
      <c r="F156" s="21">
        <f>VLOOKUP(A156,'[4]Calulations '!$H$1:$P$399,9,0)</f>
        <v>36.85</v>
      </c>
      <c r="G156" s="21">
        <f>VLOOKUP(A156,'[4]Calulations '!$H$1:$Q$399,10,0)</f>
        <v>8.1199999999999992</v>
      </c>
      <c r="H156" s="21">
        <f>VLOOKUP(A156,'[4]Calulations '!$H$1:$R$399,11,0)</f>
        <v>7.18</v>
      </c>
      <c r="I156" s="22"/>
      <c r="J156" s="21">
        <f>VLOOKUP(A156,'[4]Calulations '!$H$1:$U$399,14,0)</f>
        <v>229.94895000000002</v>
      </c>
      <c r="K156" s="23">
        <f t="shared" si="4"/>
        <v>230.1</v>
      </c>
      <c r="L156" s="24"/>
      <c r="M156" s="25">
        <v>47.5</v>
      </c>
      <c r="N156" s="25">
        <f t="shared" si="5"/>
        <v>277.60000000000002</v>
      </c>
      <c r="O156" s="26"/>
      <c r="Q156" s="28"/>
    </row>
    <row r="157" spans="1:17">
      <c r="A157" s="17">
        <v>1396747689</v>
      </c>
      <c r="B157" s="18" t="s">
        <v>157</v>
      </c>
      <c r="C157" s="19">
        <f>VLOOKUP(A157,'[3]Revised Oct. 1 Fee Schedule'!$A$23:$N$416,10,0)</f>
        <v>230.11</v>
      </c>
      <c r="D157" s="20">
        <f>VLOOKUP(A157,'[4]Calulations '!$H$1:$I$399,2,0)</f>
        <v>1.2073</v>
      </c>
      <c r="E157" s="21">
        <f>VLOOKUP(A157,'[4]Calulations '!H134:O532,8,0)</f>
        <v>137.51</v>
      </c>
      <c r="F157" s="21">
        <f>VLOOKUP(A157,'[4]Calulations '!$H$1:$P$399,9,0)</f>
        <v>36.85</v>
      </c>
      <c r="G157" s="21">
        <f>VLOOKUP(A157,'[4]Calulations '!$H$1:$Q$399,10,0)</f>
        <v>11.36</v>
      </c>
      <c r="H157" s="21">
        <f>VLOOKUP(A157,'[4]Calulations '!$H$1:$R$399,11,0)</f>
        <v>13.68</v>
      </c>
      <c r="I157" s="22"/>
      <c r="J157" s="21">
        <f>VLOOKUP(A157,'[4]Calulations '!$H$1:$U$399,14,0)</f>
        <v>230.30699999999999</v>
      </c>
      <c r="K157" s="23">
        <f t="shared" si="4"/>
        <v>230.30699999999999</v>
      </c>
      <c r="L157" s="24"/>
      <c r="M157" s="25">
        <v>47.5</v>
      </c>
      <c r="N157" s="25">
        <f t="shared" si="5"/>
        <v>277.80700000000002</v>
      </c>
      <c r="O157" s="26"/>
      <c r="Q157" s="28"/>
    </row>
    <row r="158" spans="1:17">
      <c r="A158" s="17">
        <v>1932135381</v>
      </c>
      <c r="B158" s="18" t="s">
        <v>158</v>
      </c>
      <c r="C158" s="19">
        <f>VLOOKUP(A158,'[3]Revised Oct. 1 Fee Schedule'!$A$23:$N$416,10,0)</f>
        <v>242.39</v>
      </c>
      <c r="D158" s="20">
        <f>VLOOKUP(A158,'[4]Calulations '!$H$1:$I$399,2,0)</f>
        <v>1.3807</v>
      </c>
      <c r="E158" s="21">
        <f>VLOOKUP(A158,'[4]Calulations '!H135:O533,8,0)</f>
        <v>153.58000000000001</v>
      </c>
      <c r="F158" s="21">
        <f>VLOOKUP(A158,'[4]Calulations '!$H$1:$P$399,9,0)</f>
        <v>36.85</v>
      </c>
      <c r="G158" s="21">
        <f>VLOOKUP(A158,'[4]Calulations '!$H$1:$Q$399,10,0)</f>
        <v>13.4</v>
      </c>
      <c r="H158" s="21">
        <f>VLOOKUP(A158,'[4]Calulations '!$H$1:$R$399,11,0)</f>
        <v>13.68</v>
      </c>
      <c r="I158" s="22"/>
      <c r="J158" s="21">
        <f>VLOOKUP(A158,'[4]Calulations '!$H$1:$U$399,14,0)</f>
        <v>251.22405000000006</v>
      </c>
      <c r="K158" s="23">
        <f t="shared" si="4"/>
        <v>251.22405000000006</v>
      </c>
      <c r="L158" s="24"/>
      <c r="M158" s="25">
        <v>47.5</v>
      </c>
      <c r="N158" s="25">
        <f t="shared" si="5"/>
        <v>298.72405000000003</v>
      </c>
      <c r="O158" s="26"/>
      <c r="Q158" s="28"/>
    </row>
    <row r="159" spans="1:17">
      <c r="A159" s="17">
        <v>1710932355</v>
      </c>
      <c r="B159" s="18" t="s">
        <v>159</v>
      </c>
      <c r="C159" s="19">
        <f>VLOOKUP(A159,'[3]Revised Oct. 1 Fee Schedule'!$A$23:$N$416,10,0)</f>
        <v>218.8</v>
      </c>
      <c r="D159" s="20">
        <f>VLOOKUP(A159,'[4]Calulations '!$H$1:$I$399,2,0)</f>
        <v>1.0522</v>
      </c>
      <c r="E159" s="21">
        <f>VLOOKUP(A159,'[4]Calulations '!H136:O534,8,0)</f>
        <v>127.18</v>
      </c>
      <c r="F159" s="21">
        <f>VLOOKUP(A159,'[4]Calulations '!$H$1:$P$399,9,0)</f>
        <v>36.85</v>
      </c>
      <c r="G159" s="21">
        <f>VLOOKUP(A159,'[4]Calulations '!$H$1:$Q$399,10,0)</f>
        <v>22.26</v>
      </c>
      <c r="H159" s="21">
        <f>VLOOKUP(A159,'[4]Calulations '!$H$1:$R$399,11,0)</f>
        <v>13.68</v>
      </c>
      <c r="I159" s="22"/>
      <c r="J159" s="21">
        <f>VLOOKUP(A159,'[4]Calulations '!$H$1:$U$399,14,0)</f>
        <v>230.96535000000003</v>
      </c>
      <c r="K159" s="23">
        <f t="shared" si="4"/>
        <v>230.96535000000003</v>
      </c>
      <c r="L159" s="24"/>
      <c r="M159" s="25">
        <v>47.5</v>
      </c>
      <c r="N159" s="25">
        <f t="shared" si="5"/>
        <v>278.46535000000006</v>
      </c>
      <c r="O159" s="26"/>
      <c r="Q159" s="28"/>
    </row>
    <row r="160" spans="1:17">
      <c r="A160" s="17">
        <v>1376570275</v>
      </c>
      <c r="B160" s="18" t="s">
        <v>160</v>
      </c>
      <c r="C160" s="19">
        <f>VLOOKUP(A160,'[3]Revised Oct. 1 Fee Schedule'!$A$23:$N$416,10,0)</f>
        <v>230.21</v>
      </c>
      <c r="D160" s="20">
        <f>VLOOKUP(A160,'[4]Calulations '!$H$1:$I$399,2,0)</f>
        <v>1.1839999999999999</v>
      </c>
      <c r="E160" s="21">
        <f>VLOOKUP(A160,'[4]Calulations '!H137:O535,8,0)</f>
        <v>136.88999999999999</v>
      </c>
      <c r="F160" s="21">
        <f>VLOOKUP(A160,'[4]Calulations '!$H$1:$P$399,9,0)</f>
        <v>36.85</v>
      </c>
      <c r="G160" s="21">
        <f>VLOOKUP(A160,'[4]Calulations '!$H$1:$Q$399,10,0)</f>
        <v>11.44</v>
      </c>
      <c r="H160" s="21">
        <f>VLOOKUP(A160,'[4]Calulations '!$H$1:$R$399,11,0)</f>
        <v>13.68</v>
      </c>
      <c r="I160" s="22"/>
      <c r="J160" s="21">
        <f>VLOOKUP(A160,'[4]Calulations '!$H$1:$U$399,14,0)</f>
        <v>229.6833</v>
      </c>
      <c r="K160" s="23">
        <f t="shared" si="4"/>
        <v>230.21</v>
      </c>
      <c r="L160" s="24"/>
      <c r="M160" s="25">
        <v>47.5</v>
      </c>
      <c r="N160" s="25">
        <f t="shared" si="5"/>
        <v>277.71000000000004</v>
      </c>
      <c r="O160" s="26"/>
      <c r="Q160" s="28"/>
    </row>
    <row r="161" spans="1:323">
      <c r="A161" s="17">
        <v>1417951492</v>
      </c>
      <c r="B161" s="18" t="s">
        <v>161</v>
      </c>
      <c r="C161" s="19">
        <f>VLOOKUP(A161,'[3]Revised Oct. 1 Fee Schedule'!$A$23:$N$416,10,0)</f>
        <v>200.09</v>
      </c>
      <c r="D161" s="20">
        <f>VLOOKUP(A161,'[4]Calulations '!$H$1:$I$399,2,0)</f>
        <v>0.9869</v>
      </c>
      <c r="E161" s="21">
        <f>VLOOKUP(A161,'[4]Calulations '!H138:O536,8,0)</f>
        <v>122.04</v>
      </c>
      <c r="F161" s="21">
        <f>VLOOKUP(A161,'[4]Calulations '!$H$1:$P$399,9,0)</f>
        <v>36.85</v>
      </c>
      <c r="G161" s="21">
        <f>VLOOKUP(A161,'[4]Calulations '!$H$1:$Q$399,10,0)</f>
        <v>15.06</v>
      </c>
      <c r="H161" s="21">
        <f>VLOOKUP(A161,'[4]Calulations '!$H$1:$R$399,11,0)</f>
        <v>0</v>
      </c>
      <c r="I161" s="22"/>
      <c r="J161" s="21">
        <f>VLOOKUP(A161,'[4]Calulations '!$H$1:$U$399,14,0)</f>
        <v>200.91225000000006</v>
      </c>
      <c r="K161" s="23">
        <f t="shared" si="4"/>
        <v>200.91225000000006</v>
      </c>
      <c r="L161" s="24"/>
      <c r="M161" s="25">
        <v>47.5</v>
      </c>
      <c r="N161" s="25">
        <f t="shared" si="5"/>
        <v>248.41225000000006</v>
      </c>
      <c r="O161" s="26"/>
      <c r="Q161" s="28"/>
    </row>
    <row r="162" spans="1:323">
      <c r="A162" s="17">
        <v>1730183625</v>
      </c>
      <c r="B162" s="24" t="s">
        <v>162</v>
      </c>
      <c r="C162" s="19">
        <f>VLOOKUP(A162,'[3]Revised Oct. 1 Fee Schedule'!$A$23:$N$416,10,0)</f>
        <v>193.49</v>
      </c>
      <c r="D162" s="20">
        <f>VLOOKUP(A162,'[4]Calulations '!$H$1:$I$399,2,0)</f>
        <v>0.875</v>
      </c>
      <c r="E162" s="21">
        <f>VLOOKUP(A162,'[4]Calulations '!H139:O537,8,0)</f>
        <v>114.48</v>
      </c>
      <c r="F162" s="21">
        <f>VLOOKUP(A162,'[4]Calulations '!$H$1:$P$399,9,0)</f>
        <v>36.85</v>
      </c>
      <c r="G162" s="21">
        <f>VLOOKUP(A162,'[4]Calulations '!$H$1:$Q$399,10,0)</f>
        <v>10.86</v>
      </c>
      <c r="H162" s="21">
        <f>VLOOKUP(A162,'[4]Calulations '!$H$1:$R$399,11,0)</f>
        <v>0</v>
      </c>
      <c r="I162" s="22"/>
      <c r="J162" s="21">
        <f>VLOOKUP(A162,'[4]Calulations '!$H$1:$U$399,14,0)</f>
        <v>187.32945000000001</v>
      </c>
      <c r="K162" s="23">
        <f t="shared" si="4"/>
        <v>193.49</v>
      </c>
      <c r="L162" s="24"/>
      <c r="M162" s="25">
        <v>47.5</v>
      </c>
      <c r="N162" s="25">
        <f t="shared" si="5"/>
        <v>240.99</v>
      </c>
      <c r="O162" s="26"/>
      <c r="Q162" s="28"/>
    </row>
    <row r="163" spans="1:323">
      <c r="A163" s="17">
        <v>1730136128</v>
      </c>
      <c r="B163" s="18" t="s">
        <v>163</v>
      </c>
      <c r="C163" s="19">
        <f>VLOOKUP(A163,'[3]Revised Oct. 1 Fee Schedule'!$A$23:$N$416,10,0)</f>
        <v>234.96</v>
      </c>
      <c r="D163" s="20">
        <f>VLOOKUP(A163,'[4]Calulations '!$H$1:$I$399,2,0)</f>
        <v>1.1882999999999999</v>
      </c>
      <c r="E163" s="21">
        <f>VLOOKUP(A163,'[4]Calulations '!H140:O538,8,0)</f>
        <v>136.86000000000001</v>
      </c>
      <c r="F163" s="21">
        <f>VLOOKUP(A163,'[4]Calulations '!$H$1:$P$399,9,0)</f>
        <v>36.85</v>
      </c>
      <c r="G163" s="21">
        <f>VLOOKUP(A163,'[4]Calulations '!$H$1:$Q$399,10,0)</f>
        <v>11.15</v>
      </c>
      <c r="H163" s="21">
        <f>VLOOKUP(A163,'[4]Calulations '!$H$1:$R$399,11,0)</f>
        <v>13.68</v>
      </c>
      <c r="I163" s="22"/>
      <c r="J163" s="21">
        <f>VLOOKUP(A163,'[4]Calulations '!$H$1:$U$399,14,0)</f>
        <v>229.31370000000007</v>
      </c>
      <c r="K163" s="23">
        <f t="shared" si="4"/>
        <v>234.96</v>
      </c>
      <c r="L163" s="24"/>
      <c r="M163" s="25">
        <v>47.5</v>
      </c>
      <c r="N163" s="25">
        <f t="shared" si="5"/>
        <v>282.46000000000004</v>
      </c>
      <c r="O163" s="26"/>
      <c r="Q163" s="28"/>
    </row>
    <row r="164" spans="1:323">
      <c r="A164" s="17">
        <v>1679555403</v>
      </c>
      <c r="B164" s="18" t="s">
        <v>164</v>
      </c>
      <c r="C164" s="19">
        <f>VLOOKUP(A164,'[3]Revised Oct. 1 Fee Schedule'!$A$23:$N$416,10,0)</f>
        <v>213.27</v>
      </c>
      <c r="D164" s="20">
        <f>VLOOKUP(A164,'[4]Calulations '!$H$1:$I$399,2,0)</f>
        <v>0.95750000000000002</v>
      </c>
      <c r="E164" s="21">
        <f>VLOOKUP(A164,'[4]Calulations '!H141:O539,8,0)</f>
        <v>119.46</v>
      </c>
      <c r="F164" s="21">
        <f>VLOOKUP(A164,'[4]Calulations '!$H$1:$P$399,9,0)</f>
        <v>36.85</v>
      </c>
      <c r="G164" s="21">
        <f>VLOOKUP(A164,'[4]Calulations '!$H$1:$Q$399,10,0)</f>
        <v>32.96</v>
      </c>
      <c r="H164" s="21">
        <f>VLOOKUP(A164,'[4]Calulations '!$H$1:$R$399,11,0)</f>
        <v>0</v>
      </c>
      <c r="I164" s="22"/>
      <c r="J164" s="21">
        <f>VLOOKUP(A164,'[4]Calulations '!$H$1:$U$399,14,0)</f>
        <v>218.60685000000004</v>
      </c>
      <c r="K164" s="23">
        <f t="shared" si="4"/>
        <v>218.60685000000004</v>
      </c>
      <c r="L164" s="24"/>
      <c r="M164" s="25">
        <v>47.5</v>
      </c>
      <c r="N164" s="25">
        <f t="shared" si="5"/>
        <v>266.10685000000001</v>
      </c>
      <c r="O164" s="26"/>
      <c r="Q164" s="28"/>
    </row>
    <row r="165" spans="1:323">
      <c r="A165" s="17">
        <v>1982948550</v>
      </c>
      <c r="B165" s="18" t="s">
        <v>165</v>
      </c>
      <c r="C165" s="19">
        <f>VLOOKUP(A165,'[3]Revised Oct. 1 Fee Schedule'!$A$23:$N$416,10,0)</f>
        <v>190.41</v>
      </c>
      <c r="D165" s="20">
        <f>VLOOKUP(A165,'[4]Calulations '!$H$1:$I$399,2,0)</f>
        <v>0.92</v>
      </c>
      <c r="E165" s="21">
        <f>VLOOKUP(A165,'[4]Calulations '!H142:O540,8,0)</f>
        <v>116.19</v>
      </c>
      <c r="F165" s="21">
        <f>VLOOKUP(A165,'[4]Calulations '!$H$1:$P$399,9,0)</f>
        <v>36.85</v>
      </c>
      <c r="G165" s="21">
        <f>VLOOKUP(A165,'[4]Calulations '!$H$1:$Q$399,10,0)</f>
        <v>8.7200000000000006</v>
      </c>
      <c r="H165" s="21">
        <f>VLOOKUP(A165,'[4]Calulations '!$H$1:$R$399,11,0)</f>
        <v>0</v>
      </c>
      <c r="I165" s="22"/>
      <c r="J165" s="21">
        <f>VLOOKUP(A165,'[4]Calulations '!$H$1:$U$399,14,0)</f>
        <v>186.83279999999999</v>
      </c>
      <c r="K165" s="23">
        <f t="shared" si="4"/>
        <v>190.41</v>
      </c>
      <c r="L165" s="24"/>
      <c r="M165" s="25">
        <v>47.5</v>
      </c>
      <c r="N165" s="25">
        <f t="shared" si="5"/>
        <v>237.91</v>
      </c>
      <c r="O165" s="26"/>
      <c r="Q165" s="28"/>
    </row>
    <row r="166" spans="1:323">
      <c r="A166" s="17">
        <v>1174524458</v>
      </c>
      <c r="B166" s="18" t="s">
        <v>166</v>
      </c>
      <c r="C166" s="19">
        <f>VLOOKUP(A166,'[3]Revised Oct. 1 Fee Schedule'!$A$23:$N$416,10,0)</f>
        <v>225.27</v>
      </c>
      <c r="D166" s="20">
        <f>VLOOKUP(A166,'[4]Calulations '!$H$1:$I$399,2,0)</f>
        <v>1.1422000000000001</v>
      </c>
      <c r="E166" s="21">
        <f>VLOOKUP(A166,'[4]Calulations '!H143:O541,8,0)</f>
        <v>134.80000000000001</v>
      </c>
      <c r="F166" s="21">
        <f>VLOOKUP(A166,'[4]Calulations '!$H$1:$P$399,9,0)</f>
        <v>36.85</v>
      </c>
      <c r="G166" s="21">
        <f>VLOOKUP(A166,'[4]Calulations '!$H$1:$Q$399,10,0)</f>
        <v>20.81</v>
      </c>
      <c r="H166" s="21">
        <f>VLOOKUP(A166,'[4]Calulations '!$H$1:$R$399,11,0)</f>
        <v>0</v>
      </c>
      <c r="I166" s="22"/>
      <c r="J166" s="21">
        <f>VLOOKUP(A166,'[4]Calulations '!$H$1:$U$399,14,0)</f>
        <v>222.29130000000004</v>
      </c>
      <c r="K166" s="23">
        <f t="shared" si="4"/>
        <v>225.27</v>
      </c>
      <c r="L166" s="24"/>
      <c r="M166" s="25">
        <v>47.5</v>
      </c>
      <c r="N166" s="25">
        <f t="shared" si="5"/>
        <v>272.77</v>
      </c>
      <c r="O166" s="26"/>
      <c r="Q166" s="28"/>
    </row>
    <row r="167" spans="1:323">
      <c r="A167" s="17">
        <v>1477511079</v>
      </c>
      <c r="B167" s="18" t="s">
        <v>167</v>
      </c>
      <c r="C167" s="19">
        <f>VLOOKUP(A167,'[3]Revised Oct. 1 Fee Schedule'!$A$23:$N$416,10,0)</f>
        <v>228.44</v>
      </c>
      <c r="D167" s="20">
        <f>VLOOKUP(A167,'[4]Calulations '!$H$1:$I$399,2,0)</f>
        <v>1.1291</v>
      </c>
      <c r="E167" s="21">
        <f>VLOOKUP(A167,'[4]Calulations '!H144:O542,8,0)</f>
        <v>133.19</v>
      </c>
      <c r="F167" s="21">
        <f>VLOOKUP(A167,'[4]Calulations '!$H$1:$P$399,9,0)</f>
        <v>36.85</v>
      </c>
      <c r="G167" s="21">
        <f>VLOOKUP(A167,'[4]Calulations '!$H$1:$Q$399,10,0)</f>
        <v>15.71</v>
      </c>
      <c r="H167" s="21">
        <f>VLOOKUP(A167,'[4]Calulations '!$H$1:$R$399,11,0)</f>
        <v>13.68</v>
      </c>
      <c r="I167" s="22"/>
      <c r="J167" s="21">
        <f>VLOOKUP(A167,'[4]Calulations '!$H$1:$U$399,14,0)</f>
        <v>230.34165000000004</v>
      </c>
      <c r="K167" s="23">
        <f t="shared" si="4"/>
        <v>230.34165000000004</v>
      </c>
      <c r="L167" s="24"/>
      <c r="M167" s="25">
        <v>47.5</v>
      </c>
      <c r="N167" s="25">
        <f t="shared" si="5"/>
        <v>277.84165000000007</v>
      </c>
      <c r="O167" s="26"/>
      <c r="Q167" s="28"/>
    </row>
    <row r="168" spans="1:323">
      <c r="A168" s="17">
        <v>1396802260</v>
      </c>
      <c r="B168" s="18" t="s">
        <v>168</v>
      </c>
      <c r="C168" s="19">
        <f>VLOOKUP(A168,'[3]Revised Oct. 1 Fee Schedule'!$A$23:$N$416,10,0)</f>
        <v>261.64</v>
      </c>
      <c r="D168" s="20">
        <f>VLOOKUP(A168,'[4]Calulations '!$H$1:$I$399,2,0)</f>
        <v>1.1647000000000001</v>
      </c>
      <c r="E168" s="21">
        <f>VLOOKUP(A168,'[4]Calulations '!H145:O543,8,0)</f>
        <v>135.81</v>
      </c>
      <c r="F168" s="21">
        <f>VLOOKUP(A168,'[4]Calulations '!$H$1:$P$399,9,0)</f>
        <v>36.85</v>
      </c>
      <c r="G168" s="21">
        <f>VLOOKUP(A168,'[4]Calulations '!$H$1:$Q$399,10,0)</f>
        <v>33.770000000000003</v>
      </c>
      <c r="H168" s="21">
        <f>VLOOKUP(A168,'[4]Calulations '!$H$1:$R$399,11,0)</f>
        <v>13.68</v>
      </c>
      <c r="I168" s="22"/>
      <c r="J168" s="21">
        <f>VLOOKUP(A168,'[4]Calulations '!$H$1:$U$399,14,0)</f>
        <v>254.22705000000005</v>
      </c>
      <c r="K168" s="23">
        <f t="shared" si="4"/>
        <v>261.64</v>
      </c>
      <c r="L168" s="24"/>
      <c r="M168" s="25">
        <v>47.5</v>
      </c>
      <c r="N168" s="25">
        <f t="shared" si="5"/>
        <v>309.14</v>
      </c>
      <c r="O168" s="26"/>
      <c r="Q168" s="28"/>
    </row>
    <row r="169" spans="1:323">
      <c r="A169" s="17">
        <v>1588618045</v>
      </c>
      <c r="B169" s="18" t="s">
        <v>169</v>
      </c>
      <c r="C169" s="19">
        <f>VLOOKUP(A169,'[3]Revised Oct. 1 Fee Schedule'!$A$23:$N$416,10,0)</f>
        <v>224.32</v>
      </c>
      <c r="D169" s="20">
        <f>VLOOKUP(A169,'[4]Calulations '!$H$1:$I$399,2,0)</f>
        <v>1.3075000000000001</v>
      </c>
      <c r="E169" s="21">
        <f>VLOOKUP(A169,'[4]Calulations '!H146:O544,8,0)</f>
        <v>145.69999999999999</v>
      </c>
      <c r="F169" s="21">
        <f>VLOOKUP(A169,'[4]Calulations '!$H$1:$P$399,9,0)</f>
        <v>36.85</v>
      </c>
      <c r="G169" s="21">
        <f>VLOOKUP(A169,'[4]Calulations '!$H$1:$Q$399,10,0)</f>
        <v>8.2899999999999991</v>
      </c>
      <c r="H169" s="21">
        <f>VLOOKUP(A169,'[4]Calulations '!$H$1:$R$399,11,0)</f>
        <v>13.68</v>
      </c>
      <c r="I169" s="22"/>
      <c r="J169" s="21">
        <f>VLOOKUP(A169,'[4]Calulations '!$H$1:$U$399,14,0)</f>
        <v>236.22059999999999</v>
      </c>
      <c r="K169" s="23">
        <f t="shared" si="4"/>
        <v>236.22059999999999</v>
      </c>
      <c r="L169" s="24"/>
      <c r="M169" s="25">
        <v>47.5</v>
      </c>
      <c r="N169" s="25">
        <f t="shared" si="5"/>
        <v>283.72059999999999</v>
      </c>
      <c r="O169" s="26"/>
      <c r="Q169" s="28"/>
    </row>
    <row r="170" spans="1:323">
      <c r="A170" s="17">
        <v>1962066480</v>
      </c>
      <c r="B170" s="18" t="s">
        <v>170</v>
      </c>
      <c r="C170" s="19">
        <f>VLOOKUP(A170,'[3]Revised Oct. 1 Fee Schedule'!$A$23:$N$416,10,0)</f>
        <v>256.27</v>
      </c>
      <c r="D170" s="20">
        <f>VLOOKUP(A170,'[4]Calulations '!$H$1:$I$399,2,0)</f>
        <v>1.4943</v>
      </c>
      <c r="E170" s="21">
        <f>VLOOKUP(A170,'[4]Calulations '!H147:O545,8,0)</f>
        <v>167.42</v>
      </c>
      <c r="F170" s="21">
        <f>VLOOKUP(A170,'[4]Calulations '!$H$1:$P$399,9,0)</f>
        <v>36.85</v>
      </c>
      <c r="G170" s="21">
        <f>VLOOKUP(A170,'[4]Calulations '!$H$1:$Q$399,10,0)</f>
        <v>7.99</v>
      </c>
      <c r="H170" s="21">
        <f>VLOOKUP(A170,'[4]Calulations '!$H$1:$R$399,11,0)</f>
        <v>13.68</v>
      </c>
      <c r="I170" s="22"/>
      <c r="J170" s="21">
        <f>VLOOKUP(A170,'[4]Calulations '!$H$1:$U$399,14,0)</f>
        <v>260.96070000000003</v>
      </c>
      <c r="K170" s="23">
        <f t="shared" si="4"/>
        <v>260.96070000000003</v>
      </c>
      <c r="L170" s="24"/>
      <c r="M170" s="25">
        <v>47.5</v>
      </c>
      <c r="N170" s="25">
        <f t="shared" si="5"/>
        <v>308.46070000000003</v>
      </c>
      <c r="O170" s="26"/>
      <c r="Q170" s="28"/>
    </row>
    <row r="171" spans="1:323">
      <c r="A171" s="17">
        <v>1366487464</v>
      </c>
      <c r="B171" s="18" t="s">
        <v>171</v>
      </c>
      <c r="C171" s="19">
        <f>VLOOKUP(A171,'[3]Revised Oct. 1 Fee Schedule'!$A$23:$N$416,10,0)</f>
        <v>247.72</v>
      </c>
      <c r="D171" s="20">
        <f>VLOOKUP(A171,'[4]Calulations '!$H$1:$I$399,2,0)</f>
        <v>1.286</v>
      </c>
      <c r="E171" s="21">
        <f>VLOOKUP(A171,'[4]Calulations '!H148:O546,8,0)</f>
        <v>145.96</v>
      </c>
      <c r="F171" s="21">
        <f>VLOOKUP(A171,'[4]Calulations '!$H$1:$P$399,9,0)</f>
        <v>36.85</v>
      </c>
      <c r="G171" s="21">
        <f>VLOOKUP(A171,'[4]Calulations '!$H$1:$Q$399,10,0)</f>
        <v>11</v>
      </c>
      <c r="H171" s="21">
        <f>VLOOKUP(A171,'[4]Calulations '!$H$1:$R$399,11,0)</f>
        <v>13.68</v>
      </c>
      <c r="I171" s="22"/>
      <c r="J171" s="21">
        <f>VLOOKUP(A171,'[4]Calulations '!$H$1:$U$399,14,0)</f>
        <v>239.65095000000005</v>
      </c>
      <c r="K171" s="23">
        <f t="shared" si="4"/>
        <v>247.72</v>
      </c>
      <c r="L171" s="24"/>
      <c r="M171" s="25">
        <v>47.5</v>
      </c>
      <c r="N171" s="25">
        <f t="shared" si="5"/>
        <v>295.22000000000003</v>
      </c>
      <c r="O171" s="26"/>
      <c r="Q171" s="28"/>
    </row>
    <row r="172" spans="1:323">
      <c r="A172" s="17">
        <v>1407882830</v>
      </c>
      <c r="B172" s="18" t="s">
        <v>172</v>
      </c>
      <c r="C172" s="19">
        <f>VLOOKUP(A172,'[3]Revised Oct. 1 Fee Schedule'!$A$23:$N$416,10,0)</f>
        <v>225.81</v>
      </c>
      <c r="D172" s="20">
        <f>VLOOKUP(A172,'[4]Calulations '!$H$1:$I$399,2,0)</f>
        <v>1.1333</v>
      </c>
      <c r="E172" s="21">
        <f>VLOOKUP(A172,'[4]Calulations '!H149:O547,8,0)</f>
        <v>132.1</v>
      </c>
      <c r="F172" s="21">
        <f>VLOOKUP(A172,'[4]Calulations '!$H$1:$P$399,9,0)</f>
        <v>36.85</v>
      </c>
      <c r="G172" s="21">
        <f>VLOOKUP(A172,'[4]Calulations '!$H$1:$Q$399,10,0)</f>
        <v>10.45</v>
      </c>
      <c r="H172" s="21">
        <f>VLOOKUP(A172,'[4]Calulations '!$H$1:$R$399,11,0)</f>
        <v>13.68</v>
      </c>
      <c r="I172" s="22"/>
      <c r="J172" s="21">
        <f>VLOOKUP(A172,'[4]Calulations '!$H$1:$U$399,14,0)</f>
        <v>223.00739999999999</v>
      </c>
      <c r="K172" s="23">
        <f t="shared" si="4"/>
        <v>225.81</v>
      </c>
      <c r="L172" s="24"/>
      <c r="M172" s="25">
        <v>47.5</v>
      </c>
      <c r="N172" s="25">
        <f t="shared" si="5"/>
        <v>273.31</v>
      </c>
      <c r="O172" s="26"/>
      <c r="Q172" s="28"/>
    </row>
    <row r="173" spans="1:323">
      <c r="A173" s="17">
        <v>1588642102</v>
      </c>
      <c r="B173" s="18" t="s">
        <v>173</v>
      </c>
      <c r="C173" s="19">
        <f>VLOOKUP(A173,'[3]Revised Oct. 1 Fee Schedule'!$A$23:$N$416,10,0)</f>
        <v>252.15</v>
      </c>
      <c r="D173" s="20">
        <f>VLOOKUP(A173,'[4]Calulations '!$H$1:$I$399,2,0)</f>
        <v>1.3184</v>
      </c>
      <c r="E173" s="21">
        <f>VLOOKUP(A173,'[4]Calulations '!H150:O548,8,0)</f>
        <v>149.52000000000001</v>
      </c>
      <c r="F173" s="21">
        <f>VLOOKUP(A173,'[4]Calulations '!$H$1:$P$399,9,0)</f>
        <v>36.85</v>
      </c>
      <c r="G173" s="21">
        <f>VLOOKUP(A173,'[4]Calulations '!$H$1:$Q$399,10,0)</f>
        <v>19.079999999999998</v>
      </c>
      <c r="H173" s="21">
        <f>VLOOKUP(A173,'[4]Calulations '!$H$1:$R$399,11,0)</f>
        <v>13.68</v>
      </c>
      <c r="I173" s="22"/>
      <c r="J173" s="21">
        <f>VLOOKUP(A173,'[4]Calulations '!$H$1:$U$399,14,0)</f>
        <v>253.09515000000002</v>
      </c>
      <c r="K173" s="23">
        <f t="shared" si="4"/>
        <v>253.09515000000002</v>
      </c>
      <c r="L173" s="24"/>
      <c r="M173" s="25">
        <v>47.5</v>
      </c>
      <c r="N173" s="25">
        <f t="shared" si="5"/>
        <v>300.59514999999999</v>
      </c>
      <c r="O173" s="26"/>
      <c r="Q173" s="28"/>
    </row>
    <row r="174" spans="1:323">
      <c r="A174" s="17">
        <v>1063458958</v>
      </c>
      <c r="B174" s="18" t="s">
        <v>174</v>
      </c>
      <c r="C174" s="19">
        <f>VLOOKUP(A174,'[3]Revised Oct. 1 Fee Schedule'!$A$23:$N$416,10,0)</f>
        <v>236.21</v>
      </c>
      <c r="D174" s="20">
        <f>VLOOKUP(A174,'[4]Calulations '!$H$1:$I$399,2,0)</f>
        <v>1.2406999999999999</v>
      </c>
      <c r="E174" s="21">
        <f>VLOOKUP(A174,'[4]Calulations '!H151:O549,8,0)</f>
        <v>141.44999999999999</v>
      </c>
      <c r="F174" s="21">
        <f>VLOOKUP(A174,'[4]Calulations '!$H$1:$P$399,9,0)</f>
        <v>36.85</v>
      </c>
      <c r="G174" s="21">
        <f>VLOOKUP(A174,'[4]Calulations '!$H$1:$Q$399,10,0)</f>
        <v>12.39</v>
      </c>
      <c r="H174" s="21">
        <f>VLOOKUP(A174,'[4]Calulations '!$H$1:$R$399,11,0)</f>
        <v>13.68</v>
      </c>
      <c r="I174" s="22"/>
      <c r="J174" s="21">
        <f>VLOOKUP(A174,'[4]Calulations '!$H$1:$U$399,14,0)</f>
        <v>236.04735000000002</v>
      </c>
      <c r="K174" s="23">
        <f t="shared" si="4"/>
        <v>236.21</v>
      </c>
      <c r="L174" s="24"/>
      <c r="M174" s="25">
        <v>47.5</v>
      </c>
      <c r="N174" s="25">
        <f t="shared" si="5"/>
        <v>283.71000000000004</v>
      </c>
      <c r="O174" s="26"/>
      <c r="Q174" s="28"/>
    </row>
    <row r="175" spans="1:323">
      <c r="A175" s="17">
        <v>1619908977</v>
      </c>
      <c r="B175" s="18" t="s">
        <v>175</v>
      </c>
      <c r="C175" s="19">
        <f>VLOOKUP(A175,'[3]Revised Oct. 1 Fee Schedule'!$A$23:$N$416,10,0)</f>
        <v>228.46</v>
      </c>
      <c r="D175" s="20">
        <f>VLOOKUP(A175,'[4]Calulations '!$H$1:$I$399,2,0)</f>
        <v>1.2122999999999999</v>
      </c>
      <c r="E175" s="21">
        <f>VLOOKUP(A175,'[4]Calulations '!H152:O550,8,0)</f>
        <v>139.21</v>
      </c>
      <c r="F175" s="21">
        <f>VLOOKUP(A175,'[4]Calulations '!$H$1:$P$399,9,0)</f>
        <v>36.85</v>
      </c>
      <c r="G175" s="21">
        <f>VLOOKUP(A175,'[4]Calulations '!$H$1:$Q$399,10,0)</f>
        <v>8.98</v>
      </c>
      <c r="H175" s="21">
        <f>VLOOKUP(A175,'[4]Calulations '!$H$1:$R$399,11,0)</f>
        <v>13.68</v>
      </c>
      <c r="I175" s="22"/>
      <c r="J175" s="21">
        <f>VLOOKUP(A175,'[4]Calulations '!$H$1:$U$399,14,0)</f>
        <v>229.52160000000003</v>
      </c>
      <c r="K175" s="23">
        <f t="shared" si="4"/>
        <v>229.52160000000003</v>
      </c>
      <c r="L175" s="24"/>
      <c r="M175" s="25">
        <v>47.5</v>
      </c>
      <c r="N175" s="25">
        <f t="shared" si="5"/>
        <v>277.02160000000003</v>
      </c>
      <c r="O175" s="26"/>
      <c r="Q175" s="28"/>
    </row>
    <row r="176" spans="1:323" s="30" customFormat="1">
      <c r="A176" s="17">
        <v>1851485098</v>
      </c>
      <c r="B176" s="18" t="s">
        <v>176</v>
      </c>
      <c r="C176" s="19">
        <f>VLOOKUP(A176,'[3]Revised Oct. 1 Fee Schedule'!$A$23:$N$416,10,0)</f>
        <v>238.34</v>
      </c>
      <c r="D176" s="20">
        <f>VLOOKUP(A176,'[4]Calulations '!$H$1:$I$399,2,0)</f>
        <v>1.1615</v>
      </c>
      <c r="E176" s="21">
        <f>VLOOKUP(A176,'[4]Calulations '!H153:O551,8,0)</f>
        <v>135.31</v>
      </c>
      <c r="F176" s="21">
        <f>VLOOKUP(A176,'[4]Calulations '!$H$1:$P$399,9,0)</f>
        <v>36.85</v>
      </c>
      <c r="G176" s="21">
        <f>VLOOKUP(A176,'[4]Calulations '!$H$1:$Q$399,10,0)</f>
        <v>19.690000000000001</v>
      </c>
      <c r="H176" s="21">
        <f>VLOOKUP(A176,'[4]Calulations '!$H$1:$R$399,11,0)</f>
        <v>13.68</v>
      </c>
      <c r="I176" s="22"/>
      <c r="J176" s="21">
        <f>VLOOKUP(A176,'[4]Calulations '!$H$1:$U$399,14,0)</f>
        <v>237.38715000000002</v>
      </c>
      <c r="K176" s="23">
        <f t="shared" si="4"/>
        <v>238.34</v>
      </c>
      <c r="L176" s="24"/>
      <c r="M176" s="25">
        <v>47.5</v>
      </c>
      <c r="N176" s="25">
        <f t="shared" si="5"/>
        <v>285.84000000000003</v>
      </c>
      <c r="O176" s="26"/>
      <c r="P176" s="2"/>
      <c r="Q176" s="28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  <c r="DN176" s="2"/>
      <c r="DO176" s="2"/>
      <c r="DP176" s="2"/>
      <c r="DQ176" s="2"/>
      <c r="DR176" s="2"/>
      <c r="DS176" s="2"/>
      <c r="DT176" s="2"/>
      <c r="DU176" s="2"/>
      <c r="DV176" s="2"/>
      <c r="DW176" s="2"/>
      <c r="DX176" s="2"/>
      <c r="DY176" s="2"/>
      <c r="DZ176" s="2"/>
      <c r="EA176" s="2"/>
      <c r="EB176" s="2"/>
      <c r="EC176" s="2"/>
      <c r="ED176" s="2"/>
      <c r="EE176" s="2"/>
      <c r="EF176" s="2"/>
      <c r="EG176" s="2"/>
      <c r="EH176" s="2"/>
      <c r="EI176" s="2"/>
      <c r="EJ176" s="2"/>
      <c r="EK176" s="2"/>
      <c r="EL176" s="2"/>
      <c r="EM176" s="2"/>
      <c r="EN176" s="2"/>
      <c r="EO176" s="2"/>
      <c r="EP176" s="2"/>
      <c r="EQ176" s="2"/>
      <c r="ER176" s="2"/>
      <c r="ES176" s="2"/>
      <c r="ET176" s="2"/>
      <c r="EU176" s="2"/>
      <c r="EV176" s="2"/>
      <c r="EW176" s="2"/>
      <c r="EX176" s="2"/>
      <c r="EY176" s="2"/>
      <c r="EZ176" s="2"/>
      <c r="FA176" s="2"/>
      <c r="FB176" s="2"/>
      <c r="FC176" s="2"/>
      <c r="FD176" s="2"/>
      <c r="FE176" s="2"/>
      <c r="FF176" s="2"/>
      <c r="FG176" s="2"/>
      <c r="FH176" s="2"/>
      <c r="FI176" s="2"/>
      <c r="FJ176" s="2"/>
      <c r="FK176" s="2"/>
      <c r="FL176" s="2"/>
      <c r="FM176" s="2"/>
      <c r="FN176" s="2"/>
      <c r="FO176" s="2"/>
      <c r="FP176" s="2"/>
      <c r="FQ176" s="2"/>
      <c r="FR176" s="2"/>
      <c r="FS176" s="2"/>
      <c r="FT176" s="2"/>
      <c r="FU176" s="2"/>
      <c r="FV176" s="2"/>
      <c r="FW176" s="2"/>
      <c r="FX176" s="2"/>
      <c r="FY176" s="2"/>
      <c r="FZ176" s="2"/>
      <c r="GA176" s="2"/>
      <c r="GB176" s="2"/>
      <c r="GC176" s="2"/>
      <c r="GD176" s="2"/>
      <c r="GE176" s="2"/>
      <c r="GF176" s="2"/>
      <c r="GG176" s="2"/>
      <c r="GH176" s="2"/>
      <c r="GI176" s="2"/>
      <c r="GJ176" s="2"/>
      <c r="GK176" s="2"/>
      <c r="GL176" s="2"/>
      <c r="GM176" s="2"/>
      <c r="GN176" s="2"/>
      <c r="GO176" s="2"/>
      <c r="GP176" s="2"/>
      <c r="GQ176" s="2"/>
      <c r="GR176" s="2"/>
      <c r="GS176" s="2"/>
      <c r="GT176" s="2"/>
      <c r="GU176" s="2"/>
      <c r="GV176" s="2"/>
      <c r="GW176" s="2"/>
      <c r="GX176" s="2"/>
      <c r="GY176" s="2"/>
      <c r="GZ176" s="2"/>
      <c r="HA176" s="2"/>
      <c r="HB176" s="2"/>
      <c r="HC176" s="2"/>
      <c r="HD176" s="2"/>
      <c r="HE176" s="2"/>
      <c r="HF176" s="2"/>
      <c r="HG176" s="2"/>
      <c r="HH176" s="2"/>
      <c r="HI176" s="2"/>
      <c r="HJ176" s="2"/>
      <c r="HK176" s="2"/>
      <c r="HL176" s="2"/>
      <c r="HM176" s="2"/>
      <c r="HN176" s="2"/>
      <c r="HO176" s="2"/>
      <c r="HP176" s="2"/>
      <c r="HQ176" s="2"/>
      <c r="HR176" s="2"/>
      <c r="HS176" s="2"/>
      <c r="HT176" s="2"/>
      <c r="HU176" s="2"/>
      <c r="HV176" s="2"/>
      <c r="HW176" s="2"/>
      <c r="HX176" s="2"/>
      <c r="HY176" s="2"/>
      <c r="HZ176" s="2"/>
      <c r="IA176" s="2"/>
      <c r="IB176" s="2"/>
      <c r="IC176" s="2"/>
      <c r="ID176" s="2"/>
      <c r="IE176" s="2"/>
      <c r="IF176" s="2"/>
      <c r="IG176" s="2"/>
      <c r="IH176" s="2"/>
      <c r="II176" s="2"/>
      <c r="IJ176" s="2"/>
      <c r="IK176" s="2"/>
      <c r="IL176" s="2"/>
      <c r="IM176" s="2"/>
      <c r="IN176" s="2"/>
      <c r="IO176" s="2"/>
      <c r="IP176" s="2"/>
      <c r="IQ176" s="2"/>
      <c r="IR176" s="2"/>
      <c r="IS176" s="2"/>
      <c r="IT176" s="2"/>
      <c r="IU176" s="2"/>
      <c r="IV176" s="2"/>
      <c r="IW176" s="2"/>
      <c r="IX176" s="2"/>
      <c r="IY176" s="2"/>
      <c r="IZ176" s="2"/>
      <c r="JA176" s="2"/>
      <c r="JB176" s="2"/>
      <c r="JC176" s="2"/>
      <c r="JD176" s="2"/>
      <c r="JE176" s="2"/>
      <c r="JF176" s="2"/>
      <c r="JG176" s="2"/>
      <c r="JH176" s="2"/>
      <c r="JI176" s="2"/>
      <c r="JJ176" s="2"/>
      <c r="JK176" s="2"/>
      <c r="JL176" s="2"/>
      <c r="JM176" s="2"/>
      <c r="JN176" s="2"/>
      <c r="JO176" s="2"/>
      <c r="JP176" s="2"/>
      <c r="JQ176" s="2"/>
      <c r="JR176" s="2"/>
      <c r="JS176" s="2"/>
      <c r="JT176" s="2"/>
      <c r="JU176" s="2"/>
      <c r="JV176" s="2"/>
      <c r="JW176" s="2"/>
      <c r="JX176" s="2"/>
      <c r="JY176" s="2"/>
      <c r="JZ176" s="2"/>
      <c r="KA176" s="2"/>
      <c r="KB176" s="2"/>
      <c r="KC176" s="2"/>
      <c r="KD176" s="2"/>
      <c r="KE176" s="2"/>
      <c r="KF176" s="2"/>
      <c r="KG176" s="2"/>
      <c r="KH176" s="2"/>
      <c r="KI176" s="2"/>
      <c r="KJ176" s="2"/>
      <c r="KK176" s="2"/>
      <c r="KL176" s="2"/>
      <c r="KM176" s="2"/>
      <c r="KN176" s="2"/>
      <c r="KO176" s="2"/>
      <c r="KP176" s="2"/>
      <c r="KQ176" s="2"/>
      <c r="KR176" s="2"/>
      <c r="KS176" s="2"/>
      <c r="KT176" s="2"/>
      <c r="KU176" s="2"/>
      <c r="KV176" s="2"/>
      <c r="KW176" s="2"/>
      <c r="KX176" s="2"/>
      <c r="KY176" s="2"/>
      <c r="KZ176" s="2"/>
      <c r="LA176" s="2"/>
      <c r="LB176" s="2"/>
      <c r="LC176" s="2"/>
      <c r="LD176" s="2"/>
      <c r="LE176" s="2"/>
      <c r="LF176" s="2"/>
      <c r="LG176" s="2"/>
      <c r="LH176" s="2"/>
      <c r="LI176" s="2"/>
      <c r="LJ176" s="2"/>
      <c r="LK176" s="2"/>
    </row>
    <row r="177" spans="1:323">
      <c r="A177" s="17">
        <v>1649590498</v>
      </c>
      <c r="B177" s="18" t="s">
        <v>177</v>
      </c>
      <c r="C177" s="19">
        <f>VLOOKUP(A177,'[3]Revised Oct. 1 Fee Schedule'!$A$23:$N$416,10,0)</f>
        <v>227.59</v>
      </c>
      <c r="D177" s="20">
        <f>VLOOKUP(A177,'[4]Calulations '!$H$1:$I$399,2,0)</f>
        <v>1.1979032013794724</v>
      </c>
      <c r="E177" s="21">
        <f>VLOOKUP(A177,'[4]Calulations '!H154:O552,8,0)</f>
        <v>136.43</v>
      </c>
      <c r="F177" s="21">
        <f>VLOOKUP(A177,'[4]Calulations '!$H$1:$P$399,9,0)</f>
        <v>36.85</v>
      </c>
      <c r="G177" s="21">
        <f>VLOOKUP(A177,'[4]Calulations '!$H$1:$Q$399,10,0)</f>
        <v>9.39</v>
      </c>
      <c r="H177" s="21">
        <f>VLOOKUP(A177,'[4]Calulations '!$H$1:$R$399,11,0)</f>
        <v>13.68</v>
      </c>
      <c r="I177" s="22"/>
      <c r="J177" s="21">
        <f>VLOOKUP(A177,'[4]Calulations '!$H$1:$U$399,14,0)</f>
        <v>226.78425000000007</v>
      </c>
      <c r="K177" s="23">
        <f t="shared" si="4"/>
        <v>227.59</v>
      </c>
      <c r="L177" s="24"/>
      <c r="M177" s="25">
        <v>47.5</v>
      </c>
      <c r="N177" s="25">
        <f t="shared" si="5"/>
        <v>275.09000000000003</v>
      </c>
      <c r="O177" s="26"/>
      <c r="Q177" s="28"/>
    </row>
    <row r="178" spans="1:323">
      <c r="A178" s="17">
        <v>1932145836</v>
      </c>
      <c r="B178" s="18" t="s">
        <v>178</v>
      </c>
      <c r="C178" s="19">
        <f>VLOOKUP(A178,'[3]Revised Oct. 1 Fee Schedule'!$A$23:$N$416,10,0)</f>
        <v>235.15</v>
      </c>
      <c r="D178" s="20">
        <f>VLOOKUP(A178,'[4]Calulations '!$H$1:$I$399,2,0)</f>
        <v>1.1276999999999999</v>
      </c>
      <c r="E178" s="21">
        <f>VLOOKUP(A178,'[4]Calulations '!H155:O553,8,0)</f>
        <v>133.04</v>
      </c>
      <c r="F178" s="21">
        <f>VLOOKUP(A178,'[4]Calulations '!$H$1:$P$399,9,0)</f>
        <v>36.85</v>
      </c>
      <c r="G178" s="21">
        <f>VLOOKUP(A178,'[4]Calulations '!$H$1:$Q$399,10,0)</f>
        <v>18.43</v>
      </c>
      <c r="H178" s="21">
        <f>VLOOKUP(A178,'[4]Calulations '!$H$1:$R$399,11,0)</f>
        <v>13.68</v>
      </c>
      <c r="I178" s="22"/>
      <c r="J178" s="21">
        <f>VLOOKUP(A178,'[4]Calulations '!$H$1:$U$399,14,0)</f>
        <v>233.31000000000003</v>
      </c>
      <c r="K178" s="23">
        <f t="shared" si="4"/>
        <v>235.15</v>
      </c>
      <c r="L178" s="24"/>
      <c r="M178" s="25">
        <v>47.5</v>
      </c>
      <c r="N178" s="25">
        <f t="shared" si="5"/>
        <v>282.64999999999998</v>
      </c>
      <c r="O178" s="26"/>
      <c r="Q178" s="28"/>
    </row>
    <row r="179" spans="1:323">
      <c r="A179" s="17">
        <v>1285665539</v>
      </c>
      <c r="B179" s="18" t="s">
        <v>179</v>
      </c>
      <c r="C179" s="19">
        <f>VLOOKUP(A179,'[3]Revised Oct. 1 Fee Schedule'!$A$23:$N$416,10,0)</f>
        <v>248.18</v>
      </c>
      <c r="D179" s="20">
        <f>VLOOKUP(A179,'[4]Calulations '!$H$1:$I$399,2,0)</f>
        <v>1.1529</v>
      </c>
      <c r="E179" s="21">
        <f>VLOOKUP(A179,'[4]Calulations '!H156:O554,8,0)</f>
        <v>134.11000000000001</v>
      </c>
      <c r="F179" s="21">
        <f>VLOOKUP(A179,'[4]Calulations '!$H$1:$P$399,9,0)</f>
        <v>36.85</v>
      </c>
      <c r="G179" s="21">
        <f>VLOOKUP(A179,'[4]Calulations '!$H$1:$Q$399,10,0)</f>
        <v>16.04</v>
      </c>
      <c r="H179" s="21">
        <f>VLOOKUP(A179,'[4]Calulations '!$H$1:$R$399,11,0)</f>
        <v>13.68</v>
      </c>
      <c r="I179" s="22"/>
      <c r="J179" s="21">
        <f>VLOOKUP(A179,'[4]Calulations '!$H$1:$U$399,14,0)</f>
        <v>231.78540000000004</v>
      </c>
      <c r="K179" s="23">
        <f t="shared" si="4"/>
        <v>248.18</v>
      </c>
      <c r="L179" s="24"/>
      <c r="M179" s="25">
        <v>47.5</v>
      </c>
      <c r="N179" s="25">
        <f t="shared" si="5"/>
        <v>295.68</v>
      </c>
      <c r="O179" s="26"/>
      <c r="Q179" s="28"/>
    </row>
    <row r="180" spans="1:323">
      <c r="A180" s="17">
        <v>1104800069</v>
      </c>
      <c r="B180" s="18" t="s">
        <v>180</v>
      </c>
      <c r="C180" s="19">
        <f>VLOOKUP(A180,'[3]Revised Oct. 1 Fee Schedule'!$A$23:$N$416,10,0)</f>
        <v>265.82</v>
      </c>
      <c r="D180" s="20">
        <f>VLOOKUP(A180,'[4]Calulations '!$H$1:$I$399,2,0)</f>
        <v>1.3979999999999999</v>
      </c>
      <c r="E180" s="21">
        <f>VLOOKUP(A180,'[4]Calulations '!H157:O555,8,0)</f>
        <v>156.47999999999999</v>
      </c>
      <c r="F180" s="21">
        <f>VLOOKUP(A180,'[4]Calulations '!$H$1:$P$399,9,0)</f>
        <v>36.85</v>
      </c>
      <c r="G180" s="21">
        <f>VLOOKUP(A180,'[4]Calulations '!$H$1:$Q$399,10,0)</f>
        <v>23.02</v>
      </c>
      <c r="H180" s="21">
        <f>VLOOKUP(A180,'[4]Calulations '!$H$1:$R$399,11,0)</f>
        <v>13.68</v>
      </c>
      <c r="I180" s="22"/>
      <c r="J180" s="21">
        <f>VLOOKUP(A180,'[4]Calulations '!$H$1:$U$399,14,0)</f>
        <v>265.68465000000003</v>
      </c>
      <c r="K180" s="23">
        <f t="shared" si="4"/>
        <v>265.82</v>
      </c>
      <c r="L180" s="24"/>
      <c r="M180" s="25">
        <v>47.5</v>
      </c>
      <c r="N180" s="25">
        <f t="shared" si="5"/>
        <v>313.32</v>
      </c>
      <c r="O180" s="26"/>
      <c r="Q180" s="28"/>
    </row>
    <row r="181" spans="1:323">
      <c r="A181" s="17">
        <v>1912027871</v>
      </c>
      <c r="B181" s="18" t="s">
        <v>181</v>
      </c>
      <c r="C181" s="19">
        <f>VLOOKUP(A181,'[3]Revised Oct. 1 Fee Schedule'!$A$23:$N$416,10,0)</f>
        <v>243.77</v>
      </c>
      <c r="D181" s="20">
        <f>VLOOKUP(A181,'[4]Calulations '!$H$1:$I$399,2,0)</f>
        <v>1.1463000000000001</v>
      </c>
      <c r="E181" s="21">
        <f>VLOOKUP(A181,'[4]Calulations '!H158:O556,8,0)</f>
        <v>135.01</v>
      </c>
      <c r="F181" s="21">
        <f>VLOOKUP(A181,'[4]Calulations '!$H$1:$P$399,9,0)</f>
        <v>36.85</v>
      </c>
      <c r="G181" s="21">
        <f>VLOOKUP(A181,'[4]Calulations '!$H$1:$Q$399,10,0)</f>
        <v>20.83</v>
      </c>
      <c r="H181" s="21">
        <f>VLOOKUP(A181,'[4]Calulations '!$H$1:$R$399,11,0)</f>
        <v>13.68</v>
      </c>
      <c r="I181" s="22"/>
      <c r="J181" s="21">
        <f>VLOOKUP(A181,'[4]Calulations '!$H$1:$U$399,14,0)</f>
        <v>238.35735000000003</v>
      </c>
      <c r="K181" s="23">
        <f t="shared" si="4"/>
        <v>243.77</v>
      </c>
      <c r="L181" s="24"/>
      <c r="M181" s="25">
        <v>47.5</v>
      </c>
      <c r="N181" s="25">
        <f t="shared" si="5"/>
        <v>291.27</v>
      </c>
      <c r="O181" s="26"/>
      <c r="Q181" s="28"/>
    </row>
    <row r="182" spans="1:323">
      <c r="A182" s="17">
        <v>1326143504</v>
      </c>
      <c r="B182" s="18" t="s">
        <v>182</v>
      </c>
      <c r="C182" s="19">
        <f>VLOOKUP(A182,'[3]Revised Oct. 1 Fee Schedule'!$A$23:$N$416,10,0)</f>
        <v>230.55</v>
      </c>
      <c r="D182" s="20">
        <f>VLOOKUP(A182,'[4]Calulations '!$H$1:$I$399,2,0)</f>
        <v>1.2764</v>
      </c>
      <c r="E182" s="21">
        <f>VLOOKUP(A182,'[4]Calulations '!H159:O557,8,0)</f>
        <v>144.18</v>
      </c>
      <c r="F182" s="21">
        <f>VLOOKUP(A182,'[4]Calulations '!$H$1:$P$399,9,0)</f>
        <v>36.85</v>
      </c>
      <c r="G182" s="21">
        <f>VLOOKUP(A182,'[4]Calulations '!$H$1:$Q$399,10,0)</f>
        <v>10.94</v>
      </c>
      <c r="H182" s="21">
        <f>VLOOKUP(A182,'[4]Calulations '!$H$1:$R$399,11,0)</f>
        <v>13.68</v>
      </c>
      <c r="I182" s="22"/>
      <c r="J182" s="21">
        <f>VLOOKUP(A182,'[4]Calulations '!$H$1:$U$399,14,0)</f>
        <v>237.52575000000002</v>
      </c>
      <c r="K182" s="23">
        <f t="shared" si="4"/>
        <v>237.52575000000002</v>
      </c>
      <c r="L182" s="24"/>
      <c r="M182" s="25">
        <v>47.5</v>
      </c>
      <c r="N182" s="25">
        <f t="shared" si="5"/>
        <v>285.02575000000002</v>
      </c>
      <c r="O182" s="26"/>
      <c r="Q182" s="28"/>
    </row>
    <row r="183" spans="1:323">
      <c r="A183" s="17">
        <v>1578715504</v>
      </c>
      <c r="B183" s="18" t="s">
        <v>183</v>
      </c>
      <c r="C183" s="19">
        <f>VLOOKUP(A183,'[3]Revised Oct. 1 Fee Schedule'!$A$23:$N$416,10,0)</f>
        <v>266.13</v>
      </c>
      <c r="D183" s="20">
        <f>VLOOKUP(A183,'[4]Calulations '!$H$1:$I$399,2,0)</f>
        <v>1.5001</v>
      </c>
      <c r="E183" s="21">
        <f>VLOOKUP(A183,'[4]Calulations '!H160:O558,8,0)</f>
        <v>168.57</v>
      </c>
      <c r="F183" s="21">
        <f>VLOOKUP(A183,'[4]Calulations '!$H$1:$P$399,9,0)</f>
        <v>36.85</v>
      </c>
      <c r="G183" s="21">
        <f>VLOOKUP(A183,'[4]Calulations '!$H$1:$Q$399,10,0)</f>
        <v>16.71</v>
      </c>
      <c r="H183" s="21">
        <f>VLOOKUP(A183,'[4]Calulations '!$H$1:$R$399,11,0)</f>
        <v>7.18</v>
      </c>
      <c r="I183" s="22"/>
      <c r="J183" s="21">
        <f>VLOOKUP(A183,'[4]Calulations '!$H$1:$U$399,14,0)</f>
        <v>264.85305000000005</v>
      </c>
      <c r="K183" s="23">
        <f t="shared" si="4"/>
        <v>266.13</v>
      </c>
      <c r="L183" s="24"/>
      <c r="M183" s="25">
        <v>47.5</v>
      </c>
      <c r="N183" s="25">
        <f t="shared" si="5"/>
        <v>313.63</v>
      </c>
      <c r="O183" s="26"/>
      <c r="Q183" s="28"/>
    </row>
    <row r="184" spans="1:323">
      <c r="A184" s="17">
        <v>1376926519</v>
      </c>
      <c r="B184" s="18" t="s">
        <v>184</v>
      </c>
      <c r="C184" s="19">
        <f>VLOOKUP(A184,'[3]Revised Oct. 1 Fee Schedule'!$A$23:$N$416,10,0)</f>
        <v>255.5</v>
      </c>
      <c r="D184" s="20">
        <f>VLOOKUP(A184,'[4]Calulations '!$H$1:$I$399,2,0)</f>
        <v>1.3412999999999999</v>
      </c>
      <c r="E184" s="21">
        <f>VLOOKUP(A184,'[4]Calulations '!H161:O559,8,0)</f>
        <v>151.29</v>
      </c>
      <c r="F184" s="21">
        <f>VLOOKUP(A184,'[4]Calulations '!$H$1:$P$399,9,0)</f>
        <v>36.85</v>
      </c>
      <c r="G184" s="21">
        <f>VLOOKUP(A184,'[4]Calulations '!$H$1:$Q$399,10,0)</f>
        <v>15.64</v>
      </c>
      <c r="H184" s="21">
        <f>VLOOKUP(A184,'[4]Calulations '!$H$1:$R$399,11,0)</f>
        <v>13.68</v>
      </c>
      <c r="I184" s="22"/>
      <c r="J184" s="21">
        <f>VLOOKUP(A184,'[4]Calulations '!$H$1:$U$399,14,0)</f>
        <v>251.16630000000001</v>
      </c>
      <c r="K184" s="23">
        <f t="shared" si="4"/>
        <v>255.5</v>
      </c>
      <c r="L184" s="24"/>
      <c r="M184" s="25">
        <v>47.5</v>
      </c>
      <c r="N184" s="25">
        <f t="shared" si="5"/>
        <v>303</v>
      </c>
      <c r="O184" s="26"/>
      <c r="Q184" s="28"/>
    </row>
    <row r="185" spans="1:323">
      <c r="A185" s="17">
        <v>1699886085</v>
      </c>
      <c r="B185" s="18" t="s">
        <v>185</v>
      </c>
      <c r="C185" s="19">
        <f>VLOOKUP(A185,'[3]Revised Oct. 1 Fee Schedule'!$A$23:$N$416,10,0)</f>
        <v>251.64</v>
      </c>
      <c r="D185" s="20">
        <f>VLOOKUP(A185,'[4]Calulations '!$H$1:$I$399,2,0)</f>
        <v>1.1556</v>
      </c>
      <c r="E185" s="21">
        <f>VLOOKUP(A185,'[4]Calulations '!H162:O560,8,0)</f>
        <v>136.18</v>
      </c>
      <c r="F185" s="21">
        <f>VLOOKUP(A185,'[4]Calulations '!$H$1:$P$399,9,0)</f>
        <v>36.85</v>
      </c>
      <c r="G185" s="21">
        <f>VLOOKUP(A185,'[4]Calulations '!$H$1:$Q$399,10,0)</f>
        <v>21.95</v>
      </c>
      <c r="H185" s="21">
        <f>VLOOKUP(A185,'[4]Calulations '!$H$1:$R$399,11,0)</f>
        <v>13.68</v>
      </c>
      <c r="I185" s="22"/>
      <c r="J185" s="21">
        <f>VLOOKUP(A185,'[4]Calulations '!$H$1:$U$399,14,0)</f>
        <v>241.00230000000005</v>
      </c>
      <c r="K185" s="23">
        <f t="shared" si="4"/>
        <v>251.64</v>
      </c>
      <c r="L185" s="24"/>
      <c r="M185" s="25">
        <v>47.5</v>
      </c>
      <c r="N185" s="25">
        <f t="shared" si="5"/>
        <v>299.14</v>
      </c>
      <c r="O185" s="26"/>
      <c r="Q185" s="28"/>
    </row>
    <row r="186" spans="1:323">
      <c r="A186" s="17">
        <v>1336142470</v>
      </c>
      <c r="B186" s="18" t="s">
        <v>186</v>
      </c>
      <c r="C186" s="19">
        <f>VLOOKUP(A186,'[3]Revised Oct. 1 Fee Schedule'!$A$23:$N$416,10,0)</f>
        <v>218.39</v>
      </c>
      <c r="D186" s="20">
        <f>VLOOKUP(A186,'[4]Calulations '!$H$1:$I$399,2,0)</f>
        <v>1.0028999999999999</v>
      </c>
      <c r="E186" s="21">
        <f>VLOOKUP(A186,'[4]Calulations '!H163:O561,8,0)</f>
        <v>123.23</v>
      </c>
      <c r="F186" s="21">
        <f>VLOOKUP(A186,'[4]Calulations '!$H$1:$P$399,9,0)</f>
        <v>36.85</v>
      </c>
      <c r="G186" s="21">
        <f>VLOOKUP(A186,'[4]Calulations '!$H$1:$Q$399,10,0)</f>
        <v>17.850000000000001</v>
      </c>
      <c r="H186" s="21">
        <f>VLOOKUP(A186,'[4]Calulations '!$H$1:$R$399,11,0)</f>
        <v>13.68</v>
      </c>
      <c r="I186" s="22"/>
      <c r="J186" s="21">
        <f>VLOOKUP(A186,'[4]Calulations '!$H$1:$U$399,14,0)</f>
        <v>221.30955000000003</v>
      </c>
      <c r="K186" s="23">
        <f t="shared" si="4"/>
        <v>221.30955000000003</v>
      </c>
      <c r="L186" s="24"/>
      <c r="M186" s="25">
        <v>47.5</v>
      </c>
      <c r="N186" s="25">
        <f t="shared" si="5"/>
        <v>268.80955000000006</v>
      </c>
      <c r="O186" s="26"/>
      <c r="Q186" s="28"/>
    </row>
    <row r="187" spans="1:323">
      <c r="A187" s="17">
        <v>1639556806</v>
      </c>
      <c r="B187" s="24" t="s">
        <v>187</v>
      </c>
      <c r="C187" s="19">
        <f>VLOOKUP(A187,'[3]Revised Oct. 1 Fee Schedule'!$A$23:$N$416,10,0)</f>
        <v>227.01</v>
      </c>
      <c r="D187" s="20">
        <f>VLOOKUP(A187,'[4]Calulations '!$H$1:$I$399,2,0)</f>
        <v>0.99119999999999997</v>
      </c>
      <c r="E187" s="21">
        <f>VLOOKUP(A187,'[4]Calulations '!H164:O562,8,0)</f>
        <v>122.37</v>
      </c>
      <c r="F187" s="21">
        <f>VLOOKUP(A187,'[4]Calulations '!$H$1:$P$399,9,0)</f>
        <v>36.85</v>
      </c>
      <c r="G187" s="21">
        <f>VLOOKUP(A187,'[4]Calulations '!$H$1:$Q$399,10,0)</f>
        <v>20.25</v>
      </c>
      <c r="H187" s="21">
        <f>VLOOKUP(A187,'[4]Calulations '!$H$1:$R$399,11,0)</f>
        <v>13.68</v>
      </c>
      <c r="I187" s="22"/>
      <c r="J187" s="21">
        <f>VLOOKUP(A187,'[4]Calulations '!$H$1:$U$399,14,0)</f>
        <v>223.08825000000002</v>
      </c>
      <c r="K187" s="23">
        <f t="shared" si="4"/>
        <v>227.01</v>
      </c>
      <c r="L187" s="24"/>
      <c r="M187" s="25">
        <v>47.5</v>
      </c>
      <c r="N187" s="25">
        <f t="shared" si="5"/>
        <v>274.51</v>
      </c>
      <c r="O187" s="26"/>
      <c r="Q187" s="28"/>
    </row>
    <row r="188" spans="1:323">
      <c r="A188" s="17">
        <v>1811984925</v>
      </c>
      <c r="B188" s="18" t="s">
        <v>188</v>
      </c>
      <c r="C188" s="19">
        <f>VLOOKUP(A188,'[3]Revised Oct. 1 Fee Schedule'!$A$23:$N$416,10,0)</f>
        <v>221.08</v>
      </c>
      <c r="D188" s="20">
        <f>VLOOKUP(A188,'[4]Calulations '!$H$1:$I$399,2,0)</f>
        <v>1.0664</v>
      </c>
      <c r="E188" s="21">
        <f>VLOOKUP(A188,'[4]Calulations '!H165:O563,8,0)</f>
        <v>128.5</v>
      </c>
      <c r="F188" s="21">
        <f>VLOOKUP(A188,'[4]Calulations '!$H$1:$P$399,9,0)</f>
        <v>36.85</v>
      </c>
      <c r="G188" s="21">
        <f>VLOOKUP(A188,'[4]Calulations '!$H$1:$Q$399,10,0)</f>
        <v>14.24</v>
      </c>
      <c r="H188" s="21">
        <f>VLOOKUP(A188,'[4]Calulations '!$H$1:$R$399,11,0)</f>
        <v>13.68</v>
      </c>
      <c r="I188" s="22"/>
      <c r="J188" s="21">
        <f>VLOOKUP(A188,'[4]Calulations '!$H$1:$U$399,14,0)</f>
        <v>223.22685000000004</v>
      </c>
      <c r="K188" s="23">
        <f t="shared" si="4"/>
        <v>223.22685000000004</v>
      </c>
      <c r="L188" s="24"/>
      <c r="M188" s="25">
        <v>47.5</v>
      </c>
      <c r="N188" s="25">
        <f t="shared" si="5"/>
        <v>270.72685000000001</v>
      </c>
      <c r="O188" s="26"/>
      <c r="Q188" s="28"/>
    </row>
    <row r="189" spans="1:323">
      <c r="A189" s="17">
        <v>1104950765</v>
      </c>
      <c r="B189" s="18" t="s">
        <v>189</v>
      </c>
      <c r="C189" s="19">
        <f>VLOOKUP(A189,'[3]Revised Oct. 1 Fee Schedule'!$A$23:$N$416,10,0)</f>
        <v>265.17</v>
      </c>
      <c r="D189" s="20">
        <f>VLOOKUP(A189,'[4]Calulations '!$H$1:$I$399,2,0)</f>
        <v>1.2863</v>
      </c>
      <c r="E189" s="21">
        <f>VLOOKUP(A189,'[4]Calulations '!H166:O564,8,0)</f>
        <v>145.33000000000001</v>
      </c>
      <c r="F189" s="21">
        <f>VLOOKUP(A189,'[4]Calulations '!$H$1:$P$399,9,0)</f>
        <v>36.85</v>
      </c>
      <c r="G189" s="21">
        <f>VLOOKUP(A189,'[4]Calulations '!$H$1:$Q$399,10,0)</f>
        <v>23.9</v>
      </c>
      <c r="H189" s="21">
        <f>VLOOKUP(A189,'[4]Calulations '!$H$1:$R$399,11,0)</f>
        <v>13.68</v>
      </c>
      <c r="I189" s="22"/>
      <c r="J189" s="21">
        <f>VLOOKUP(A189,'[4]Calulations '!$H$1:$U$399,14,0)</f>
        <v>253.82280000000003</v>
      </c>
      <c r="K189" s="23">
        <f t="shared" si="4"/>
        <v>265.17</v>
      </c>
      <c r="L189" s="24"/>
      <c r="M189" s="25">
        <v>47.5</v>
      </c>
      <c r="N189" s="25">
        <f t="shared" si="5"/>
        <v>312.67</v>
      </c>
      <c r="O189" s="26"/>
      <c r="Q189" s="28"/>
    </row>
    <row r="190" spans="1:323">
      <c r="A190" s="17">
        <v>1689621880</v>
      </c>
      <c r="B190" s="18" t="s">
        <v>190</v>
      </c>
      <c r="C190" s="19">
        <f>VLOOKUP(A190,'[3]Revised Oct. 1 Fee Schedule'!$A$23:$N$416,10,0)</f>
        <v>234.15</v>
      </c>
      <c r="D190" s="20">
        <f>VLOOKUP(A190,'[4]Calulations '!$H$1:$I$399,2,0)</f>
        <v>1.0462</v>
      </c>
      <c r="E190" s="21">
        <f>VLOOKUP(A190,'[4]Calulations '!H167:O565,8,0)</f>
        <v>126.88</v>
      </c>
      <c r="F190" s="21">
        <f>VLOOKUP(A190,'[4]Calulations '!$H$1:$P$399,9,0)</f>
        <v>36.85</v>
      </c>
      <c r="G190" s="21">
        <f>VLOOKUP(A190,'[4]Calulations '!$H$1:$Q$399,10,0)</f>
        <v>12.39</v>
      </c>
      <c r="H190" s="21">
        <f>VLOOKUP(A190,'[4]Calulations '!$H$1:$R$399,11,0)</f>
        <v>13.68</v>
      </c>
      <c r="I190" s="22"/>
      <c r="J190" s="21">
        <f>VLOOKUP(A190,'[4]Calulations '!$H$1:$U$399,14,0)</f>
        <v>219.21900000000005</v>
      </c>
      <c r="K190" s="23">
        <f t="shared" si="4"/>
        <v>234.15</v>
      </c>
      <c r="L190" s="24"/>
      <c r="M190" s="25">
        <v>47.5</v>
      </c>
      <c r="N190" s="25">
        <f t="shared" si="5"/>
        <v>281.64999999999998</v>
      </c>
      <c r="O190" s="26"/>
      <c r="Q190" s="28"/>
    </row>
    <row r="191" spans="1:323" s="30" customFormat="1">
      <c r="A191" s="17">
        <v>1144695545</v>
      </c>
      <c r="B191" s="24" t="s">
        <v>191</v>
      </c>
      <c r="C191" s="19">
        <f>VLOOKUP(A191,'[3]Revised Oct. 1 Fee Schedule'!$A$23:$N$416,10,0)</f>
        <v>246.79</v>
      </c>
      <c r="D191" s="20">
        <f>VLOOKUP(A191,'[4]Calulations '!$H$1:$I$399,2,0)</f>
        <v>1.1019000000000001</v>
      </c>
      <c r="E191" s="21">
        <f>VLOOKUP(A191,'[4]Calulations '!H168:O566,8,0)</f>
        <v>131.47</v>
      </c>
      <c r="F191" s="21">
        <f>VLOOKUP(A191,'[4]Calulations '!$H$1:$P$399,9,0)</f>
        <v>36.85</v>
      </c>
      <c r="G191" s="21">
        <f>VLOOKUP(A191,'[4]Calulations '!$H$1:$Q$399,10,0)</f>
        <v>28.81</v>
      </c>
      <c r="H191" s="21">
        <f>VLOOKUP(A191,'[4]Calulations '!$H$1:$R$399,11,0)</f>
        <v>13.68</v>
      </c>
      <c r="I191" s="22"/>
      <c r="J191" s="21">
        <f>VLOOKUP(A191,'[4]Calulations '!$H$1:$U$399,14,0)</f>
        <v>243.48555000000002</v>
      </c>
      <c r="K191" s="23">
        <f t="shared" si="4"/>
        <v>246.79</v>
      </c>
      <c r="L191" s="24"/>
      <c r="M191" s="25">
        <v>47.5</v>
      </c>
      <c r="N191" s="25">
        <f t="shared" si="5"/>
        <v>294.28999999999996</v>
      </c>
      <c r="O191" s="26"/>
      <c r="P191" s="2"/>
      <c r="Q191" s="28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  <c r="DN191" s="2"/>
      <c r="DO191" s="2"/>
      <c r="DP191" s="2"/>
      <c r="DQ191" s="2"/>
      <c r="DR191" s="2"/>
      <c r="DS191" s="2"/>
      <c r="DT191" s="2"/>
      <c r="DU191" s="2"/>
      <c r="DV191" s="2"/>
      <c r="DW191" s="2"/>
      <c r="DX191" s="2"/>
      <c r="DY191" s="2"/>
      <c r="DZ191" s="2"/>
      <c r="EA191" s="2"/>
      <c r="EB191" s="2"/>
      <c r="EC191" s="2"/>
      <c r="ED191" s="2"/>
      <c r="EE191" s="2"/>
      <c r="EF191" s="2"/>
      <c r="EG191" s="2"/>
      <c r="EH191" s="2"/>
      <c r="EI191" s="2"/>
      <c r="EJ191" s="2"/>
      <c r="EK191" s="2"/>
      <c r="EL191" s="2"/>
      <c r="EM191" s="2"/>
      <c r="EN191" s="2"/>
      <c r="EO191" s="2"/>
      <c r="EP191" s="2"/>
      <c r="EQ191" s="2"/>
      <c r="ER191" s="2"/>
      <c r="ES191" s="2"/>
      <c r="ET191" s="2"/>
      <c r="EU191" s="2"/>
      <c r="EV191" s="2"/>
      <c r="EW191" s="2"/>
      <c r="EX191" s="2"/>
      <c r="EY191" s="2"/>
      <c r="EZ191" s="2"/>
      <c r="FA191" s="2"/>
      <c r="FB191" s="2"/>
      <c r="FC191" s="2"/>
      <c r="FD191" s="2"/>
      <c r="FE191" s="2"/>
      <c r="FF191" s="2"/>
      <c r="FG191" s="2"/>
      <c r="FH191" s="2"/>
      <c r="FI191" s="2"/>
      <c r="FJ191" s="2"/>
      <c r="FK191" s="2"/>
      <c r="FL191" s="2"/>
      <c r="FM191" s="2"/>
      <c r="FN191" s="2"/>
      <c r="FO191" s="2"/>
      <c r="FP191" s="2"/>
      <c r="FQ191" s="2"/>
      <c r="FR191" s="2"/>
      <c r="FS191" s="2"/>
      <c r="FT191" s="2"/>
      <c r="FU191" s="2"/>
      <c r="FV191" s="2"/>
      <c r="FW191" s="2"/>
      <c r="FX191" s="2"/>
      <c r="FY191" s="2"/>
      <c r="FZ191" s="2"/>
      <c r="GA191" s="2"/>
      <c r="GB191" s="2"/>
      <c r="GC191" s="2"/>
      <c r="GD191" s="2"/>
      <c r="GE191" s="2"/>
      <c r="GF191" s="2"/>
      <c r="GG191" s="2"/>
      <c r="GH191" s="2"/>
      <c r="GI191" s="2"/>
      <c r="GJ191" s="2"/>
      <c r="GK191" s="2"/>
      <c r="GL191" s="2"/>
      <c r="GM191" s="2"/>
      <c r="GN191" s="2"/>
      <c r="GO191" s="2"/>
      <c r="GP191" s="2"/>
      <c r="GQ191" s="2"/>
      <c r="GR191" s="2"/>
      <c r="GS191" s="2"/>
      <c r="GT191" s="2"/>
      <c r="GU191" s="2"/>
      <c r="GV191" s="2"/>
      <c r="GW191" s="2"/>
      <c r="GX191" s="2"/>
      <c r="GY191" s="2"/>
      <c r="GZ191" s="2"/>
      <c r="HA191" s="2"/>
      <c r="HB191" s="2"/>
      <c r="HC191" s="2"/>
      <c r="HD191" s="2"/>
      <c r="HE191" s="2"/>
      <c r="HF191" s="2"/>
      <c r="HG191" s="2"/>
      <c r="HH191" s="2"/>
      <c r="HI191" s="2"/>
      <c r="HJ191" s="2"/>
      <c r="HK191" s="2"/>
      <c r="HL191" s="2"/>
      <c r="HM191" s="2"/>
      <c r="HN191" s="2"/>
      <c r="HO191" s="2"/>
      <c r="HP191" s="2"/>
      <c r="HQ191" s="2"/>
      <c r="HR191" s="2"/>
      <c r="HS191" s="2"/>
      <c r="HT191" s="2"/>
      <c r="HU191" s="2"/>
      <c r="HV191" s="2"/>
      <c r="HW191" s="2"/>
      <c r="HX191" s="2"/>
      <c r="HY191" s="2"/>
      <c r="HZ191" s="2"/>
      <c r="IA191" s="2"/>
      <c r="IB191" s="2"/>
      <c r="IC191" s="2"/>
      <c r="ID191" s="2"/>
      <c r="IE191" s="2"/>
      <c r="IF191" s="2"/>
      <c r="IG191" s="2"/>
      <c r="IH191" s="2"/>
      <c r="II191" s="2"/>
      <c r="IJ191" s="2"/>
      <c r="IK191" s="2"/>
      <c r="IL191" s="2"/>
      <c r="IM191" s="2"/>
      <c r="IN191" s="2"/>
      <c r="IO191" s="2"/>
      <c r="IP191" s="2"/>
      <c r="IQ191" s="2"/>
      <c r="IR191" s="2"/>
      <c r="IS191" s="2"/>
      <c r="IT191" s="2"/>
      <c r="IU191" s="2"/>
      <c r="IV191" s="2"/>
      <c r="IW191" s="2"/>
      <c r="IX191" s="2"/>
      <c r="IY191" s="2"/>
      <c r="IZ191" s="2"/>
      <c r="JA191" s="2"/>
      <c r="JB191" s="2"/>
      <c r="JC191" s="2"/>
      <c r="JD191" s="2"/>
      <c r="JE191" s="2"/>
      <c r="JF191" s="2"/>
      <c r="JG191" s="2"/>
      <c r="JH191" s="2"/>
      <c r="JI191" s="2"/>
      <c r="JJ191" s="2"/>
      <c r="JK191" s="2"/>
      <c r="JL191" s="2"/>
      <c r="JM191" s="2"/>
      <c r="JN191" s="2"/>
      <c r="JO191" s="2"/>
      <c r="JP191" s="2"/>
      <c r="JQ191" s="2"/>
      <c r="JR191" s="2"/>
      <c r="JS191" s="2"/>
      <c r="JT191" s="2"/>
      <c r="JU191" s="2"/>
      <c r="JV191" s="2"/>
      <c r="JW191" s="2"/>
      <c r="JX191" s="2"/>
      <c r="JY191" s="2"/>
      <c r="JZ191" s="2"/>
      <c r="KA191" s="2"/>
      <c r="KB191" s="2"/>
      <c r="KC191" s="2"/>
      <c r="KD191" s="2"/>
      <c r="KE191" s="2"/>
      <c r="KF191" s="2"/>
      <c r="KG191" s="2"/>
      <c r="KH191" s="2"/>
      <c r="KI191" s="2"/>
      <c r="KJ191" s="2"/>
      <c r="KK191" s="2"/>
      <c r="KL191" s="2"/>
      <c r="KM191" s="2"/>
      <c r="KN191" s="2"/>
      <c r="KO191" s="2"/>
      <c r="KP191" s="2"/>
      <c r="KQ191" s="2"/>
      <c r="KR191" s="2"/>
      <c r="KS191" s="2"/>
      <c r="KT191" s="2"/>
      <c r="KU191" s="2"/>
      <c r="KV191" s="2"/>
      <c r="KW191" s="2"/>
      <c r="KX191" s="2"/>
      <c r="KY191" s="2"/>
      <c r="KZ191" s="2"/>
      <c r="LA191" s="2"/>
      <c r="LB191" s="2"/>
      <c r="LC191" s="2"/>
      <c r="LD191" s="2"/>
      <c r="LE191" s="2"/>
      <c r="LF191" s="2"/>
      <c r="LG191" s="2"/>
      <c r="LH191" s="2"/>
      <c r="LI191" s="2"/>
      <c r="LJ191" s="2"/>
      <c r="LK191" s="2"/>
    </row>
    <row r="192" spans="1:323">
      <c r="A192" s="17">
        <v>1932750841</v>
      </c>
      <c r="B192" s="18" t="s">
        <v>192</v>
      </c>
      <c r="C192" s="19">
        <f>VLOOKUP(A192,'[3]Revised Oct. 1 Fee Schedule'!$A$23:$N$416,10,0)</f>
        <v>250.66</v>
      </c>
      <c r="D192" s="20">
        <f>VLOOKUP(A192,'[4]Calulations '!$H$1:$I$399,2,0)</f>
        <v>1.1910000000000001</v>
      </c>
      <c r="E192" s="21">
        <f>VLOOKUP(A192,'[4]Calulations '!H169:O567,8,0)</f>
        <v>139.94</v>
      </c>
      <c r="F192" s="21">
        <f>VLOOKUP(A192,'[4]Calulations '!$H$1:$P$399,9,0)</f>
        <v>36.85</v>
      </c>
      <c r="G192" s="21">
        <f>VLOOKUP(A192,'[4]Calulations '!$H$1:$Q$399,10,0)</f>
        <v>23.88</v>
      </c>
      <c r="H192" s="21">
        <f>VLOOKUP(A192,'[4]Calulations '!$H$1:$R$399,11,0)</f>
        <v>13.68</v>
      </c>
      <c r="I192" s="22"/>
      <c r="J192" s="21">
        <f>VLOOKUP(A192,'[4]Calulations '!$H$1:$U$399,14,0)</f>
        <v>247.57425000000001</v>
      </c>
      <c r="K192" s="23">
        <f t="shared" si="4"/>
        <v>250.66</v>
      </c>
      <c r="L192" s="24"/>
      <c r="M192" s="25">
        <v>47.5</v>
      </c>
      <c r="N192" s="25">
        <f t="shared" si="5"/>
        <v>298.15999999999997</v>
      </c>
      <c r="O192" s="26"/>
      <c r="Q192" s="28"/>
    </row>
    <row r="193" spans="1:323">
      <c r="A193" s="17">
        <v>1760462196</v>
      </c>
      <c r="B193" s="18" t="s">
        <v>193</v>
      </c>
      <c r="C193" s="19">
        <f>VLOOKUP(A193,'[3]Revised Oct. 1 Fee Schedule'!$A$23:$N$416,10,0)</f>
        <v>232.02</v>
      </c>
      <c r="D193" s="20">
        <f>VLOOKUP(A193,'[4]Calulations '!$H$1:$I$399,2,0)</f>
        <v>1.3383</v>
      </c>
      <c r="E193" s="21">
        <f>VLOOKUP(A193,'[4]Calulations '!H170:O568,8,0)</f>
        <v>150.63999999999999</v>
      </c>
      <c r="F193" s="21">
        <f>VLOOKUP(A193,'[4]Calulations '!$H$1:$P$399,9,0)</f>
        <v>36.85</v>
      </c>
      <c r="G193" s="21">
        <f>VLOOKUP(A193,'[4]Calulations '!$H$1:$Q$399,10,0)</f>
        <v>8.66</v>
      </c>
      <c r="H193" s="21">
        <f>VLOOKUP(A193,'[4]Calulations '!$H$1:$R$399,11,0)</f>
        <v>13.68</v>
      </c>
      <c r="I193" s="22"/>
      <c r="J193" s="21">
        <f>VLOOKUP(A193,'[4]Calulations '!$H$1:$U$399,14,0)</f>
        <v>242.35365000000002</v>
      </c>
      <c r="K193" s="23">
        <f t="shared" si="4"/>
        <v>242.35365000000002</v>
      </c>
      <c r="L193" s="24"/>
      <c r="M193" s="25">
        <v>47.5</v>
      </c>
      <c r="N193" s="25">
        <f t="shared" si="5"/>
        <v>289.85365000000002</v>
      </c>
      <c r="O193" s="26"/>
      <c r="Q193" s="28"/>
    </row>
    <row r="194" spans="1:323">
      <c r="A194" s="17">
        <v>1255367447</v>
      </c>
      <c r="B194" s="18" t="s">
        <v>194</v>
      </c>
      <c r="C194" s="19">
        <f>VLOOKUP(A194,'[3]Revised Oct. 1 Fee Schedule'!$A$23:$N$416,10,0)</f>
        <v>230.82</v>
      </c>
      <c r="D194" s="20">
        <f>VLOOKUP(A194,'[4]Calulations '!$H$1:$I$399,2,0)</f>
        <v>1.2244999999999999</v>
      </c>
      <c r="E194" s="21">
        <f>VLOOKUP(A194,'[4]Calulations '!H171:O569,8,0)</f>
        <v>140.04</v>
      </c>
      <c r="F194" s="21">
        <f>VLOOKUP(A194,'[4]Calulations '!$H$1:$P$399,9,0)</f>
        <v>36.85</v>
      </c>
      <c r="G194" s="21">
        <f>VLOOKUP(A194,'[4]Calulations '!$H$1:$Q$399,10,0)</f>
        <v>11.4</v>
      </c>
      <c r="H194" s="21">
        <f>VLOOKUP(A194,'[4]Calulations '!$H$1:$R$399,11,0)</f>
        <v>7.18</v>
      </c>
      <c r="I194" s="22"/>
      <c r="J194" s="21">
        <f>VLOOKUP(A194,'[4]Calulations '!$H$1:$U$399,14,0)</f>
        <v>225.76785000000004</v>
      </c>
      <c r="K194" s="23">
        <f t="shared" si="4"/>
        <v>230.82</v>
      </c>
      <c r="L194" s="24"/>
      <c r="M194" s="25">
        <v>47.5</v>
      </c>
      <c r="N194" s="25">
        <f t="shared" si="5"/>
        <v>278.32</v>
      </c>
      <c r="O194" s="26"/>
      <c r="Q194" s="28"/>
    </row>
    <row r="195" spans="1:323">
      <c r="A195" s="17">
        <v>1053953844</v>
      </c>
      <c r="B195" s="18" t="s">
        <v>195</v>
      </c>
      <c r="C195" s="19">
        <f>VLOOKUP(A195,'[3]Revised Oct. 1 Fee Schedule'!$A$23:$N$416,10,0)</f>
        <v>243.39</v>
      </c>
      <c r="D195" s="20">
        <f>VLOOKUP(A195,'[4]Calulations '!$H$1:$I$399,2,0)</f>
        <v>1.0492999999999999</v>
      </c>
      <c r="E195" s="21">
        <f>VLOOKUP(A195,'[4]Calulations '!H172:O570,8,0)</f>
        <v>127.17</v>
      </c>
      <c r="F195" s="21">
        <f>VLOOKUP(A195,'[4]Calulations '!$H$1:$P$399,9,0)</f>
        <v>36.85</v>
      </c>
      <c r="G195" s="21">
        <f>VLOOKUP(A195,'[4]Calulations '!$H$1:$Q$399,10,0)</f>
        <v>17.8</v>
      </c>
      <c r="H195" s="21">
        <f>VLOOKUP(A195,'[4]Calulations '!$H$1:$R$399,11,0)</f>
        <v>13.68</v>
      </c>
      <c r="I195" s="22"/>
      <c r="J195" s="21">
        <f>VLOOKUP(A195,'[4]Calulations '!$H$1:$U$399,14,0)</f>
        <v>225.80250000000007</v>
      </c>
      <c r="K195" s="23">
        <f t="shared" si="4"/>
        <v>243.39</v>
      </c>
      <c r="L195" s="24"/>
      <c r="M195" s="25">
        <v>47.5</v>
      </c>
      <c r="N195" s="25">
        <f t="shared" si="5"/>
        <v>290.89</v>
      </c>
      <c r="O195" s="26"/>
      <c r="Q195" s="28"/>
    </row>
    <row r="196" spans="1:323">
      <c r="A196" s="17">
        <v>1689777971</v>
      </c>
      <c r="B196" s="18" t="s">
        <v>196</v>
      </c>
      <c r="C196" s="19">
        <f>VLOOKUP(A196,'[3]Revised Oct. 1 Fee Schedule'!$A$23:$N$416,10,0)</f>
        <v>231.15</v>
      </c>
      <c r="D196" s="20">
        <f>VLOOKUP(A196,'[4]Calulations '!$H$1:$I$399,2,0)</f>
        <v>1.3037000000000001</v>
      </c>
      <c r="E196" s="21">
        <f>VLOOKUP(A196,'[4]Calulations '!H173:O571,8,0)</f>
        <v>144.03</v>
      </c>
      <c r="F196" s="21">
        <f>VLOOKUP(A196,'[4]Calulations '!$H$1:$P$399,9,0)</f>
        <v>36.85</v>
      </c>
      <c r="G196" s="21">
        <f>VLOOKUP(A196,'[4]Calulations '!$H$1:$Q$399,10,0)</f>
        <v>8.2899999999999991</v>
      </c>
      <c r="H196" s="21">
        <f>VLOOKUP(A196,'[4]Calulations '!$H$1:$R$399,11,0)</f>
        <v>13.68</v>
      </c>
      <c r="I196" s="22"/>
      <c r="J196" s="21">
        <f>VLOOKUP(A196,'[4]Calulations '!$H$1:$U$399,14,0)</f>
        <v>234.29175000000004</v>
      </c>
      <c r="K196" s="23">
        <f t="shared" si="4"/>
        <v>234.29175000000004</v>
      </c>
      <c r="L196" s="24"/>
      <c r="M196" s="25">
        <v>47.5</v>
      </c>
      <c r="N196" s="25">
        <f t="shared" si="5"/>
        <v>281.79175000000004</v>
      </c>
      <c r="O196" s="26"/>
      <c r="Q196" s="28"/>
    </row>
    <row r="197" spans="1:323">
      <c r="A197" s="17">
        <v>1972547321</v>
      </c>
      <c r="B197" s="18" t="s">
        <v>197</v>
      </c>
      <c r="C197" s="19">
        <f>VLOOKUP(A197,'[3]Revised Oct. 1 Fee Schedule'!$A$23:$N$416,10,0)</f>
        <v>243.87</v>
      </c>
      <c r="D197" s="20">
        <f>VLOOKUP(A197,'[4]Calulations '!$H$1:$I$399,2,0)</f>
        <v>1.3942000000000001</v>
      </c>
      <c r="E197" s="21">
        <f>VLOOKUP(A197,'[4]Calulations '!H174:O572,8,0)</f>
        <v>152.86000000000001</v>
      </c>
      <c r="F197" s="21">
        <f>VLOOKUP(A197,'[4]Calulations '!$H$1:$P$399,9,0)</f>
        <v>36.85</v>
      </c>
      <c r="G197" s="21">
        <f>VLOOKUP(A197,'[4]Calulations '!$H$1:$Q$399,10,0)</f>
        <v>12.41</v>
      </c>
      <c r="H197" s="21">
        <f>VLOOKUP(A197,'[4]Calulations '!$H$1:$R$399,11,0)</f>
        <v>13.68</v>
      </c>
      <c r="I197" s="22"/>
      <c r="J197" s="21">
        <f>VLOOKUP(A197,'[4]Calulations '!$H$1:$U$399,14,0)</f>
        <v>249.24900000000005</v>
      </c>
      <c r="K197" s="23">
        <f t="shared" si="4"/>
        <v>249.24900000000005</v>
      </c>
      <c r="L197" s="24"/>
      <c r="M197" s="25">
        <v>47.5</v>
      </c>
      <c r="N197" s="25">
        <f t="shared" si="5"/>
        <v>296.74900000000002</v>
      </c>
      <c r="O197" s="26"/>
      <c r="Q197" s="28"/>
    </row>
    <row r="198" spans="1:323">
      <c r="A198" s="17">
        <v>1134298615</v>
      </c>
      <c r="B198" s="18" t="s">
        <v>198</v>
      </c>
      <c r="C198" s="19">
        <f>VLOOKUP(A198,'[3]Revised Oct. 1 Fee Schedule'!$A$23:$N$416,10,0)</f>
        <v>237.33</v>
      </c>
      <c r="D198" s="20">
        <f>VLOOKUP(A198,'[4]Calulations '!$H$1:$I$399,2,0)</f>
        <v>1.89</v>
      </c>
      <c r="E198" s="21">
        <f>VLOOKUP(A198,'[4]Calulations '!H175:O573,8,0)</f>
        <v>173</v>
      </c>
      <c r="F198" s="21">
        <f>VLOOKUP(A198,'[4]Calulations '!$H$1:$P$399,9,0)</f>
        <v>36.85</v>
      </c>
      <c r="G198" s="21">
        <f>VLOOKUP(A198,'[4]Calulations '!$H$1:$Q$399,10,0)</f>
        <v>20.239999999999998</v>
      </c>
      <c r="H198" s="21">
        <f>VLOOKUP(A198,'[4]Calulations '!$H$1:$R$399,11,0)</f>
        <v>13.68</v>
      </c>
      <c r="I198" s="22"/>
      <c r="J198" s="21">
        <f>VLOOKUP(A198,'[4]Calulations '!$H$1:$U$399,14,0)</f>
        <v>281.55435000000006</v>
      </c>
      <c r="K198" s="23">
        <f t="shared" si="4"/>
        <v>281.55435000000006</v>
      </c>
      <c r="L198" s="24"/>
      <c r="M198" s="25">
        <v>47.5</v>
      </c>
      <c r="N198" s="25">
        <f t="shared" si="5"/>
        <v>329.05435000000006</v>
      </c>
      <c r="O198" s="26"/>
      <c r="Q198" s="28"/>
    </row>
    <row r="199" spans="1:323">
      <c r="A199" s="17">
        <v>1548206907</v>
      </c>
      <c r="B199" s="18" t="s">
        <v>199</v>
      </c>
      <c r="C199" s="19">
        <f>VLOOKUP(A199,'[3]Revised Oct. 1 Fee Schedule'!$A$23:$N$416,10,0)</f>
        <v>246.05</v>
      </c>
      <c r="D199" s="20">
        <f>VLOOKUP(A199,'[4]Calulations '!$H$1:$I$399,2,0)</f>
        <v>1.2123999999999999</v>
      </c>
      <c r="E199" s="21">
        <f>VLOOKUP(A199,'[4]Calulations '!H176:O574,8,0)</f>
        <v>138.77000000000001</v>
      </c>
      <c r="F199" s="21">
        <f>VLOOKUP(A199,'[4]Calulations '!$H$1:$P$399,9,0)</f>
        <v>36.85</v>
      </c>
      <c r="G199" s="21">
        <f>VLOOKUP(A199,'[4]Calulations '!$H$1:$Q$399,10,0)</f>
        <v>23.29</v>
      </c>
      <c r="H199" s="21">
        <f>VLOOKUP(A199,'[4]Calulations '!$H$1:$R$399,11,0)</f>
        <v>13.68</v>
      </c>
      <c r="I199" s="22"/>
      <c r="J199" s="21">
        <f>VLOOKUP(A199,'[4]Calulations '!$H$1:$U$399,14,0)</f>
        <v>245.54145000000003</v>
      </c>
      <c r="K199" s="23">
        <f t="shared" si="4"/>
        <v>246.05</v>
      </c>
      <c r="L199" s="24"/>
      <c r="M199" s="25">
        <v>47.5</v>
      </c>
      <c r="N199" s="25">
        <f t="shared" si="5"/>
        <v>293.55</v>
      </c>
      <c r="O199" s="26"/>
      <c r="Q199" s="28"/>
    </row>
    <row r="200" spans="1:323">
      <c r="A200" s="17">
        <v>1295704849</v>
      </c>
      <c r="B200" s="18" t="s">
        <v>200</v>
      </c>
      <c r="C200" s="19">
        <f>VLOOKUP(A200,'[3]Revised Oct. 1 Fee Schedule'!$A$23:$N$416,10,0)</f>
        <v>239.34</v>
      </c>
      <c r="D200" s="20">
        <f>VLOOKUP(A200,'[4]Calulations '!$H$1:$I$399,2,0)</f>
        <v>1.2877000000000001</v>
      </c>
      <c r="E200" s="21">
        <f>VLOOKUP(A200,'[4]Calulations '!H177:O575,8,0)</f>
        <v>146.15</v>
      </c>
      <c r="F200" s="21">
        <f>VLOOKUP(A200,'[4]Calulations '!$H$1:$P$399,9,0)</f>
        <v>36.85</v>
      </c>
      <c r="G200" s="21">
        <f>VLOOKUP(A200,'[4]Calulations '!$H$1:$Q$399,10,0)</f>
        <v>8.0299999999999994</v>
      </c>
      <c r="H200" s="21">
        <f>VLOOKUP(A200,'[4]Calulations '!$H$1:$R$399,11,0)</f>
        <v>13.68</v>
      </c>
      <c r="I200" s="22"/>
      <c r="J200" s="21">
        <f>VLOOKUP(A200,'[4]Calulations '!$H$1:$U$399,14,0)</f>
        <v>236.44005000000004</v>
      </c>
      <c r="K200" s="23">
        <f t="shared" si="4"/>
        <v>239.34</v>
      </c>
      <c r="L200" s="24"/>
      <c r="M200" s="25">
        <v>47.5</v>
      </c>
      <c r="N200" s="25">
        <f t="shared" si="5"/>
        <v>286.84000000000003</v>
      </c>
      <c r="O200" s="26"/>
      <c r="Q200" s="28"/>
    </row>
    <row r="201" spans="1:323" s="30" customFormat="1">
      <c r="A201" s="17">
        <v>1407949241</v>
      </c>
      <c r="B201" s="18" t="s">
        <v>201</v>
      </c>
      <c r="C201" s="19">
        <f>VLOOKUP(A201,'[3]Revised Oct. 1 Fee Schedule'!$A$23:$N$416,10,0)</f>
        <v>241.26</v>
      </c>
      <c r="D201" s="20">
        <f>VLOOKUP(A201,'[4]Calulations '!$H$1:$I$399,2,0)</f>
        <v>1.2466999999999999</v>
      </c>
      <c r="E201" s="21">
        <f>VLOOKUP(A201,'[4]Calulations '!H178:O576,8,0)</f>
        <v>143.94</v>
      </c>
      <c r="F201" s="21">
        <f>VLOOKUP(A201,'[4]Calulations '!$H$1:$P$399,9,0)</f>
        <v>36.85</v>
      </c>
      <c r="G201" s="21">
        <f>VLOOKUP(A201,'[4]Calulations '!$H$1:$Q$399,10,0)</f>
        <v>20.69</v>
      </c>
      <c r="H201" s="21">
        <f>VLOOKUP(A201,'[4]Calulations '!$H$1:$R$399,11,0)</f>
        <v>13.68</v>
      </c>
      <c r="I201" s="22"/>
      <c r="J201" s="21">
        <f>VLOOKUP(A201,'[4]Calulations '!$H$1:$U$399,14,0)</f>
        <v>248.50980000000004</v>
      </c>
      <c r="K201" s="23">
        <f t="shared" si="4"/>
        <v>248.50980000000004</v>
      </c>
      <c r="L201" s="24"/>
      <c r="M201" s="25">
        <v>47.5</v>
      </c>
      <c r="N201" s="25">
        <f t="shared" si="5"/>
        <v>296.00980000000004</v>
      </c>
      <c r="O201" s="26"/>
      <c r="P201" s="2"/>
      <c r="Q201" s="28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  <c r="DN201" s="2"/>
      <c r="DO201" s="2"/>
      <c r="DP201" s="2"/>
      <c r="DQ201" s="2"/>
      <c r="DR201" s="2"/>
      <c r="DS201" s="2"/>
      <c r="DT201" s="2"/>
      <c r="DU201" s="2"/>
      <c r="DV201" s="2"/>
      <c r="DW201" s="2"/>
      <c r="DX201" s="2"/>
      <c r="DY201" s="2"/>
      <c r="DZ201" s="2"/>
      <c r="EA201" s="2"/>
      <c r="EB201" s="2"/>
      <c r="EC201" s="2"/>
      <c r="ED201" s="2"/>
      <c r="EE201" s="2"/>
      <c r="EF201" s="2"/>
      <c r="EG201" s="2"/>
      <c r="EH201" s="2"/>
      <c r="EI201" s="2"/>
      <c r="EJ201" s="2"/>
      <c r="EK201" s="2"/>
      <c r="EL201" s="2"/>
      <c r="EM201" s="2"/>
      <c r="EN201" s="2"/>
      <c r="EO201" s="2"/>
      <c r="EP201" s="2"/>
      <c r="EQ201" s="2"/>
      <c r="ER201" s="2"/>
      <c r="ES201" s="2"/>
      <c r="ET201" s="2"/>
      <c r="EU201" s="2"/>
      <c r="EV201" s="2"/>
      <c r="EW201" s="2"/>
      <c r="EX201" s="2"/>
      <c r="EY201" s="2"/>
      <c r="EZ201" s="2"/>
      <c r="FA201" s="2"/>
      <c r="FB201" s="2"/>
      <c r="FC201" s="2"/>
      <c r="FD201" s="2"/>
      <c r="FE201" s="2"/>
      <c r="FF201" s="2"/>
      <c r="FG201" s="2"/>
      <c r="FH201" s="2"/>
      <c r="FI201" s="2"/>
      <c r="FJ201" s="2"/>
      <c r="FK201" s="2"/>
      <c r="FL201" s="2"/>
      <c r="FM201" s="2"/>
      <c r="FN201" s="2"/>
      <c r="FO201" s="2"/>
      <c r="FP201" s="2"/>
      <c r="FQ201" s="2"/>
      <c r="FR201" s="2"/>
      <c r="FS201" s="2"/>
      <c r="FT201" s="2"/>
      <c r="FU201" s="2"/>
      <c r="FV201" s="2"/>
      <c r="FW201" s="2"/>
      <c r="FX201" s="2"/>
      <c r="FY201" s="2"/>
      <c r="FZ201" s="2"/>
      <c r="GA201" s="2"/>
      <c r="GB201" s="2"/>
      <c r="GC201" s="2"/>
      <c r="GD201" s="2"/>
      <c r="GE201" s="2"/>
      <c r="GF201" s="2"/>
      <c r="GG201" s="2"/>
      <c r="GH201" s="2"/>
      <c r="GI201" s="2"/>
      <c r="GJ201" s="2"/>
      <c r="GK201" s="2"/>
      <c r="GL201" s="2"/>
      <c r="GM201" s="2"/>
      <c r="GN201" s="2"/>
      <c r="GO201" s="2"/>
      <c r="GP201" s="2"/>
      <c r="GQ201" s="2"/>
      <c r="GR201" s="2"/>
      <c r="GS201" s="2"/>
      <c r="GT201" s="2"/>
      <c r="GU201" s="2"/>
      <c r="GV201" s="2"/>
      <c r="GW201" s="2"/>
      <c r="GX201" s="2"/>
      <c r="GY201" s="2"/>
      <c r="GZ201" s="2"/>
      <c r="HA201" s="2"/>
      <c r="HB201" s="2"/>
      <c r="HC201" s="2"/>
      <c r="HD201" s="2"/>
      <c r="HE201" s="2"/>
      <c r="HF201" s="2"/>
      <c r="HG201" s="2"/>
      <c r="HH201" s="2"/>
      <c r="HI201" s="2"/>
      <c r="HJ201" s="2"/>
      <c r="HK201" s="2"/>
      <c r="HL201" s="2"/>
      <c r="HM201" s="2"/>
      <c r="HN201" s="2"/>
      <c r="HO201" s="2"/>
      <c r="HP201" s="2"/>
      <c r="HQ201" s="2"/>
      <c r="HR201" s="2"/>
      <c r="HS201" s="2"/>
      <c r="HT201" s="2"/>
      <c r="HU201" s="2"/>
      <c r="HV201" s="2"/>
      <c r="HW201" s="2"/>
      <c r="HX201" s="2"/>
      <c r="HY201" s="2"/>
      <c r="HZ201" s="2"/>
      <c r="IA201" s="2"/>
      <c r="IB201" s="2"/>
      <c r="IC201" s="2"/>
      <c r="ID201" s="2"/>
      <c r="IE201" s="2"/>
      <c r="IF201" s="2"/>
      <c r="IG201" s="2"/>
      <c r="IH201" s="2"/>
      <c r="II201" s="2"/>
      <c r="IJ201" s="2"/>
      <c r="IK201" s="2"/>
      <c r="IL201" s="2"/>
      <c r="IM201" s="2"/>
      <c r="IN201" s="2"/>
      <c r="IO201" s="2"/>
      <c r="IP201" s="2"/>
      <c r="IQ201" s="2"/>
      <c r="IR201" s="2"/>
      <c r="IS201" s="2"/>
      <c r="IT201" s="2"/>
      <c r="IU201" s="2"/>
      <c r="IV201" s="2"/>
      <c r="IW201" s="2"/>
      <c r="IX201" s="2"/>
      <c r="IY201" s="2"/>
      <c r="IZ201" s="2"/>
      <c r="JA201" s="2"/>
      <c r="JB201" s="2"/>
      <c r="JC201" s="2"/>
      <c r="JD201" s="2"/>
      <c r="JE201" s="2"/>
      <c r="JF201" s="2"/>
      <c r="JG201" s="2"/>
      <c r="JH201" s="2"/>
      <c r="JI201" s="2"/>
      <c r="JJ201" s="2"/>
      <c r="JK201" s="2"/>
      <c r="JL201" s="2"/>
      <c r="JM201" s="2"/>
      <c r="JN201" s="2"/>
      <c r="JO201" s="2"/>
      <c r="JP201" s="2"/>
      <c r="JQ201" s="2"/>
      <c r="JR201" s="2"/>
      <c r="JS201" s="2"/>
      <c r="JT201" s="2"/>
      <c r="JU201" s="2"/>
      <c r="JV201" s="2"/>
      <c r="JW201" s="2"/>
      <c r="JX201" s="2"/>
      <c r="JY201" s="2"/>
      <c r="JZ201" s="2"/>
      <c r="KA201" s="2"/>
      <c r="KB201" s="2"/>
      <c r="KC201" s="2"/>
      <c r="KD201" s="2"/>
      <c r="KE201" s="2"/>
      <c r="KF201" s="2"/>
      <c r="KG201" s="2"/>
      <c r="KH201" s="2"/>
      <c r="KI201" s="2"/>
      <c r="KJ201" s="2"/>
      <c r="KK201" s="2"/>
      <c r="KL201" s="2"/>
      <c r="KM201" s="2"/>
      <c r="KN201" s="2"/>
      <c r="KO201" s="2"/>
      <c r="KP201" s="2"/>
      <c r="KQ201" s="2"/>
      <c r="KR201" s="2"/>
      <c r="KS201" s="2"/>
      <c r="KT201" s="2"/>
      <c r="KU201" s="2"/>
      <c r="KV201" s="2"/>
      <c r="KW201" s="2"/>
      <c r="KX201" s="2"/>
      <c r="KY201" s="2"/>
      <c r="KZ201" s="2"/>
      <c r="LA201" s="2"/>
      <c r="LB201" s="2"/>
      <c r="LC201" s="2"/>
      <c r="LD201" s="2"/>
      <c r="LE201" s="2"/>
      <c r="LF201" s="2"/>
      <c r="LG201" s="2"/>
      <c r="LH201" s="2"/>
      <c r="LI201" s="2"/>
      <c r="LJ201" s="2"/>
      <c r="LK201" s="2"/>
    </row>
    <row r="202" spans="1:323">
      <c r="A202" s="17">
        <v>1538113014</v>
      </c>
      <c r="B202" s="18" t="s">
        <v>202</v>
      </c>
      <c r="C202" s="19">
        <f>VLOOKUP(A202,'[3]Revised Oct. 1 Fee Schedule'!$A$23:$N$416,10,0)</f>
        <v>238.45</v>
      </c>
      <c r="D202" s="20">
        <f>VLOOKUP(A202,'[4]Calulations '!$H$1:$I$399,2,0)</f>
        <v>1.1777</v>
      </c>
      <c r="E202" s="21">
        <f>VLOOKUP(A202,'[4]Calulations '!H179:O577,8,0)</f>
        <v>137.71</v>
      </c>
      <c r="F202" s="21">
        <f>VLOOKUP(A202,'[4]Calulations '!$H$1:$P$399,9,0)</f>
        <v>36.85</v>
      </c>
      <c r="G202" s="21">
        <f>VLOOKUP(A202,'[4]Calulations '!$H$1:$Q$399,10,0)</f>
        <v>18.93</v>
      </c>
      <c r="H202" s="21">
        <f>VLOOKUP(A202,'[4]Calulations '!$H$1:$R$399,11,0)</f>
        <v>13.68</v>
      </c>
      <c r="I202" s="22"/>
      <c r="J202" s="21">
        <f>VLOOKUP(A202,'[4]Calulations '!$H$1:$U$399,14,0)</f>
        <v>239.28135000000006</v>
      </c>
      <c r="K202" s="23">
        <f t="shared" si="4"/>
        <v>239.28135000000006</v>
      </c>
      <c r="L202" s="24"/>
      <c r="M202" s="25">
        <v>47.5</v>
      </c>
      <c r="N202" s="25">
        <f t="shared" si="5"/>
        <v>286.78135000000009</v>
      </c>
      <c r="O202" s="26"/>
      <c r="Q202" s="28"/>
    </row>
    <row r="203" spans="1:323">
      <c r="A203" s="17">
        <v>1164476636</v>
      </c>
      <c r="B203" s="24" t="s">
        <v>203</v>
      </c>
      <c r="C203" s="19">
        <f>VLOOKUP(A203,'[3]Revised Oct. 1 Fee Schedule'!$A$23:$N$416,10,0)</f>
        <v>231.21</v>
      </c>
      <c r="D203" s="20">
        <f>VLOOKUP(A203,'[4]Calulations '!$H$1:$I$399,2,0)</f>
        <v>1.2209000000000001</v>
      </c>
      <c r="E203" s="21">
        <f>VLOOKUP(A203,'[4]Calulations '!H180:O578,8,0)</f>
        <v>137.55000000000001</v>
      </c>
      <c r="F203" s="21">
        <f>VLOOKUP(A203,'[4]Calulations '!$H$1:$P$399,9,0)</f>
        <v>36.85</v>
      </c>
      <c r="G203" s="21">
        <f>VLOOKUP(A203,'[4]Calulations '!$H$1:$Q$399,10,0)</f>
        <v>17.21</v>
      </c>
      <c r="H203" s="21">
        <f>VLOOKUP(A203,'[4]Calulations '!$H$1:$R$399,11,0)</f>
        <v>13.68</v>
      </c>
      <c r="I203" s="22"/>
      <c r="J203" s="21">
        <f>VLOOKUP(A203,'[4]Calulations '!$H$1:$U$399,14,0)</f>
        <v>237.10995000000003</v>
      </c>
      <c r="K203" s="23">
        <f t="shared" si="4"/>
        <v>237.10995000000003</v>
      </c>
      <c r="L203" s="24"/>
      <c r="M203" s="25">
        <v>47.5</v>
      </c>
      <c r="N203" s="25">
        <f t="shared" si="5"/>
        <v>284.60995000000003</v>
      </c>
      <c r="O203" s="26"/>
      <c r="Q203" s="28"/>
    </row>
    <row r="204" spans="1:323">
      <c r="A204" s="17">
        <v>1669425401</v>
      </c>
      <c r="B204" s="18" t="s">
        <v>204</v>
      </c>
      <c r="C204" s="19">
        <f>VLOOKUP(A204,'[3]Revised Oct. 1 Fee Schedule'!$A$23:$N$416,10,0)</f>
        <v>234.43</v>
      </c>
      <c r="D204" s="20">
        <f>VLOOKUP(A204,'[4]Calulations '!$H$1:$I$399,2,0)</f>
        <v>1.131</v>
      </c>
      <c r="E204" s="21">
        <f>VLOOKUP(A204,'[4]Calulations '!H181:O579,8,0)</f>
        <v>133.02000000000001</v>
      </c>
      <c r="F204" s="21">
        <f>VLOOKUP(A204,'[4]Calulations '!$H$1:$P$399,9,0)</f>
        <v>36.85</v>
      </c>
      <c r="G204" s="21">
        <f>VLOOKUP(A204,'[4]Calulations '!$H$1:$Q$399,10,0)</f>
        <v>20.87</v>
      </c>
      <c r="H204" s="21">
        <f>VLOOKUP(A204,'[4]Calulations '!$H$1:$R$399,11,0)</f>
        <v>13.68</v>
      </c>
      <c r="I204" s="22"/>
      <c r="J204" s="21">
        <f>VLOOKUP(A204,'[4]Calulations '!$H$1:$U$399,14,0)</f>
        <v>236.10510000000005</v>
      </c>
      <c r="K204" s="23">
        <f t="shared" si="4"/>
        <v>236.10510000000005</v>
      </c>
      <c r="L204" s="24"/>
      <c r="M204" s="25">
        <v>47.5</v>
      </c>
      <c r="N204" s="25">
        <f t="shared" si="5"/>
        <v>283.60510000000005</v>
      </c>
      <c r="O204" s="26"/>
      <c r="Q204" s="28"/>
    </row>
    <row r="205" spans="1:323">
      <c r="A205" s="17">
        <v>1861446338</v>
      </c>
      <c r="B205" s="18" t="s">
        <v>205</v>
      </c>
      <c r="C205" s="19">
        <f>VLOOKUP(A205,'[3]Revised Oct. 1 Fee Schedule'!$A$23:$N$416,10,0)</f>
        <v>226.47</v>
      </c>
      <c r="D205" s="20">
        <f>VLOOKUP(A205,'[4]Calulations '!$H$1:$I$399,2,0)</f>
        <v>1.0648</v>
      </c>
      <c r="E205" s="21">
        <f>VLOOKUP(A205,'[4]Calulations '!H182:O580,8,0)</f>
        <v>126.58</v>
      </c>
      <c r="F205" s="21">
        <f>VLOOKUP(A205,'[4]Calulations '!$H$1:$P$399,9,0)</f>
        <v>36.85</v>
      </c>
      <c r="G205" s="21">
        <f>VLOOKUP(A205,'[4]Calulations '!$H$1:$Q$399,10,0)</f>
        <v>19.04</v>
      </c>
      <c r="H205" s="21">
        <f>VLOOKUP(A205,'[4]Calulations '!$H$1:$R$399,11,0)</f>
        <v>13.68</v>
      </c>
      <c r="I205" s="22"/>
      <c r="J205" s="21">
        <f>VLOOKUP(A205,'[4]Calulations '!$H$1:$U$399,14,0)</f>
        <v>226.55325000000002</v>
      </c>
      <c r="K205" s="23">
        <f t="shared" si="4"/>
        <v>226.55325000000002</v>
      </c>
      <c r="L205" s="24"/>
      <c r="M205" s="25">
        <v>47.5</v>
      </c>
      <c r="N205" s="25">
        <f t="shared" si="5"/>
        <v>274.05325000000005</v>
      </c>
      <c r="O205" s="26"/>
      <c r="Q205" s="28"/>
    </row>
    <row r="206" spans="1:323">
      <c r="A206" s="17">
        <v>1407800972</v>
      </c>
      <c r="B206" s="18" t="s">
        <v>206</v>
      </c>
      <c r="C206" s="19">
        <f>VLOOKUP(A206,'[3]Revised Oct. 1 Fee Schedule'!$A$23:$N$416,10,0)</f>
        <v>234.49</v>
      </c>
      <c r="D206" s="20">
        <f>VLOOKUP(A206,'[4]Calulations '!$H$1:$I$399,2,0)</f>
        <v>1.1247</v>
      </c>
      <c r="E206" s="21">
        <f>VLOOKUP(A206,'[4]Calulations '!H183:O581,8,0)</f>
        <v>133.44999999999999</v>
      </c>
      <c r="F206" s="21">
        <f>VLOOKUP(A206,'[4]Calulations '!$H$1:$P$399,9,0)</f>
        <v>36.85</v>
      </c>
      <c r="G206" s="21">
        <f>VLOOKUP(A206,'[4]Calulations '!$H$1:$Q$399,10,0)</f>
        <v>16.170000000000002</v>
      </c>
      <c r="H206" s="21">
        <f>VLOOKUP(A206,'[4]Calulations '!$H$1:$R$399,11,0)</f>
        <v>13.68</v>
      </c>
      <c r="I206" s="22"/>
      <c r="J206" s="21">
        <f>VLOOKUP(A206,'[4]Calulations '!$H$1:$U$399,14,0)</f>
        <v>231.17325000000002</v>
      </c>
      <c r="K206" s="23">
        <f t="shared" si="4"/>
        <v>234.49</v>
      </c>
      <c r="L206" s="24"/>
      <c r="M206" s="25">
        <v>47.5</v>
      </c>
      <c r="N206" s="25">
        <f t="shared" si="5"/>
        <v>281.99</v>
      </c>
      <c r="O206" s="26"/>
      <c r="Q206" s="28"/>
    </row>
    <row r="207" spans="1:323">
      <c r="A207" s="17">
        <v>1326089616</v>
      </c>
      <c r="B207" s="18" t="s">
        <v>207</v>
      </c>
      <c r="C207" s="19">
        <f>VLOOKUP(A207,'[3]Revised Oct. 1 Fee Schedule'!$A$23:$N$416,10,0)</f>
        <v>230.66</v>
      </c>
      <c r="D207" s="20">
        <f>VLOOKUP(A207,'[4]Calulations '!$H$1:$I$399,2,0)</f>
        <v>1.1071</v>
      </c>
      <c r="E207" s="21">
        <f>VLOOKUP(A207,'[4]Calulations '!H184:O582,8,0)</f>
        <v>132.61000000000001</v>
      </c>
      <c r="F207" s="21">
        <f>VLOOKUP(A207,'[4]Calulations '!$H$1:$P$399,9,0)</f>
        <v>36.85</v>
      </c>
      <c r="G207" s="21">
        <f>VLOOKUP(A207,'[4]Calulations '!$H$1:$Q$399,10,0)</f>
        <v>15.86</v>
      </c>
      <c r="H207" s="21">
        <f>VLOOKUP(A207,'[4]Calulations '!$H$1:$R$399,11,0)</f>
        <v>13.68</v>
      </c>
      <c r="I207" s="22"/>
      <c r="J207" s="21">
        <f>VLOOKUP(A207,'[4]Calulations '!$H$1:$U$399,14,0)</f>
        <v>229.84500000000003</v>
      </c>
      <c r="K207" s="23">
        <f t="shared" si="4"/>
        <v>230.66</v>
      </c>
      <c r="L207" s="24"/>
      <c r="M207" s="25">
        <v>47.5</v>
      </c>
      <c r="N207" s="25">
        <f t="shared" si="5"/>
        <v>278.15999999999997</v>
      </c>
      <c r="O207" s="26"/>
      <c r="Q207" s="28"/>
    </row>
    <row r="208" spans="1:323">
      <c r="A208" s="17">
        <v>1548770423</v>
      </c>
      <c r="B208" s="18" t="s">
        <v>208</v>
      </c>
      <c r="C208" s="19">
        <f>VLOOKUP(A208,'[3]Revised Oct. 1 Fee Schedule'!$A$23:$N$416,10,0)</f>
        <v>221.84</v>
      </c>
      <c r="D208" s="20">
        <f>VLOOKUP(A208,'[4]Calulations '!$H$1:$I$399,2,0)</f>
        <v>0.98450000000000004</v>
      </c>
      <c r="E208" s="21">
        <f>VLOOKUP(A208,'[4]Calulations '!H185:O583,8,0)</f>
        <v>121.97</v>
      </c>
      <c r="F208" s="21">
        <f>VLOOKUP(A208,'[4]Calulations '!$H$1:$P$399,9,0)</f>
        <v>36.85</v>
      </c>
      <c r="G208" s="21">
        <f>VLOOKUP(A208,'[4]Calulations '!$H$1:$Q$399,10,0)</f>
        <v>13.32</v>
      </c>
      <c r="H208" s="21">
        <f>VLOOKUP(A208,'[4]Calulations '!$H$1:$R$399,11,0)</f>
        <v>13.68</v>
      </c>
      <c r="I208" s="22"/>
      <c r="J208" s="21">
        <f>VLOOKUP(A208,'[4]Calulations '!$H$1:$U$399,14,0)</f>
        <v>214.62210000000002</v>
      </c>
      <c r="K208" s="23">
        <f t="shared" si="4"/>
        <v>221.84</v>
      </c>
      <c r="L208" s="24"/>
      <c r="M208" s="25">
        <v>47.5</v>
      </c>
      <c r="N208" s="25">
        <f t="shared" si="5"/>
        <v>269.34000000000003</v>
      </c>
      <c r="O208" s="26"/>
      <c r="Q208" s="28"/>
    </row>
    <row r="209" spans="1:17">
      <c r="A209" s="17">
        <v>1629535455</v>
      </c>
      <c r="B209" s="18" t="s">
        <v>209</v>
      </c>
      <c r="C209" s="19">
        <f>VLOOKUP(A209,'[3]Revised Oct. 1 Fee Schedule'!$A$23:$N$416,10,0)</f>
        <v>258.91000000000003</v>
      </c>
      <c r="D209" s="20">
        <f>VLOOKUP(A209,'[4]Calulations '!$H$1:$I$399,2,0)</f>
        <v>1.1446000000000001</v>
      </c>
      <c r="E209" s="21">
        <f>VLOOKUP(A209,'[4]Calulations '!H186:O584,8,0)</f>
        <v>134.47</v>
      </c>
      <c r="F209" s="21">
        <f>VLOOKUP(A209,'[4]Calulations '!$H$1:$P$399,9,0)</f>
        <v>36.85</v>
      </c>
      <c r="G209" s="21">
        <f>VLOOKUP(A209,'[4]Calulations '!$H$1:$Q$399,10,0)</f>
        <v>35.840000000000003</v>
      </c>
      <c r="H209" s="21">
        <f>VLOOKUP(A209,'[4]Calulations '!$H$1:$R$399,11,0)</f>
        <v>13.68</v>
      </c>
      <c r="I209" s="22"/>
      <c r="J209" s="21">
        <f>VLOOKUP(A209,'[4]Calulations '!$H$1:$U$399,14,0)</f>
        <v>255.07020000000003</v>
      </c>
      <c r="K209" s="23">
        <f t="shared" si="4"/>
        <v>258.91000000000003</v>
      </c>
      <c r="L209" s="24"/>
      <c r="M209" s="25">
        <v>47.5</v>
      </c>
      <c r="N209" s="25">
        <f t="shared" si="5"/>
        <v>306.41000000000003</v>
      </c>
      <c r="O209" s="26"/>
      <c r="Q209" s="28"/>
    </row>
    <row r="210" spans="1:17">
      <c r="A210" s="17">
        <v>1104471531</v>
      </c>
      <c r="B210" s="18" t="s">
        <v>210</v>
      </c>
      <c r="C210" s="19">
        <f>VLOOKUP(A210,'[3]Revised Oct. 1 Fee Schedule'!$A$23:$N$416,10,0)</f>
        <v>228.93</v>
      </c>
      <c r="D210" s="20">
        <f>VLOOKUP(A210,'[4]Calulations '!$H$1:$I$399,2,0)</f>
        <v>1.2226999999999999</v>
      </c>
      <c r="E210" s="21">
        <f>VLOOKUP(A210,'[4]Calulations '!H187:O585,8,0)</f>
        <v>141.28</v>
      </c>
      <c r="F210" s="21">
        <f>VLOOKUP(A210,'[4]Calulations '!$H$1:$P$399,9,0)</f>
        <v>36.85</v>
      </c>
      <c r="G210" s="21">
        <f>VLOOKUP(A210,'[4]Calulations '!$H$1:$Q$399,10,0)</f>
        <v>8.26</v>
      </c>
      <c r="H210" s="21">
        <f>VLOOKUP(A210,'[4]Calulations '!$H$1:$R$399,11,0)</f>
        <v>13.68</v>
      </c>
      <c r="I210" s="22"/>
      <c r="J210" s="21">
        <f>VLOOKUP(A210,'[4]Calulations '!$H$1:$U$399,14,0)</f>
        <v>231.08085000000003</v>
      </c>
      <c r="K210" s="23">
        <f t="shared" si="4"/>
        <v>231.08085000000003</v>
      </c>
      <c r="L210" s="24"/>
      <c r="M210" s="25">
        <v>47.5</v>
      </c>
      <c r="N210" s="25">
        <f t="shared" si="5"/>
        <v>278.58085000000005</v>
      </c>
      <c r="O210" s="26"/>
      <c r="Q210" s="28"/>
    </row>
    <row r="211" spans="1:17">
      <c r="A211" s="17">
        <v>1588219828</v>
      </c>
      <c r="B211" s="18" t="s">
        <v>211</v>
      </c>
      <c r="C211" s="19">
        <f>VLOOKUP(A211,'[3]Revised Oct. 1 Fee Schedule'!$A$23:$N$416,10,0)</f>
        <v>228.48</v>
      </c>
      <c r="D211" s="20">
        <f>VLOOKUP(A211,'[4]Calulations '!$H$1:$I$399,2,0)</f>
        <v>1.2398</v>
      </c>
      <c r="E211" s="21">
        <f>VLOOKUP(A211,'[4]Calulations '!H188:O586,8,0)</f>
        <v>142.08000000000001</v>
      </c>
      <c r="F211" s="21">
        <f>VLOOKUP(A211,'[4]Calulations '!$H$1:$P$399,9,0)</f>
        <v>36.85</v>
      </c>
      <c r="G211" s="21">
        <f>VLOOKUP(A211,'[4]Calulations '!$H$1:$Q$399,10,0)</f>
        <v>8.89</v>
      </c>
      <c r="H211" s="21">
        <f>VLOOKUP(A211,'[4]Calulations '!$H$1:$R$399,11,0)</f>
        <v>13.68</v>
      </c>
      <c r="I211" s="22"/>
      <c r="J211" s="21">
        <f>VLOOKUP(A211,'[4]Calulations '!$H$1:$U$399,14,0)</f>
        <v>232.73250000000004</v>
      </c>
      <c r="K211" s="23">
        <f t="shared" si="4"/>
        <v>232.73250000000004</v>
      </c>
      <c r="L211" s="24"/>
      <c r="M211" s="25">
        <v>47.5</v>
      </c>
      <c r="N211" s="25">
        <f t="shared" si="5"/>
        <v>280.23250000000007</v>
      </c>
      <c r="O211" s="26"/>
      <c r="Q211" s="28"/>
    </row>
    <row r="212" spans="1:17">
      <c r="A212" s="17">
        <v>1043865538</v>
      </c>
      <c r="B212" s="18" t="s">
        <v>212</v>
      </c>
      <c r="C212" s="19">
        <f>VLOOKUP(A212,'[3]Revised Oct. 1 Fee Schedule'!$A$23:$N$416,10,0)</f>
        <v>220.14</v>
      </c>
      <c r="D212" s="20">
        <f>VLOOKUP(A212,'[4]Calulations '!$H$1:$I$399,2,0)</f>
        <v>1.0508999999999999</v>
      </c>
      <c r="E212" s="21">
        <f>VLOOKUP(A212,'[4]Calulations '!H189:O587,8,0)</f>
        <v>126.64</v>
      </c>
      <c r="F212" s="21">
        <f>VLOOKUP(A212,'[4]Calulations '!$H$1:$P$399,9,0)</f>
        <v>36.85</v>
      </c>
      <c r="G212" s="21">
        <f>VLOOKUP(A212,'[4]Calulations '!$H$1:$Q$399,10,0)</f>
        <v>11.06</v>
      </c>
      <c r="H212" s="21">
        <f>VLOOKUP(A212,'[4]Calulations '!$H$1:$R$399,11,0)</f>
        <v>13.68</v>
      </c>
      <c r="I212" s="22"/>
      <c r="J212" s="21">
        <f>VLOOKUP(A212,'[4]Calulations '!$H$1:$U$399,14,0)</f>
        <v>217.40565000000007</v>
      </c>
      <c r="K212" s="23">
        <f t="shared" si="4"/>
        <v>220.14</v>
      </c>
      <c r="L212" s="24"/>
      <c r="M212" s="25">
        <v>47.5</v>
      </c>
      <c r="N212" s="25">
        <f t="shared" si="5"/>
        <v>267.64</v>
      </c>
      <c r="O212" s="26"/>
      <c r="Q212" s="28"/>
    </row>
    <row r="213" spans="1:17">
      <c r="A213" s="17">
        <v>1467007856</v>
      </c>
      <c r="B213" s="18" t="s">
        <v>213</v>
      </c>
      <c r="C213" s="19">
        <f>VLOOKUP(A213,'[3]Revised Oct. 1 Fee Schedule'!$A$23:$N$416,10,0)</f>
        <v>208.26</v>
      </c>
      <c r="D213" s="20">
        <f>VLOOKUP(A213,'[4]Calulations '!$H$1:$I$399,2,0)</f>
        <v>0.97789999999999999</v>
      </c>
      <c r="E213" s="21">
        <f>VLOOKUP(A213,'[4]Calulations '!H190:O588,8,0)</f>
        <v>121.38</v>
      </c>
      <c r="F213" s="21">
        <f>VLOOKUP(A213,'[4]Calulations '!$H$1:$P$399,9,0)</f>
        <v>36.85</v>
      </c>
      <c r="G213" s="21">
        <f>VLOOKUP(A213,'[4]Calulations '!$H$1:$Q$399,10,0)</f>
        <v>10.59</v>
      </c>
      <c r="H213" s="21">
        <f>VLOOKUP(A213,'[4]Calulations '!$H$1:$R$399,11,0)</f>
        <v>13.68</v>
      </c>
      <c r="I213" s="22"/>
      <c r="J213" s="21">
        <f>VLOOKUP(A213,'[4]Calulations '!$H$1:$U$399,14,0)</f>
        <v>210.78750000000002</v>
      </c>
      <c r="K213" s="23">
        <f t="shared" si="4"/>
        <v>210.78750000000002</v>
      </c>
      <c r="L213" s="24"/>
      <c r="M213" s="25">
        <v>47.5</v>
      </c>
      <c r="N213" s="25">
        <f t="shared" si="5"/>
        <v>258.28750000000002</v>
      </c>
      <c r="O213" s="26"/>
      <c r="Q213" s="28"/>
    </row>
    <row r="214" spans="1:17">
      <c r="A214" s="17">
        <v>1861446270</v>
      </c>
      <c r="B214" s="18" t="s">
        <v>214</v>
      </c>
      <c r="C214" s="19">
        <f>VLOOKUP(A214,'[3]Revised Oct. 1 Fee Schedule'!$A$23:$N$416,10,0)</f>
        <v>229.38</v>
      </c>
      <c r="D214" s="20">
        <f>VLOOKUP(A214,'[4]Calulations '!$H$1:$I$399,2,0)</f>
        <v>1.1154999999999999</v>
      </c>
      <c r="E214" s="21">
        <f>VLOOKUP(A214,'[4]Calulations '!H191:O589,8,0)</f>
        <v>132.08000000000001</v>
      </c>
      <c r="F214" s="21">
        <f>VLOOKUP(A214,'[4]Calulations '!$H$1:$P$399,9,0)</f>
        <v>36.85</v>
      </c>
      <c r="G214" s="21">
        <f>VLOOKUP(A214,'[4]Calulations '!$H$1:$Q$399,10,0)</f>
        <v>21.77</v>
      </c>
      <c r="H214" s="21">
        <f>VLOOKUP(A214,'[4]Calulations '!$H$1:$R$399,11,0)</f>
        <v>13.68</v>
      </c>
      <c r="I214" s="22"/>
      <c r="J214" s="21">
        <f>VLOOKUP(A214,'[4]Calulations '!$H$1:$U$399,14,0)</f>
        <v>236.05890000000008</v>
      </c>
      <c r="K214" s="23">
        <f t="shared" si="4"/>
        <v>236.05890000000008</v>
      </c>
      <c r="L214" s="24"/>
      <c r="M214" s="25">
        <v>47.5</v>
      </c>
      <c r="N214" s="25">
        <f t="shared" si="5"/>
        <v>283.55890000000011</v>
      </c>
      <c r="O214" s="26"/>
      <c r="Q214" s="28"/>
    </row>
    <row r="215" spans="1:17">
      <c r="A215" s="17">
        <v>1295101673</v>
      </c>
      <c r="B215" s="18" t="s">
        <v>215</v>
      </c>
      <c r="C215" s="19">
        <f>VLOOKUP(A215,'[3]Revised Oct. 1 Fee Schedule'!$A$23:$N$416,10,0)</f>
        <v>208.3</v>
      </c>
      <c r="D215" s="20">
        <f>VLOOKUP(A215,'[4]Calulations '!$H$1:$I$399,2,0)</f>
        <v>1.0074000000000001</v>
      </c>
      <c r="E215" s="21">
        <f>VLOOKUP(A215,'[4]Calulations '!H192:O590,8,0)</f>
        <v>123.53</v>
      </c>
      <c r="F215" s="21">
        <f>VLOOKUP(A215,'[4]Calulations '!$H$1:$P$399,9,0)</f>
        <v>36.85</v>
      </c>
      <c r="G215" s="21">
        <f>VLOOKUP(A215,'[4]Calulations '!$H$1:$Q$399,10,0)</f>
        <v>8.0299999999999994</v>
      </c>
      <c r="H215" s="21">
        <f>VLOOKUP(A215,'[4]Calulations '!$H$1:$R$399,11,0)</f>
        <v>13.68</v>
      </c>
      <c r="I215" s="22"/>
      <c r="J215" s="21">
        <f>VLOOKUP(A215,'[4]Calulations '!$H$1:$U$399,14,0)</f>
        <v>210.31395000000003</v>
      </c>
      <c r="K215" s="23">
        <f t="shared" si="4"/>
        <v>210.31395000000003</v>
      </c>
      <c r="L215" s="24"/>
      <c r="M215" s="25">
        <v>47.5</v>
      </c>
      <c r="N215" s="25">
        <f t="shared" si="5"/>
        <v>257.81395000000003</v>
      </c>
      <c r="O215" s="26"/>
      <c r="Q215" s="28"/>
    </row>
    <row r="216" spans="1:17">
      <c r="A216" s="17">
        <v>1760415434</v>
      </c>
      <c r="B216" s="18" t="s">
        <v>216</v>
      </c>
      <c r="C216" s="19">
        <f>VLOOKUP(A216,'[3]Revised Oct. 1 Fee Schedule'!$A$23:$N$416,10,0)</f>
        <v>228.75</v>
      </c>
      <c r="D216" s="20">
        <f>VLOOKUP(A216,'[4]Calulations '!$H$1:$I$399,2,0)</f>
        <v>1.0552999999999999</v>
      </c>
      <c r="E216" s="21">
        <f>VLOOKUP(A216,'[4]Calulations '!H193:O591,8,0)</f>
        <v>126.64</v>
      </c>
      <c r="F216" s="21">
        <f>VLOOKUP(A216,'[4]Calulations '!$H$1:$P$399,9,0)</f>
        <v>36.85</v>
      </c>
      <c r="G216" s="21">
        <f>VLOOKUP(A216,'[4]Calulations '!$H$1:$Q$399,10,0)</f>
        <v>14.12</v>
      </c>
      <c r="H216" s="21">
        <f>VLOOKUP(A216,'[4]Calulations '!$H$1:$R$399,11,0)</f>
        <v>13.68</v>
      </c>
      <c r="I216" s="22"/>
      <c r="J216" s="21">
        <f>VLOOKUP(A216,'[4]Calulations '!$H$1:$U$399,14,0)</f>
        <v>220.93995000000004</v>
      </c>
      <c r="K216" s="23">
        <f t="shared" si="4"/>
        <v>228.75</v>
      </c>
      <c r="L216" s="24"/>
      <c r="M216" s="25">
        <v>47.5</v>
      </c>
      <c r="N216" s="25">
        <f t="shared" si="5"/>
        <v>276.25</v>
      </c>
      <c r="O216" s="26"/>
      <c r="Q216" s="28"/>
    </row>
    <row r="217" spans="1:17">
      <c r="A217" s="17">
        <v>1629494059</v>
      </c>
      <c r="B217" s="18" t="s">
        <v>217</v>
      </c>
      <c r="C217" s="19">
        <f>VLOOKUP(A217,'[3]Revised Oct. 1 Fee Schedule'!$A$23:$N$416,10,0)</f>
        <v>248.53</v>
      </c>
      <c r="D217" s="20">
        <f>VLOOKUP(A217,'[4]Calulations '!$H$1:$I$399,2,0)</f>
        <v>1.3896999999999999</v>
      </c>
      <c r="E217" s="21">
        <f>VLOOKUP(A217,'[4]Calulations '!H194:O592,8,0)</f>
        <v>151.05000000000001</v>
      </c>
      <c r="F217" s="21">
        <f>VLOOKUP(A217,'[4]Calulations '!$H$1:$P$399,9,0)</f>
        <v>36.85</v>
      </c>
      <c r="G217" s="21">
        <f>VLOOKUP(A217,'[4]Calulations '!$H$1:$Q$399,10,0)</f>
        <v>11.19</v>
      </c>
      <c r="H217" s="21">
        <f>VLOOKUP(A217,'[4]Calulations '!$H$1:$R$399,11,0)</f>
        <v>13.68</v>
      </c>
      <c r="I217" s="22"/>
      <c r="J217" s="21">
        <f>VLOOKUP(A217,'[4]Calulations '!$H$1:$U$399,14,0)</f>
        <v>245.74935000000005</v>
      </c>
      <c r="K217" s="23">
        <f t="shared" ref="K217:K280" si="6">IF(J217&lt;C217,C217,J217)</f>
        <v>248.53</v>
      </c>
      <c r="L217" s="24"/>
      <c r="M217" s="25">
        <v>47.5</v>
      </c>
      <c r="N217" s="25">
        <f t="shared" ref="N217:N280" si="7">+K217+M217</f>
        <v>296.02999999999997</v>
      </c>
      <c r="O217" s="26"/>
      <c r="Q217" s="28"/>
    </row>
    <row r="218" spans="1:17">
      <c r="A218" s="17">
        <v>1467421024</v>
      </c>
      <c r="B218" s="18" t="s">
        <v>218</v>
      </c>
      <c r="C218" s="19">
        <f>VLOOKUP(A218,'[3]Revised Oct. 1 Fee Schedule'!$A$23:$N$416,10,0)</f>
        <v>247.21</v>
      </c>
      <c r="D218" s="20">
        <f>VLOOKUP(A218,'[4]Calulations '!$H$1:$I$399,2,0)</f>
        <v>1.3398000000000001</v>
      </c>
      <c r="E218" s="21">
        <f>VLOOKUP(A218,'[4]Calulations '!H195:O593,8,0)</f>
        <v>147.49</v>
      </c>
      <c r="F218" s="21">
        <f>VLOOKUP(A218,'[4]Calulations '!$H$1:$P$399,9,0)</f>
        <v>36.85</v>
      </c>
      <c r="G218" s="21">
        <f>VLOOKUP(A218,'[4]Calulations '!$H$1:$Q$399,10,0)</f>
        <v>15.8</v>
      </c>
      <c r="H218" s="21">
        <f>VLOOKUP(A218,'[4]Calulations '!$H$1:$R$399,11,0)</f>
        <v>13.68</v>
      </c>
      <c r="I218" s="22"/>
      <c r="J218" s="21">
        <f>VLOOKUP(A218,'[4]Calulations '!$H$1:$U$399,14,0)</f>
        <v>246.96210000000005</v>
      </c>
      <c r="K218" s="23">
        <f t="shared" si="6"/>
        <v>247.21</v>
      </c>
      <c r="L218" s="24"/>
      <c r="M218" s="25">
        <v>47.5</v>
      </c>
      <c r="N218" s="25">
        <f t="shared" si="7"/>
        <v>294.71000000000004</v>
      </c>
      <c r="O218" s="26"/>
      <c r="Q218" s="28"/>
    </row>
    <row r="219" spans="1:17">
      <c r="A219" s="17">
        <v>1437609732</v>
      </c>
      <c r="B219" s="18" t="s">
        <v>219</v>
      </c>
      <c r="C219" s="19">
        <f>VLOOKUP(A219,'[3]Revised Oct. 1 Fee Schedule'!$A$23:$N$416,10,0)</f>
        <v>241.67</v>
      </c>
      <c r="D219" s="20">
        <f>VLOOKUP(A219,'[4]Calulations '!$H$1:$I$399,2,0)</f>
        <v>1.2681</v>
      </c>
      <c r="E219" s="21">
        <f>VLOOKUP(A219,'[4]Calulations '!H196:O594,8,0)</f>
        <v>143.12</v>
      </c>
      <c r="F219" s="21">
        <f>VLOOKUP(A219,'[4]Calulations '!$H$1:$P$399,9,0)</f>
        <v>36.85</v>
      </c>
      <c r="G219" s="21">
        <f>VLOOKUP(A219,'[4]Calulations '!$H$1:$Q$399,10,0)</f>
        <v>14.18</v>
      </c>
      <c r="H219" s="21">
        <f>VLOOKUP(A219,'[4]Calulations '!$H$1:$R$399,11,0)</f>
        <v>13.68</v>
      </c>
      <c r="I219" s="22"/>
      <c r="J219" s="21">
        <f>VLOOKUP(A219,'[4]Calulations '!$H$1:$U$399,14,0)</f>
        <v>240.04365000000004</v>
      </c>
      <c r="K219" s="23">
        <f t="shared" si="6"/>
        <v>241.67</v>
      </c>
      <c r="L219" s="24"/>
      <c r="M219" s="25">
        <v>47.5</v>
      </c>
      <c r="N219" s="25">
        <f t="shared" si="7"/>
        <v>289.16999999999996</v>
      </c>
      <c r="O219" s="26"/>
      <c r="Q219" s="28"/>
    </row>
    <row r="220" spans="1:17">
      <c r="A220" s="17">
        <v>1447254149</v>
      </c>
      <c r="B220" s="18" t="s">
        <v>220</v>
      </c>
      <c r="C220" s="19">
        <f>VLOOKUP(A220,'[3]Revised Oct. 1 Fee Schedule'!$A$23:$N$416,10,0)</f>
        <v>230.62</v>
      </c>
      <c r="D220" s="20">
        <f>VLOOKUP(A220,'[4]Calulations '!$H$1:$I$399,2,0)</f>
        <v>1.1796</v>
      </c>
      <c r="E220" s="21">
        <f>VLOOKUP(A220,'[4]Calulations '!H197:O595,8,0)</f>
        <v>137.9</v>
      </c>
      <c r="F220" s="21">
        <f>VLOOKUP(A220,'[4]Calulations '!$H$1:$P$399,9,0)</f>
        <v>36.85</v>
      </c>
      <c r="G220" s="21">
        <f>VLOOKUP(A220,'[4]Calulations '!$H$1:$Q$399,10,0)</f>
        <v>26.32</v>
      </c>
      <c r="H220" s="21">
        <f>VLOOKUP(A220,'[4]Calulations '!$H$1:$R$399,11,0)</f>
        <v>0</v>
      </c>
      <c r="I220" s="22"/>
      <c r="J220" s="21">
        <f>VLOOKUP(A220,'[4]Calulations '!$H$1:$U$399,14,0)</f>
        <v>232.23585000000003</v>
      </c>
      <c r="K220" s="23">
        <f t="shared" si="6"/>
        <v>232.23585000000003</v>
      </c>
      <c r="L220" s="24"/>
      <c r="M220" s="25">
        <v>47.5</v>
      </c>
      <c r="N220" s="25">
        <f t="shared" si="7"/>
        <v>279.73585000000003</v>
      </c>
      <c r="O220" s="26"/>
      <c r="Q220" s="28"/>
    </row>
    <row r="221" spans="1:17">
      <c r="A221" s="17">
        <v>1184174484</v>
      </c>
      <c r="B221" s="18" t="s">
        <v>221</v>
      </c>
      <c r="C221" s="19">
        <f>VLOOKUP(A221,'[3]Revised Oct. 1 Fee Schedule'!$A$23:$N$416,10,0)</f>
        <v>247.17</v>
      </c>
      <c r="D221" s="20">
        <f>VLOOKUP(A221,'[4]Calulations '!$H$1:$I$399,2,0)</f>
        <v>1.3251999999999999</v>
      </c>
      <c r="E221" s="21">
        <f>VLOOKUP(A221,'[4]Calulations '!H198:O596,8,0)</f>
        <v>146.9</v>
      </c>
      <c r="F221" s="21">
        <f>VLOOKUP(A221,'[4]Calulations '!$H$1:$P$399,9,0)</f>
        <v>36.85</v>
      </c>
      <c r="G221" s="21">
        <f>VLOOKUP(A221,'[4]Calulations '!$H$1:$Q$399,10,0)</f>
        <v>22.05</v>
      </c>
      <c r="H221" s="21">
        <f>VLOOKUP(A221,'[4]Calulations '!$H$1:$R$399,11,0)</f>
        <v>7.18</v>
      </c>
      <c r="I221" s="22"/>
      <c r="J221" s="21">
        <f>VLOOKUP(A221,'[4]Calulations '!$H$1:$U$399,14,0)</f>
        <v>245.99190000000004</v>
      </c>
      <c r="K221" s="23">
        <f t="shared" si="6"/>
        <v>247.17</v>
      </c>
      <c r="L221" s="24"/>
      <c r="M221" s="25">
        <v>47.5</v>
      </c>
      <c r="N221" s="25">
        <f t="shared" si="7"/>
        <v>294.66999999999996</v>
      </c>
      <c r="O221" s="26"/>
      <c r="Q221" s="28"/>
    </row>
    <row r="222" spans="1:17">
      <c r="A222" s="17">
        <v>1457397952</v>
      </c>
      <c r="B222" s="18" t="s">
        <v>222</v>
      </c>
      <c r="C222" s="19">
        <f>VLOOKUP(A222,'[3]Revised Oct. 1 Fee Schedule'!$A$23:$N$416,10,0)</f>
        <v>233.66</v>
      </c>
      <c r="D222" s="20">
        <f>VLOOKUP(A222,'[4]Calulations '!$H$1:$I$399,2,0)</f>
        <v>1.2410000000000001</v>
      </c>
      <c r="E222" s="21">
        <f>VLOOKUP(A222,'[4]Calulations '!H199:O597,8,0)</f>
        <v>140.63</v>
      </c>
      <c r="F222" s="21">
        <f>VLOOKUP(A222,'[4]Calulations '!$H$1:$P$399,9,0)</f>
        <v>36.85</v>
      </c>
      <c r="G222" s="21">
        <f>VLOOKUP(A222,'[4]Calulations '!$H$1:$Q$399,10,0)</f>
        <v>10.84</v>
      </c>
      <c r="H222" s="21">
        <f>VLOOKUP(A222,'[4]Calulations '!$H$1:$R$399,11,0)</f>
        <v>13.68</v>
      </c>
      <c r="I222" s="22"/>
      <c r="J222" s="21">
        <f>VLOOKUP(A222,'[4]Calulations '!$H$1:$U$399,14,0)</f>
        <v>233.31000000000003</v>
      </c>
      <c r="K222" s="23">
        <f t="shared" si="6"/>
        <v>233.66</v>
      </c>
      <c r="L222" s="24"/>
      <c r="M222" s="25">
        <v>47.5</v>
      </c>
      <c r="N222" s="25">
        <f t="shared" si="7"/>
        <v>281.15999999999997</v>
      </c>
      <c r="O222" s="26"/>
      <c r="Q222" s="28"/>
    </row>
    <row r="223" spans="1:17">
      <c r="A223" s="17">
        <v>1497058416</v>
      </c>
      <c r="B223" s="18" t="s">
        <v>223</v>
      </c>
      <c r="C223" s="19">
        <f>VLOOKUP(A223,'[3]Revised Oct. 1 Fee Schedule'!$A$23:$N$416,10,0)</f>
        <v>246.97</v>
      </c>
      <c r="D223" s="20">
        <f>VLOOKUP(A223,'[4]Calulations '!$H$1:$I$399,2,0)</f>
        <v>1.3939999999999999</v>
      </c>
      <c r="E223" s="21">
        <f>VLOOKUP(A223,'[4]Calulations '!H200:O598,8,0)</f>
        <v>153.68</v>
      </c>
      <c r="F223" s="21">
        <f>VLOOKUP(A223,'[4]Calulations '!$H$1:$P$399,9,0)</f>
        <v>36.85</v>
      </c>
      <c r="G223" s="21">
        <f>VLOOKUP(A223,'[4]Calulations '!$H$1:$Q$399,10,0)</f>
        <v>11.57</v>
      </c>
      <c r="H223" s="21">
        <f>VLOOKUP(A223,'[4]Calulations '!$H$1:$R$399,11,0)</f>
        <v>13.68</v>
      </c>
      <c r="I223" s="22"/>
      <c r="J223" s="21">
        <f>VLOOKUP(A223,'[4]Calulations '!$H$1:$U$399,14,0)</f>
        <v>249.22590000000005</v>
      </c>
      <c r="K223" s="23">
        <f t="shared" si="6"/>
        <v>249.22590000000005</v>
      </c>
      <c r="L223" s="24"/>
      <c r="M223" s="25">
        <v>47.5</v>
      </c>
      <c r="N223" s="25">
        <f t="shared" si="7"/>
        <v>296.72590000000002</v>
      </c>
      <c r="O223" s="26"/>
      <c r="Q223" s="28"/>
    </row>
    <row r="224" spans="1:17">
      <c r="A224" s="17">
        <v>1235591918</v>
      </c>
      <c r="B224" s="18" t="s">
        <v>224</v>
      </c>
      <c r="C224" s="19">
        <f>VLOOKUP(A224,'[3]Revised Oct. 1 Fee Schedule'!$A$23:$N$416,10,0)</f>
        <v>253.85</v>
      </c>
      <c r="D224" s="20">
        <f>VLOOKUP(A224,'[4]Calulations '!$H$1:$I$399,2,0)</f>
        <v>1.3579000000000001</v>
      </c>
      <c r="E224" s="21">
        <f>VLOOKUP(A224,'[4]Calulations '!H201:O599,8,0)</f>
        <v>153.30000000000001</v>
      </c>
      <c r="F224" s="21">
        <f>VLOOKUP(A224,'[4]Calulations '!$H$1:$P$399,9,0)</f>
        <v>36.85</v>
      </c>
      <c r="G224" s="21">
        <f>VLOOKUP(A224,'[4]Calulations '!$H$1:$Q$399,10,0)</f>
        <v>19.91</v>
      </c>
      <c r="H224" s="21">
        <f>VLOOKUP(A224,'[4]Calulations '!$H$1:$R$399,11,0)</f>
        <v>13.68</v>
      </c>
      <c r="I224" s="22"/>
      <c r="J224" s="21">
        <f>VLOOKUP(A224,'[4]Calulations '!$H$1:$U$399,14,0)</f>
        <v>258.41970000000003</v>
      </c>
      <c r="K224" s="23">
        <f t="shared" si="6"/>
        <v>258.41970000000003</v>
      </c>
      <c r="L224" s="24"/>
      <c r="M224" s="25">
        <v>47.5</v>
      </c>
      <c r="N224" s="25">
        <f t="shared" si="7"/>
        <v>305.91970000000003</v>
      </c>
      <c r="O224" s="26"/>
      <c r="Q224" s="28"/>
    </row>
    <row r="225" spans="1:17">
      <c r="A225" s="17">
        <v>1952337073</v>
      </c>
      <c r="B225" s="18" t="s">
        <v>225</v>
      </c>
      <c r="C225" s="19">
        <f>VLOOKUP(A225,'[3]Revised Oct. 1 Fee Schedule'!$A$23:$N$416,10,0)</f>
        <v>236.74</v>
      </c>
      <c r="D225" s="20">
        <f>VLOOKUP(A225,'[4]Calulations '!$H$1:$I$399,2,0)</f>
        <v>1.2615000000000001</v>
      </c>
      <c r="E225" s="21">
        <f>VLOOKUP(A225,'[4]Calulations '!H202:O600,8,0)</f>
        <v>142.13999999999999</v>
      </c>
      <c r="F225" s="21">
        <f>VLOOKUP(A225,'[4]Calulations '!$H$1:$P$399,9,0)</f>
        <v>36.85</v>
      </c>
      <c r="G225" s="21">
        <f>VLOOKUP(A225,'[4]Calulations '!$H$1:$Q$399,10,0)</f>
        <v>8.0299999999999994</v>
      </c>
      <c r="H225" s="21">
        <f>VLOOKUP(A225,'[4]Calulations '!$H$1:$R$399,11,0)</f>
        <v>13.68</v>
      </c>
      <c r="I225" s="22"/>
      <c r="J225" s="21">
        <f>VLOOKUP(A225,'[4]Calulations '!$H$1:$U$399,14,0)</f>
        <v>231.80850000000001</v>
      </c>
      <c r="K225" s="23">
        <f t="shared" si="6"/>
        <v>236.74</v>
      </c>
      <c r="L225" s="24"/>
      <c r="M225" s="25">
        <v>47.5</v>
      </c>
      <c r="N225" s="25">
        <f t="shared" si="7"/>
        <v>284.24</v>
      </c>
      <c r="O225" s="26"/>
      <c r="Q225" s="28"/>
    </row>
    <row r="226" spans="1:17">
      <c r="A226" s="17">
        <v>1326074048</v>
      </c>
      <c r="B226" s="18" t="s">
        <v>226</v>
      </c>
      <c r="C226" s="19">
        <f>VLOOKUP(A226,'[3]Revised Oct. 1 Fee Schedule'!$A$23:$N$416,10,0)</f>
        <v>232.6</v>
      </c>
      <c r="D226" s="20">
        <f>VLOOKUP(A226,'[4]Calulations '!$H$1:$I$399,2,0)</f>
        <v>1.1845000000000001</v>
      </c>
      <c r="E226" s="21">
        <f>VLOOKUP(A226,'[4]Calulations '!H203:O601,8,0)</f>
        <v>136.99</v>
      </c>
      <c r="F226" s="21">
        <f>VLOOKUP(A226,'[4]Calulations '!$H$1:$P$399,9,0)</f>
        <v>36.85</v>
      </c>
      <c r="G226" s="21">
        <f>VLOOKUP(A226,'[4]Calulations '!$H$1:$Q$399,10,0)</f>
        <v>15.54</v>
      </c>
      <c r="H226" s="21">
        <f>VLOOKUP(A226,'[4]Calulations '!$H$1:$R$399,11,0)</f>
        <v>13.68</v>
      </c>
      <c r="I226" s="22"/>
      <c r="J226" s="21">
        <f>VLOOKUP(A226,'[4]Calulations '!$H$1:$U$399,14,0)</f>
        <v>234.53430000000003</v>
      </c>
      <c r="K226" s="23">
        <f t="shared" si="6"/>
        <v>234.53430000000003</v>
      </c>
      <c r="L226" s="24"/>
      <c r="M226" s="25">
        <v>47.5</v>
      </c>
      <c r="N226" s="25">
        <f t="shared" si="7"/>
        <v>282.03430000000003</v>
      </c>
      <c r="O226" s="26"/>
      <c r="Q226" s="28"/>
    </row>
    <row r="227" spans="1:17">
      <c r="A227" s="17">
        <v>1992825848</v>
      </c>
      <c r="B227" s="18" t="s">
        <v>227</v>
      </c>
      <c r="C227" s="19">
        <f>VLOOKUP(A227,'[3]Revised Oct. 1 Fee Schedule'!$A$23:$N$416,10,0)</f>
        <v>241.46</v>
      </c>
      <c r="D227" s="20">
        <f>VLOOKUP(A227,'[4]Calulations '!$H$1:$I$399,2,0)</f>
        <v>1.371</v>
      </c>
      <c r="E227" s="21">
        <f>VLOOKUP(A227,'[4]Calulations '!H204:O602,8,0)</f>
        <v>155.27000000000001</v>
      </c>
      <c r="F227" s="21">
        <f>VLOOKUP(A227,'[4]Calulations '!$H$1:$P$399,9,0)</f>
        <v>36.85</v>
      </c>
      <c r="G227" s="21">
        <f>VLOOKUP(A227,'[4]Calulations '!$H$1:$Q$399,10,0)</f>
        <v>12.28</v>
      </c>
      <c r="H227" s="21">
        <f>VLOOKUP(A227,'[4]Calulations '!$H$1:$R$399,11,0)</f>
        <v>13.68</v>
      </c>
      <c r="I227" s="22"/>
      <c r="J227" s="21">
        <f>VLOOKUP(A227,'[4]Calulations '!$H$1:$U$399,14,0)</f>
        <v>251.88240000000002</v>
      </c>
      <c r="K227" s="23">
        <f t="shared" si="6"/>
        <v>251.88240000000002</v>
      </c>
      <c r="L227" s="24"/>
      <c r="M227" s="25">
        <v>47.5</v>
      </c>
      <c r="N227" s="25">
        <f t="shared" si="7"/>
        <v>299.38240000000002</v>
      </c>
      <c r="O227" s="26"/>
      <c r="Q227" s="28"/>
    </row>
    <row r="228" spans="1:17">
      <c r="A228" s="17">
        <v>1720033475</v>
      </c>
      <c r="B228" s="18" t="s">
        <v>228</v>
      </c>
      <c r="C228" s="19">
        <f>VLOOKUP(A228,'[3]Revised Oct. 1 Fee Schedule'!$A$23:$N$416,10,0)</f>
        <v>230.18</v>
      </c>
      <c r="D228" s="20">
        <f>VLOOKUP(A228,'[4]Calulations '!$H$1:$I$399,2,0)</f>
        <v>1.2037</v>
      </c>
      <c r="E228" s="21">
        <f>VLOOKUP(A228,'[4]Calulations '!H205:O603,8,0)</f>
        <v>140.13999999999999</v>
      </c>
      <c r="F228" s="21">
        <f>VLOOKUP(A228,'[4]Calulations '!$H$1:$P$399,9,0)</f>
        <v>36.85</v>
      </c>
      <c r="G228" s="21">
        <f>VLOOKUP(A228,'[4]Calulations '!$H$1:$Q$399,10,0)</f>
        <v>8.2899999999999991</v>
      </c>
      <c r="H228" s="21">
        <f>VLOOKUP(A228,'[4]Calulations '!$H$1:$R$399,11,0)</f>
        <v>13.68</v>
      </c>
      <c r="I228" s="22"/>
      <c r="J228" s="21">
        <f>VLOOKUP(A228,'[4]Calulations '!$H$1:$U$399,14,0)</f>
        <v>229.7988</v>
      </c>
      <c r="K228" s="23">
        <f t="shared" si="6"/>
        <v>230.18</v>
      </c>
      <c r="L228" s="24"/>
      <c r="M228" s="25">
        <v>47.5</v>
      </c>
      <c r="N228" s="25">
        <f t="shared" si="7"/>
        <v>277.68</v>
      </c>
      <c r="O228" s="26"/>
      <c r="Q228" s="28"/>
    </row>
    <row r="229" spans="1:17">
      <c r="A229" s="17">
        <v>1477641694</v>
      </c>
      <c r="B229" s="18" t="s">
        <v>229</v>
      </c>
      <c r="C229" s="19">
        <f>VLOOKUP(A229,'[3]Revised Oct. 1 Fee Schedule'!$A$23:$N$416,10,0)</f>
        <v>201.59</v>
      </c>
      <c r="D229" s="20">
        <f>VLOOKUP(A229,'[4]Calulations '!$H$1:$I$399,2,0)</f>
        <v>0.95220000000000005</v>
      </c>
      <c r="E229" s="21">
        <f>VLOOKUP(A229,'[4]Calulations '!H206:O604,8,0)</f>
        <v>119.18</v>
      </c>
      <c r="F229" s="21">
        <f>VLOOKUP(A229,'[4]Calulations '!$H$1:$P$399,9,0)</f>
        <v>36.85</v>
      </c>
      <c r="G229" s="21">
        <f>VLOOKUP(A229,'[4]Calulations '!$H$1:$Q$399,10,0)</f>
        <v>18.77</v>
      </c>
      <c r="H229" s="21">
        <f>VLOOKUP(A229,'[4]Calulations '!$H$1:$R$399,11,0)</f>
        <v>0</v>
      </c>
      <c r="I229" s="22"/>
      <c r="J229" s="21">
        <f>VLOOKUP(A229,'[4]Calulations '!$H$1:$U$399,14,0)</f>
        <v>201.89400000000003</v>
      </c>
      <c r="K229" s="23">
        <f t="shared" si="6"/>
        <v>201.89400000000003</v>
      </c>
      <c r="L229" s="24"/>
      <c r="M229" s="25">
        <v>47.5</v>
      </c>
      <c r="N229" s="25">
        <f t="shared" si="7"/>
        <v>249.39400000000003</v>
      </c>
      <c r="O229" s="26"/>
      <c r="Q229" s="28"/>
    </row>
    <row r="230" spans="1:17">
      <c r="A230" s="17">
        <v>1790317840</v>
      </c>
      <c r="B230" s="18" t="s">
        <v>230</v>
      </c>
      <c r="C230" s="19">
        <f>VLOOKUP(A230,'[3]Revised Oct. 1 Fee Schedule'!$A$23:$N$416,10,0)</f>
        <v>251.77</v>
      </c>
      <c r="D230" s="20">
        <f>VLOOKUP(A230,'[4]Calulations '!$H$1:$I$399,2,0)</f>
        <v>1.2838000000000001</v>
      </c>
      <c r="E230" s="21">
        <f>VLOOKUP(A230,'[4]Calulations '!H207:O605,8,0)</f>
        <v>146.38999999999999</v>
      </c>
      <c r="F230" s="21">
        <f>VLOOKUP(A230,'[4]Calulations '!$H$1:$P$399,9,0)</f>
        <v>36.85</v>
      </c>
      <c r="G230" s="21">
        <f>VLOOKUP(A230,'[4]Calulations '!$H$1:$Q$399,10,0)</f>
        <v>18.43</v>
      </c>
      <c r="H230" s="21">
        <f>VLOOKUP(A230,'[4]Calulations '!$H$1:$R$399,11,0)</f>
        <v>13.68</v>
      </c>
      <c r="I230" s="22"/>
      <c r="J230" s="21">
        <f>VLOOKUP(A230,'[4]Calulations '!$H$1:$U$399,14,0)</f>
        <v>248.72925000000004</v>
      </c>
      <c r="K230" s="23">
        <f t="shared" si="6"/>
        <v>251.77</v>
      </c>
      <c r="L230" s="24"/>
      <c r="M230" s="25">
        <v>47.5</v>
      </c>
      <c r="N230" s="25">
        <f t="shared" si="7"/>
        <v>299.27</v>
      </c>
      <c r="O230" s="26"/>
      <c r="Q230" s="28"/>
    </row>
    <row r="231" spans="1:17">
      <c r="A231" s="17">
        <v>1336565779</v>
      </c>
      <c r="B231" s="18" t="s">
        <v>231</v>
      </c>
      <c r="C231" s="19">
        <f>VLOOKUP(A231,'[3]Revised Oct. 1 Fee Schedule'!$A$23:$N$416,10,0)</f>
        <v>232.08</v>
      </c>
      <c r="D231" s="20">
        <f>VLOOKUP(A231,'[4]Calulations '!$H$1:$I$399,2,0)</f>
        <v>1.1464000000000001</v>
      </c>
      <c r="E231" s="21">
        <f>VLOOKUP(A231,'[4]Calulations '!H208:O606,8,0)</f>
        <v>134.41</v>
      </c>
      <c r="F231" s="21">
        <f>VLOOKUP(A231,'[4]Calulations '!$H$1:$P$399,9,0)</f>
        <v>36.85</v>
      </c>
      <c r="G231" s="21">
        <f>VLOOKUP(A231,'[4]Calulations '!$H$1:$Q$399,10,0)</f>
        <v>13.42</v>
      </c>
      <c r="H231" s="21">
        <f>VLOOKUP(A231,'[4]Calulations '!$H$1:$R$399,11,0)</f>
        <v>13.68</v>
      </c>
      <c r="I231" s="22"/>
      <c r="J231" s="21">
        <f>VLOOKUP(A231,'[4]Calulations '!$H$1:$U$399,14,0)</f>
        <v>229.10580000000002</v>
      </c>
      <c r="K231" s="23">
        <f t="shared" si="6"/>
        <v>232.08</v>
      </c>
      <c r="L231" s="24"/>
      <c r="M231" s="25">
        <v>47.5</v>
      </c>
      <c r="N231" s="25">
        <f t="shared" si="7"/>
        <v>279.58000000000004</v>
      </c>
      <c r="O231" s="26"/>
      <c r="Q231" s="28"/>
    </row>
    <row r="232" spans="1:17">
      <c r="A232" s="17">
        <v>1649224056</v>
      </c>
      <c r="B232" s="18" t="s">
        <v>232</v>
      </c>
      <c r="C232" s="19">
        <f>VLOOKUP(A232,'[3]Revised Oct. 1 Fee Schedule'!$A$23:$N$416,10,0)</f>
        <v>224.27</v>
      </c>
      <c r="D232" s="20">
        <f>VLOOKUP(A232,'[4]Calulations '!$H$1:$I$399,2,0)</f>
        <v>1.1823999999999999</v>
      </c>
      <c r="E232" s="21">
        <f>VLOOKUP(A232,'[4]Calulations '!H209:O607,8,0)</f>
        <v>136.72999999999999</v>
      </c>
      <c r="F232" s="21">
        <f>VLOOKUP(A232,'[4]Calulations '!$H$1:$P$399,9,0)</f>
        <v>36.85</v>
      </c>
      <c r="G232" s="21">
        <f>VLOOKUP(A232,'[4]Calulations '!$H$1:$Q$399,10,0)</f>
        <v>8.2899999999999991</v>
      </c>
      <c r="H232" s="21">
        <f>VLOOKUP(A232,'[4]Calulations '!$H$1:$R$399,11,0)</f>
        <v>13.68</v>
      </c>
      <c r="I232" s="22"/>
      <c r="J232" s="21">
        <f>VLOOKUP(A232,'[4]Calulations '!$H$1:$U$399,14,0)</f>
        <v>225.86025000000001</v>
      </c>
      <c r="K232" s="23">
        <f t="shared" si="6"/>
        <v>225.86025000000001</v>
      </c>
      <c r="L232" s="24"/>
      <c r="M232" s="25">
        <v>47.5</v>
      </c>
      <c r="N232" s="25">
        <f t="shared" si="7"/>
        <v>273.36025000000001</v>
      </c>
      <c r="O232" s="26"/>
      <c r="Q232" s="28"/>
    </row>
    <row r="233" spans="1:17">
      <c r="A233" s="17">
        <v>1831197714</v>
      </c>
      <c r="B233" s="18" t="s">
        <v>233</v>
      </c>
      <c r="C233" s="19">
        <f>VLOOKUP(A233,'[3]Revised Oct. 1 Fee Schedule'!$A$23:$N$416,10,0)</f>
        <v>242.35</v>
      </c>
      <c r="D233" s="20">
        <f>VLOOKUP(A233,'[4]Calulations '!$H$1:$I$399,2,0)</f>
        <v>1.3172999999999999</v>
      </c>
      <c r="E233" s="21">
        <f>VLOOKUP(A233,'[4]Calulations '!H210:O608,8,0)</f>
        <v>148.37</v>
      </c>
      <c r="F233" s="21">
        <f>VLOOKUP(A233,'[4]Calulations '!$H$1:$P$399,9,0)</f>
        <v>36.85</v>
      </c>
      <c r="G233" s="21">
        <f>VLOOKUP(A233,'[4]Calulations '!$H$1:$Q$399,10,0)</f>
        <v>15.49</v>
      </c>
      <c r="H233" s="21">
        <f>VLOOKUP(A233,'[4]Calulations '!$H$1:$R$399,11,0)</f>
        <v>13.68</v>
      </c>
      <c r="I233" s="22"/>
      <c r="J233" s="21">
        <f>VLOOKUP(A233,'[4]Calulations '!$H$1:$U$399,14,0)</f>
        <v>247.62045000000006</v>
      </c>
      <c r="K233" s="23">
        <f t="shared" si="6"/>
        <v>247.62045000000006</v>
      </c>
      <c r="L233" s="24"/>
      <c r="M233" s="25">
        <v>47.5</v>
      </c>
      <c r="N233" s="25">
        <f t="shared" si="7"/>
        <v>295.12045000000006</v>
      </c>
      <c r="O233" s="26"/>
      <c r="Q233" s="28"/>
    </row>
    <row r="234" spans="1:17">
      <c r="A234" s="17">
        <v>1952396509</v>
      </c>
      <c r="B234" s="18" t="s">
        <v>234</v>
      </c>
      <c r="C234" s="19">
        <f>VLOOKUP(A234,'[3]Revised Oct. 1 Fee Schedule'!$A$23:$N$416,10,0)</f>
        <v>230.01</v>
      </c>
      <c r="D234" s="20">
        <f>VLOOKUP(A234,'[4]Calulations '!$H$1:$I$399,2,0)</f>
        <v>1.1339999999999999</v>
      </c>
      <c r="E234" s="21">
        <f>VLOOKUP(A234,'[4]Calulations '!H211:O609,8,0)</f>
        <v>133.79</v>
      </c>
      <c r="F234" s="21">
        <f>VLOOKUP(A234,'[4]Calulations '!$H$1:$P$399,9,0)</f>
        <v>36.85</v>
      </c>
      <c r="G234" s="21">
        <f>VLOOKUP(A234,'[4]Calulations '!$H$1:$Q$399,10,0)</f>
        <v>8.1199999999999992</v>
      </c>
      <c r="H234" s="21">
        <f>VLOOKUP(A234,'[4]Calulations '!$H$1:$R$399,11,0)</f>
        <v>13.68</v>
      </c>
      <c r="I234" s="22"/>
      <c r="J234" s="21">
        <f>VLOOKUP(A234,'[4]Calulations '!$H$1:$U$399,14,0)</f>
        <v>222.26820000000004</v>
      </c>
      <c r="K234" s="23">
        <f t="shared" si="6"/>
        <v>230.01</v>
      </c>
      <c r="L234" s="24"/>
      <c r="M234" s="25">
        <v>47.5</v>
      </c>
      <c r="N234" s="25">
        <f t="shared" si="7"/>
        <v>277.51</v>
      </c>
      <c r="O234" s="26"/>
      <c r="Q234" s="28"/>
    </row>
    <row r="235" spans="1:17">
      <c r="A235" s="17">
        <v>1396754875</v>
      </c>
      <c r="B235" s="18" t="s">
        <v>235</v>
      </c>
      <c r="C235" s="19">
        <f>VLOOKUP(A235,'[3]Revised Oct. 1 Fee Schedule'!$A$23:$N$416,10,0)</f>
        <v>243.1</v>
      </c>
      <c r="D235" s="20">
        <f>VLOOKUP(A235,'[4]Calulations '!$H$1:$I$399,2,0)</f>
        <v>1.1458999999999999</v>
      </c>
      <c r="E235" s="21">
        <f>VLOOKUP(A235,'[4]Calulations '!H212:O610,8,0)</f>
        <v>136.26</v>
      </c>
      <c r="F235" s="21">
        <f>VLOOKUP(A235,'[4]Calulations '!$H$1:$P$399,9,0)</f>
        <v>36.85</v>
      </c>
      <c r="G235" s="21">
        <f>VLOOKUP(A235,'[4]Calulations '!$H$1:$Q$399,10,0)</f>
        <v>22.45</v>
      </c>
      <c r="H235" s="21">
        <f>VLOOKUP(A235,'[4]Calulations '!$H$1:$R$399,11,0)</f>
        <v>13.68</v>
      </c>
      <c r="I235" s="22"/>
      <c r="J235" s="21">
        <f>VLOOKUP(A235,'[4]Calulations '!$H$1:$U$399,14,0)</f>
        <v>241.6722</v>
      </c>
      <c r="K235" s="23">
        <f t="shared" si="6"/>
        <v>243.1</v>
      </c>
      <c r="L235" s="24"/>
      <c r="M235" s="25">
        <v>47.5</v>
      </c>
      <c r="N235" s="25">
        <f t="shared" si="7"/>
        <v>290.60000000000002</v>
      </c>
      <c r="O235" s="26"/>
      <c r="Q235" s="28"/>
    </row>
    <row r="236" spans="1:17">
      <c r="A236" s="17">
        <v>1952486771</v>
      </c>
      <c r="B236" s="18" t="s">
        <v>236</v>
      </c>
      <c r="C236" s="19">
        <f>VLOOKUP(A236,'[3]Revised Oct. 1 Fee Schedule'!$A$23:$N$416,10,0)</f>
        <v>264.47000000000003</v>
      </c>
      <c r="D236" s="20">
        <f>VLOOKUP(A236,'[4]Calulations '!$H$1:$I$399,2,0)</f>
        <v>1.3044</v>
      </c>
      <c r="E236" s="21">
        <f>VLOOKUP(A236,'[4]Calulations '!H213:O611,8,0)</f>
        <v>146.88999999999999</v>
      </c>
      <c r="F236" s="21">
        <f>VLOOKUP(A236,'[4]Calulations '!$H$1:$P$399,9,0)</f>
        <v>36.85</v>
      </c>
      <c r="G236" s="21">
        <f>VLOOKUP(A236,'[4]Calulations '!$H$1:$Q$399,10,0)</f>
        <v>30.08</v>
      </c>
      <c r="H236" s="21">
        <f>VLOOKUP(A236,'[4]Calulations '!$H$1:$R$399,11,0)</f>
        <v>13.68</v>
      </c>
      <c r="I236" s="22"/>
      <c r="J236" s="21">
        <f>VLOOKUP(A236,'[4]Calulations '!$H$1:$U$399,14,0)</f>
        <v>262.76250000000005</v>
      </c>
      <c r="K236" s="23">
        <f t="shared" si="6"/>
        <v>264.47000000000003</v>
      </c>
      <c r="L236" s="24"/>
      <c r="M236" s="25">
        <v>47.5</v>
      </c>
      <c r="N236" s="25">
        <f t="shared" si="7"/>
        <v>311.97000000000003</v>
      </c>
      <c r="O236" s="26"/>
      <c r="Q236" s="28"/>
    </row>
    <row r="237" spans="1:17">
      <c r="A237" s="17">
        <v>1396771515</v>
      </c>
      <c r="B237" s="18" t="s">
        <v>237</v>
      </c>
      <c r="C237" s="19">
        <f>VLOOKUP(A237,'[3]Revised Oct. 1 Fee Schedule'!$A$23:$N$416,10,0)</f>
        <v>255.34</v>
      </c>
      <c r="D237" s="20">
        <f>VLOOKUP(A237,'[4]Calulations '!$H$1:$I$399,2,0)</f>
        <v>1.1338999999999999</v>
      </c>
      <c r="E237" s="21">
        <f>VLOOKUP(A237,'[4]Calulations '!H214:O612,8,0)</f>
        <v>132.97</v>
      </c>
      <c r="F237" s="21">
        <f>VLOOKUP(A237,'[4]Calulations '!$H$1:$P$399,9,0)</f>
        <v>36.85</v>
      </c>
      <c r="G237" s="21">
        <f>VLOOKUP(A237,'[4]Calulations '!$H$1:$Q$399,10,0)</f>
        <v>30.71</v>
      </c>
      <c r="H237" s="21">
        <f>VLOOKUP(A237,'[4]Calulations '!$H$1:$R$399,11,0)</f>
        <v>13.68</v>
      </c>
      <c r="I237" s="22"/>
      <c r="J237" s="21">
        <f>VLOOKUP(A237,'[4]Calulations '!$H$1:$U$399,14,0)</f>
        <v>247.41255000000004</v>
      </c>
      <c r="K237" s="23">
        <f t="shared" si="6"/>
        <v>255.34</v>
      </c>
      <c r="L237" s="24"/>
      <c r="M237" s="25">
        <v>47.5</v>
      </c>
      <c r="N237" s="25">
        <f t="shared" si="7"/>
        <v>302.84000000000003</v>
      </c>
      <c r="O237" s="26"/>
      <c r="Q237" s="28"/>
    </row>
    <row r="238" spans="1:17">
      <c r="A238" s="17">
        <v>1932107547</v>
      </c>
      <c r="B238" s="18" t="s">
        <v>238</v>
      </c>
      <c r="C238" s="19">
        <f>VLOOKUP(A238,'[3]Revised Oct. 1 Fee Schedule'!$A$23:$N$416,10,0)</f>
        <v>226.37</v>
      </c>
      <c r="D238" s="20">
        <f>VLOOKUP(A238,'[4]Calulations '!$H$1:$I$399,2,0)</f>
        <v>1.1060000000000001</v>
      </c>
      <c r="E238" s="21">
        <f>VLOOKUP(A238,'[4]Calulations '!H215:O613,8,0)</f>
        <v>132.09</v>
      </c>
      <c r="F238" s="21">
        <f>VLOOKUP(A238,'[4]Calulations '!$H$1:$P$399,9,0)</f>
        <v>36.85</v>
      </c>
      <c r="G238" s="21">
        <f>VLOOKUP(A238,'[4]Calulations '!$H$1:$Q$399,10,0)</f>
        <v>15.01</v>
      </c>
      <c r="H238" s="21">
        <f>VLOOKUP(A238,'[4]Calulations '!$H$1:$R$399,11,0)</f>
        <v>13.68</v>
      </c>
      <c r="I238" s="22"/>
      <c r="J238" s="21">
        <f>VLOOKUP(A238,'[4]Calulations '!$H$1:$U$399,14,0)</f>
        <v>228.26265000000004</v>
      </c>
      <c r="K238" s="23">
        <f t="shared" si="6"/>
        <v>228.26265000000004</v>
      </c>
      <c r="L238" s="24"/>
      <c r="M238" s="25">
        <v>47.5</v>
      </c>
      <c r="N238" s="25">
        <f t="shared" si="7"/>
        <v>275.76265000000001</v>
      </c>
      <c r="O238" s="26"/>
      <c r="Q238" s="28"/>
    </row>
    <row r="239" spans="1:17">
      <c r="A239" s="17">
        <v>1013951896</v>
      </c>
      <c r="B239" s="18" t="s">
        <v>239</v>
      </c>
      <c r="C239" s="19">
        <f>VLOOKUP(A239,'[3]Revised Oct. 1 Fee Schedule'!$A$23:$N$416,10,0)</f>
        <v>219.64</v>
      </c>
      <c r="D239" s="20">
        <f>VLOOKUP(A239,'[4]Calulations '!$H$1:$I$399,2,0)</f>
        <v>1.0727</v>
      </c>
      <c r="E239" s="21">
        <f>VLOOKUP(A239,'[4]Calulations '!H216:O614,8,0)</f>
        <v>127.72</v>
      </c>
      <c r="F239" s="21">
        <f>VLOOKUP(A239,'[4]Calulations '!$H$1:$P$399,9,0)</f>
        <v>36.85</v>
      </c>
      <c r="G239" s="21">
        <f>VLOOKUP(A239,'[4]Calulations '!$H$1:$Q$399,10,0)</f>
        <v>11.99</v>
      </c>
      <c r="H239" s="21">
        <f>VLOOKUP(A239,'[4]Calulations '!$H$1:$R$399,11,0)</f>
        <v>13.68</v>
      </c>
      <c r="I239" s="22"/>
      <c r="J239" s="21">
        <f>VLOOKUP(A239,'[4]Calulations '!$H$1:$U$399,14,0)</f>
        <v>219.72720000000004</v>
      </c>
      <c r="K239" s="23">
        <f t="shared" si="6"/>
        <v>219.72720000000004</v>
      </c>
      <c r="L239" s="24"/>
      <c r="M239" s="25">
        <v>47.5</v>
      </c>
      <c r="N239" s="25">
        <f t="shared" si="7"/>
        <v>267.22720000000004</v>
      </c>
      <c r="O239" s="26"/>
      <c r="Q239" s="28"/>
    </row>
    <row r="240" spans="1:17">
      <c r="A240" s="17">
        <v>1477146959</v>
      </c>
      <c r="B240" s="18" t="s">
        <v>240</v>
      </c>
      <c r="C240" s="19">
        <f>VLOOKUP(A240,'[3]Revised Oct. 1 Fee Schedule'!$A$23:$N$416,10,0)</f>
        <v>244.01</v>
      </c>
      <c r="D240" s="20">
        <f>VLOOKUP(A240,'[4]Calulations '!$H$1:$I$399,2,0)</f>
        <v>1.3872</v>
      </c>
      <c r="E240" s="21">
        <f>VLOOKUP(A240,'[4]Calulations '!H217:O615,8,0)</f>
        <v>153.01</v>
      </c>
      <c r="F240" s="21">
        <f>VLOOKUP(A240,'[4]Calulations '!$H$1:$P$399,9,0)</f>
        <v>36.85</v>
      </c>
      <c r="G240" s="21">
        <f>VLOOKUP(A240,'[4]Calulations '!$H$1:$Q$399,10,0)</f>
        <v>13.55</v>
      </c>
      <c r="H240" s="21">
        <f>VLOOKUP(A240,'[4]Calulations '!$H$1:$R$399,11,0)</f>
        <v>13.68</v>
      </c>
      <c r="I240" s="22"/>
      <c r="J240" s="21">
        <f>VLOOKUP(A240,'[4]Calulations '!$H$1:$U$399,14,0)</f>
        <v>250.73895000000002</v>
      </c>
      <c r="K240" s="23">
        <f t="shared" si="6"/>
        <v>250.73895000000002</v>
      </c>
      <c r="L240" s="24"/>
      <c r="M240" s="25">
        <v>47.5</v>
      </c>
      <c r="N240" s="25">
        <f t="shared" si="7"/>
        <v>298.23895000000005</v>
      </c>
      <c r="O240" s="26"/>
      <c r="Q240" s="28"/>
    </row>
    <row r="241" spans="1:17">
      <c r="A241" s="17">
        <v>1093754459</v>
      </c>
      <c r="B241" s="18" t="s">
        <v>241</v>
      </c>
      <c r="C241" s="19">
        <f>VLOOKUP(A241,'[3]Revised Oct. 1 Fee Schedule'!$A$23:$N$416,10,0)</f>
        <v>244.33</v>
      </c>
      <c r="D241" s="20">
        <f>VLOOKUP(A241,'[4]Calulations '!$H$1:$I$399,2,0)</f>
        <v>1.3093999999999999</v>
      </c>
      <c r="E241" s="21">
        <f>VLOOKUP(A241,'[4]Calulations '!H218:O616,8,0)</f>
        <v>146.94999999999999</v>
      </c>
      <c r="F241" s="21">
        <f>VLOOKUP(A241,'[4]Calulations '!$H$1:$P$399,9,0)</f>
        <v>36.85</v>
      </c>
      <c r="G241" s="21">
        <f>VLOOKUP(A241,'[4]Calulations '!$H$1:$Q$399,10,0)</f>
        <v>13.97</v>
      </c>
      <c r="H241" s="21">
        <f>VLOOKUP(A241,'[4]Calulations '!$H$1:$R$399,11,0)</f>
        <v>13.68</v>
      </c>
      <c r="I241" s="22"/>
      <c r="J241" s="21">
        <f>VLOOKUP(A241,'[4]Calulations '!$H$1:$U$399,14,0)</f>
        <v>244.22475000000003</v>
      </c>
      <c r="K241" s="23">
        <f t="shared" si="6"/>
        <v>244.33</v>
      </c>
      <c r="L241" s="24"/>
      <c r="M241" s="25">
        <v>47.5</v>
      </c>
      <c r="N241" s="25">
        <f t="shared" si="7"/>
        <v>291.83000000000004</v>
      </c>
      <c r="O241" s="26"/>
      <c r="Q241" s="28"/>
    </row>
    <row r="242" spans="1:17">
      <c r="A242" s="17">
        <v>1861521635</v>
      </c>
      <c r="B242" s="24" t="s">
        <v>242</v>
      </c>
      <c r="C242" s="19">
        <f>VLOOKUP(A242,'[3]Revised Oct. 1 Fee Schedule'!$A$23:$N$416,10,0)</f>
        <v>259.69</v>
      </c>
      <c r="D242" s="20">
        <f>VLOOKUP(A242,'[4]Calulations '!$H$1:$I$399,2,0)</f>
        <v>1.3597999999999999</v>
      </c>
      <c r="E242" s="21">
        <f>VLOOKUP(A242,'[4]Calulations '!H219:O617,8,0)</f>
        <v>150.79</v>
      </c>
      <c r="F242" s="21">
        <f>VLOOKUP(A242,'[4]Calulations '!$H$1:$P$399,9,0)</f>
        <v>36.85</v>
      </c>
      <c r="G242" s="21">
        <f>VLOOKUP(A242,'[4]Calulations '!$H$1:$Q$399,10,0)</f>
        <v>18.55</v>
      </c>
      <c r="H242" s="21">
        <f>VLOOKUP(A242,'[4]Calulations '!$H$1:$R$399,11,0)</f>
        <v>13.68</v>
      </c>
      <c r="I242" s="22"/>
      <c r="J242" s="21">
        <f>VLOOKUP(A242,'[4]Calulations '!$H$1:$U$399,14,0)</f>
        <v>253.94985000000003</v>
      </c>
      <c r="K242" s="23">
        <f t="shared" si="6"/>
        <v>259.69</v>
      </c>
      <c r="L242" s="24"/>
      <c r="M242" s="25">
        <v>47.5</v>
      </c>
      <c r="N242" s="25">
        <f t="shared" si="7"/>
        <v>307.19</v>
      </c>
      <c r="O242" s="26"/>
      <c r="Q242" s="28"/>
    </row>
    <row r="243" spans="1:17">
      <c r="A243" s="17">
        <v>1558391250</v>
      </c>
      <c r="B243" s="18" t="s">
        <v>243</v>
      </c>
      <c r="C243" s="19">
        <f>VLOOKUP(A243,'[3]Revised Oct. 1 Fee Schedule'!$A$23:$N$416,10,0)</f>
        <v>226.11</v>
      </c>
      <c r="D243" s="20">
        <f>VLOOKUP(A243,'[4]Calulations '!$H$1:$I$399,2,0)</f>
        <v>1.1621999999999999</v>
      </c>
      <c r="E243" s="21">
        <f>VLOOKUP(A243,'[4]Calulations '!H220:O618,8,0)</f>
        <v>134.54</v>
      </c>
      <c r="F243" s="21">
        <f>VLOOKUP(A243,'[4]Calulations '!$H$1:$P$399,9,0)</f>
        <v>36.85</v>
      </c>
      <c r="G243" s="21">
        <f>VLOOKUP(A243,'[4]Calulations '!$H$1:$Q$399,10,0)</f>
        <v>14.01</v>
      </c>
      <c r="H243" s="21">
        <f>VLOOKUP(A243,'[4]Calulations '!$H$1:$R$399,11,0)</f>
        <v>13.68</v>
      </c>
      <c r="I243" s="22"/>
      <c r="J243" s="21">
        <f>VLOOKUP(A243,'[4]Calulations '!$H$1:$U$399,14,0)</f>
        <v>229.9374</v>
      </c>
      <c r="K243" s="23">
        <f t="shared" si="6"/>
        <v>229.9374</v>
      </c>
      <c r="L243" s="24"/>
      <c r="M243" s="25">
        <v>47.5</v>
      </c>
      <c r="N243" s="25">
        <f t="shared" si="7"/>
        <v>277.43740000000003</v>
      </c>
      <c r="O243" s="26"/>
      <c r="Q243" s="28"/>
    </row>
    <row r="244" spans="1:17">
      <c r="A244" s="17">
        <v>1033611959</v>
      </c>
      <c r="B244" s="24" t="s">
        <v>244</v>
      </c>
      <c r="C244" s="19">
        <f>VLOOKUP(A244,'[3]Revised Oct. 1 Fee Schedule'!$A$23:$N$416,10,0)</f>
        <v>246.84</v>
      </c>
      <c r="D244" s="20">
        <f>VLOOKUP(A244,'[4]Calulations '!$H$1:$I$399,2,0)</f>
        <v>1.0648</v>
      </c>
      <c r="E244" s="21">
        <f>VLOOKUP(A244,'[4]Calulations '!H221:O619,8,0)</f>
        <v>128.69</v>
      </c>
      <c r="F244" s="21">
        <f>VLOOKUP(A244,'[4]Calulations '!$H$1:$P$399,9,0)</f>
        <v>36.85</v>
      </c>
      <c r="G244" s="21">
        <f>VLOOKUP(A244,'[4]Calulations '!$H$1:$Q$399,10,0)</f>
        <v>23.93</v>
      </c>
      <c r="H244" s="21">
        <f>VLOOKUP(A244,'[4]Calulations '!$H$1:$R$399,11,0)</f>
        <v>13.68</v>
      </c>
      <c r="I244" s="22"/>
      <c r="J244" s="21">
        <f>VLOOKUP(A244,'[4]Calulations '!$H$1:$U$399,14,0)</f>
        <v>234.63825000000003</v>
      </c>
      <c r="K244" s="23">
        <f t="shared" si="6"/>
        <v>246.84</v>
      </c>
      <c r="L244" s="24"/>
      <c r="M244" s="25">
        <v>47.5</v>
      </c>
      <c r="N244" s="25">
        <f t="shared" si="7"/>
        <v>294.34000000000003</v>
      </c>
      <c r="O244" s="26"/>
      <c r="Q244" s="28"/>
    </row>
    <row r="245" spans="1:17">
      <c r="A245" s="17">
        <v>1962832899</v>
      </c>
      <c r="B245" s="24" t="s">
        <v>245</v>
      </c>
      <c r="C245" s="19">
        <f>VLOOKUP(A245,'[3]Revised Oct. 1 Fee Schedule'!$A$23:$N$416,10,0)</f>
        <v>258.54000000000002</v>
      </c>
      <c r="D245" s="20">
        <f>VLOOKUP(A245,'[4]Calulations '!$H$1:$I$399,2,0)</f>
        <v>1.1393</v>
      </c>
      <c r="E245" s="21">
        <f>VLOOKUP(A245,'[4]Calulations '!H222:O620,8,0)</f>
        <v>134.27000000000001</v>
      </c>
      <c r="F245" s="21">
        <f>VLOOKUP(A245,'[4]Calulations '!$H$1:$P$399,9,0)</f>
        <v>36.85</v>
      </c>
      <c r="G245" s="21">
        <f>VLOOKUP(A245,'[4]Calulations '!$H$1:$Q$399,10,0)</f>
        <v>32.51</v>
      </c>
      <c r="H245" s="21">
        <f>VLOOKUP(A245,'[4]Calulations '!$H$1:$R$399,11,0)</f>
        <v>13.68</v>
      </c>
      <c r="I245" s="22"/>
      <c r="J245" s="21">
        <f>VLOOKUP(A245,'[4]Calulations '!$H$1:$U$399,14,0)</f>
        <v>250.99305000000001</v>
      </c>
      <c r="K245" s="23">
        <f t="shared" si="6"/>
        <v>258.54000000000002</v>
      </c>
      <c r="L245" s="24"/>
      <c r="M245" s="25">
        <v>47.5</v>
      </c>
      <c r="N245" s="25">
        <f t="shared" si="7"/>
        <v>306.04000000000002</v>
      </c>
      <c r="O245" s="26"/>
      <c r="Q245" s="28"/>
    </row>
    <row r="246" spans="1:17">
      <c r="A246" s="17">
        <v>1336612530</v>
      </c>
      <c r="B246" s="18" t="s">
        <v>246</v>
      </c>
      <c r="C246" s="19">
        <f>VLOOKUP(A246,'[3]Revised Oct. 1 Fee Schedule'!$A$23:$N$416,10,0)</f>
        <v>269.75</v>
      </c>
      <c r="D246" s="20">
        <f>VLOOKUP(A246,'[4]Calulations '!$H$1:$I$399,2,0)</f>
        <v>1.3396999999999999</v>
      </c>
      <c r="E246" s="21">
        <f>VLOOKUP(A246,'[4]Calulations '!H223:O621,8,0)</f>
        <v>147.56</v>
      </c>
      <c r="F246" s="21">
        <f>VLOOKUP(A246,'[4]Calulations '!$H$1:$P$399,9,0)</f>
        <v>36.85</v>
      </c>
      <c r="G246" s="21">
        <f>VLOOKUP(A246,'[4]Calulations '!$H$1:$Q$399,10,0)</f>
        <v>28.19</v>
      </c>
      <c r="H246" s="21">
        <f>VLOOKUP(A246,'[4]Calulations '!$H$1:$R$399,11,0)</f>
        <v>13.68</v>
      </c>
      <c r="I246" s="22"/>
      <c r="J246" s="21">
        <f>VLOOKUP(A246,'[4]Calulations '!$H$1:$U$399,14,0)</f>
        <v>261.35340000000002</v>
      </c>
      <c r="K246" s="23">
        <f t="shared" si="6"/>
        <v>269.75</v>
      </c>
      <c r="L246" s="24"/>
      <c r="M246" s="25">
        <v>47.5</v>
      </c>
      <c r="N246" s="25">
        <f t="shared" si="7"/>
        <v>317.25</v>
      </c>
      <c r="O246" s="26"/>
      <c r="Q246" s="28"/>
    </row>
    <row r="247" spans="1:17">
      <c r="A247" s="17">
        <v>1427248905</v>
      </c>
      <c r="B247" s="18" t="s">
        <v>247</v>
      </c>
      <c r="C247" s="19">
        <f>VLOOKUP(A247,'[3]Revised Oct. 1 Fee Schedule'!$A$23:$N$416,10,0)</f>
        <v>255.73</v>
      </c>
      <c r="D247" s="20">
        <f>VLOOKUP(A247,'[4]Calulations '!$H$1:$I$399,2,0)</f>
        <v>1.3371</v>
      </c>
      <c r="E247" s="21">
        <f>VLOOKUP(A247,'[4]Calulations '!H224:O622,8,0)</f>
        <v>149.85</v>
      </c>
      <c r="F247" s="21">
        <f>VLOOKUP(A247,'[4]Calulations '!$H$1:$P$399,9,0)</f>
        <v>36.85</v>
      </c>
      <c r="G247" s="21">
        <f>VLOOKUP(A247,'[4]Calulations '!$H$1:$Q$399,10,0)</f>
        <v>21.96</v>
      </c>
      <c r="H247" s="21">
        <f>VLOOKUP(A247,'[4]Calulations '!$H$1:$R$399,11,0)</f>
        <v>13.68</v>
      </c>
      <c r="I247" s="22"/>
      <c r="J247" s="21">
        <f>VLOOKUP(A247,'[4]Calulations '!$H$1:$U$399,14,0)</f>
        <v>256.80270000000007</v>
      </c>
      <c r="K247" s="23">
        <f t="shared" si="6"/>
        <v>256.80270000000007</v>
      </c>
      <c r="L247" s="24"/>
      <c r="M247" s="25">
        <v>47.5</v>
      </c>
      <c r="N247" s="25">
        <f t="shared" si="7"/>
        <v>304.30270000000007</v>
      </c>
      <c r="O247" s="26"/>
      <c r="Q247" s="28"/>
    </row>
    <row r="248" spans="1:17">
      <c r="A248" s="17">
        <v>1609976901</v>
      </c>
      <c r="B248" s="18" t="s">
        <v>248</v>
      </c>
      <c r="C248" s="19">
        <f>VLOOKUP(A248,'[3]Revised Oct. 1 Fee Schedule'!$A$23:$N$416,10,0)</f>
        <v>252.6</v>
      </c>
      <c r="D248" s="20">
        <f>VLOOKUP(A248,'[4]Calulations '!$H$1:$I$399,2,0)</f>
        <v>1.3083</v>
      </c>
      <c r="E248" s="21">
        <f>VLOOKUP(A248,'[4]Calulations '!H225:O623,8,0)</f>
        <v>143.74</v>
      </c>
      <c r="F248" s="21">
        <f>VLOOKUP(A248,'[4]Calulations '!$H$1:$P$399,9,0)</f>
        <v>36.85</v>
      </c>
      <c r="G248" s="21">
        <f>VLOOKUP(A248,'[4]Calulations '!$H$1:$Q$399,10,0)</f>
        <v>24.89</v>
      </c>
      <c r="H248" s="21">
        <f>VLOOKUP(A248,'[4]Calulations '!$H$1:$R$399,11,0)</f>
        <v>13.68</v>
      </c>
      <c r="I248" s="22"/>
      <c r="J248" s="21">
        <f>VLOOKUP(A248,'[4]Calulations '!$H$1:$U$399,14,0)</f>
        <v>253.12980000000005</v>
      </c>
      <c r="K248" s="23">
        <f t="shared" si="6"/>
        <v>253.12980000000005</v>
      </c>
      <c r="L248" s="24"/>
      <c r="M248" s="25">
        <v>47.5</v>
      </c>
      <c r="N248" s="25">
        <f t="shared" si="7"/>
        <v>300.62980000000005</v>
      </c>
      <c r="O248" s="26"/>
      <c r="Q248" s="28"/>
    </row>
    <row r="249" spans="1:17">
      <c r="A249" s="17">
        <v>1235239567</v>
      </c>
      <c r="B249" s="18" t="s">
        <v>249</v>
      </c>
      <c r="C249" s="19">
        <f>VLOOKUP(A249,'[3]Revised Oct. 1 Fee Schedule'!$A$23:$N$416,10,0)</f>
        <v>240.41</v>
      </c>
      <c r="D249" s="20">
        <f>VLOOKUP(A249,'[4]Calulations '!$H$1:$I$399,2,0)</f>
        <v>1.3708</v>
      </c>
      <c r="E249" s="21">
        <f>VLOOKUP(A249,'[4]Calulations '!H226:O624,8,0)</f>
        <v>151.31</v>
      </c>
      <c r="F249" s="21">
        <f>VLOOKUP(A249,'[4]Calulations '!$H$1:$P$399,9,0)</f>
        <v>36.85</v>
      </c>
      <c r="G249" s="21">
        <f>VLOOKUP(A249,'[4]Calulations '!$H$1:$Q$399,10,0)</f>
        <v>8.1199999999999992</v>
      </c>
      <c r="H249" s="21">
        <f>VLOOKUP(A249,'[4]Calulations '!$H$1:$R$399,11,0)</f>
        <v>13.68</v>
      </c>
      <c r="I249" s="22"/>
      <c r="J249" s="21">
        <f>VLOOKUP(A249,'[4]Calulations '!$H$1:$U$399,14,0)</f>
        <v>242.50380000000004</v>
      </c>
      <c r="K249" s="23">
        <f t="shared" si="6"/>
        <v>242.50380000000004</v>
      </c>
      <c r="L249" s="24"/>
      <c r="M249" s="25">
        <v>47.5</v>
      </c>
      <c r="N249" s="25">
        <f t="shared" si="7"/>
        <v>290.00380000000007</v>
      </c>
      <c r="O249" s="26"/>
      <c r="Q249" s="28"/>
    </row>
    <row r="250" spans="1:17">
      <c r="A250" s="17">
        <v>1841390002</v>
      </c>
      <c r="B250" s="18" t="s">
        <v>250</v>
      </c>
      <c r="C250" s="19">
        <f>VLOOKUP(A250,'[3]Revised Oct. 1 Fee Schedule'!$A$23:$N$416,10,0)</f>
        <v>243.43</v>
      </c>
      <c r="D250" s="20">
        <f>VLOOKUP(A250,'[4]Calulations '!$H$1:$I$399,2,0)</f>
        <v>1.3277000000000001</v>
      </c>
      <c r="E250" s="21">
        <f>VLOOKUP(A250,'[4]Calulations '!H227:O625,8,0)</f>
        <v>150.56</v>
      </c>
      <c r="F250" s="21">
        <f>VLOOKUP(A250,'[4]Calulations '!$H$1:$P$399,9,0)</f>
        <v>36.85</v>
      </c>
      <c r="G250" s="21">
        <f>VLOOKUP(A250,'[4]Calulations '!$H$1:$Q$399,10,0)</f>
        <v>11.84</v>
      </c>
      <c r="H250" s="21">
        <f>VLOOKUP(A250,'[4]Calulations '!$H$1:$R$399,11,0)</f>
        <v>13.68</v>
      </c>
      <c r="I250" s="22"/>
      <c r="J250" s="21">
        <f>VLOOKUP(A250,'[4]Calulations '!$H$1:$U$399,14,0)</f>
        <v>245.93415000000002</v>
      </c>
      <c r="K250" s="23">
        <f t="shared" si="6"/>
        <v>245.93415000000002</v>
      </c>
      <c r="L250" s="24"/>
      <c r="M250" s="25">
        <v>47.5</v>
      </c>
      <c r="N250" s="25">
        <f t="shared" si="7"/>
        <v>293.43415000000005</v>
      </c>
      <c r="O250" s="26"/>
      <c r="Q250" s="28"/>
    </row>
    <row r="251" spans="1:17">
      <c r="A251" s="17">
        <v>1194825448</v>
      </c>
      <c r="B251" s="18" t="s">
        <v>251</v>
      </c>
      <c r="C251" s="19">
        <f>VLOOKUP(A251,'[3]Revised Oct. 1 Fee Schedule'!$A$23:$N$416,10,0)</f>
        <v>240.92</v>
      </c>
      <c r="D251" s="20">
        <f>VLOOKUP(A251,'[4]Calulations '!$H$1:$I$399,2,0)</f>
        <v>1.3302</v>
      </c>
      <c r="E251" s="21">
        <f>VLOOKUP(A251,'[4]Calulations '!H228:O626,8,0)</f>
        <v>147.80000000000001</v>
      </c>
      <c r="F251" s="21">
        <f>VLOOKUP(A251,'[4]Calulations '!$H$1:$P$399,9,0)</f>
        <v>36.85</v>
      </c>
      <c r="G251" s="21">
        <f>VLOOKUP(A251,'[4]Calulations '!$H$1:$Q$399,10,0)</f>
        <v>7.82</v>
      </c>
      <c r="H251" s="21">
        <f>VLOOKUP(A251,'[4]Calulations '!$H$1:$R$399,11,0)</f>
        <v>13.68</v>
      </c>
      <c r="I251" s="22"/>
      <c r="J251" s="21">
        <f>VLOOKUP(A251,'[4]Calulations '!$H$1:$U$399,14,0)</f>
        <v>238.10325000000003</v>
      </c>
      <c r="K251" s="23">
        <f t="shared" si="6"/>
        <v>240.92</v>
      </c>
      <c r="L251" s="24"/>
      <c r="M251" s="25">
        <v>47.5</v>
      </c>
      <c r="N251" s="25">
        <f t="shared" si="7"/>
        <v>288.41999999999996</v>
      </c>
      <c r="O251" s="26"/>
      <c r="Q251" s="28"/>
    </row>
    <row r="252" spans="1:17">
      <c r="A252" s="17">
        <v>1275823155</v>
      </c>
      <c r="B252" s="18" t="s">
        <v>252</v>
      </c>
      <c r="C252" s="19">
        <f>VLOOKUP(A252,'[3]Revised Oct. 1 Fee Schedule'!$A$23:$N$416,10,0)</f>
        <v>254.96</v>
      </c>
      <c r="D252" s="20">
        <f>VLOOKUP(A252,'[4]Calulations '!$H$1:$I$399,2,0)</f>
        <v>1.3481000000000001</v>
      </c>
      <c r="E252" s="21">
        <f>VLOOKUP(A252,'[4]Calulations '!H229:O627,8,0)</f>
        <v>149.41999999999999</v>
      </c>
      <c r="F252" s="21">
        <f>VLOOKUP(A252,'[4]Calulations '!$H$1:$P$399,9,0)</f>
        <v>36.85</v>
      </c>
      <c r="G252" s="21">
        <f>VLOOKUP(A252,'[4]Calulations '!$H$1:$Q$399,10,0)</f>
        <v>23.65</v>
      </c>
      <c r="H252" s="21">
        <f>VLOOKUP(A252,'[4]Calulations '!$H$1:$R$399,11,0)</f>
        <v>13.68</v>
      </c>
      <c r="I252" s="22"/>
      <c r="J252" s="21">
        <f>VLOOKUP(A252,'[4]Calulations '!$H$1:$U$399,14,0)</f>
        <v>258.25800000000004</v>
      </c>
      <c r="K252" s="23">
        <f t="shared" si="6"/>
        <v>258.25800000000004</v>
      </c>
      <c r="L252" s="24"/>
      <c r="M252" s="25">
        <v>47.5</v>
      </c>
      <c r="N252" s="25">
        <f t="shared" si="7"/>
        <v>305.75800000000004</v>
      </c>
      <c r="O252" s="26"/>
      <c r="Q252" s="28"/>
    </row>
    <row r="253" spans="1:17">
      <c r="A253" s="17">
        <v>1265816185</v>
      </c>
      <c r="B253" s="18" t="s">
        <v>253</v>
      </c>
      <c r="C253" s="19">
        <f>VLOOKUP(A253,'[3]Revised Oct. 1 Fee Schedule'!$A$23:$N$416,10,0)</f>
        <v>247.36</v>
      </c>
      <c r="D253" s="20">
        <f>VLOOKUP(A253,'[4]Calulations '!$H$1:$I$399,2,0)</f>
        <v>1.3892</v>
      </c>
      <c r="E253" s="21">
        <f>VLOOKUP(A253,'[4]Calulations '!H230:O628,8,0)</f>
        <v>154.62</v>
      </c>
      <c r="F253" s="21">
        <f>VLOOKUP(A253,'[4]Calulations '!$H$1:$P$399,9,0)</f>
        <v>36.85</v>
      </c>
      <c r="G253" s="21">
        <f>VLOOKUP(A253,'[4]Calulations '!$H$1:$Q$399,10,0)</f>
        <v>13.54</v>
      </c>
      <c r="H253" s="21">
        <f>VLOOKUP(A253,'[4]Calulations '!$H$1:$R$399,11,0)</f>
        <v>13.68</v>
      </c>
      <c r="I253" s="22"/>
      <c r="J253" s="21">
        <f>VLOOKUP(A253,'[4]Calulations '!$H$1:$U$399,14,0)</f>
        <v>252.58695000000003</v>
      </c>
      <c r="K253" s="23">
        <f t="shared" si="6"/>
        <v>252.58695000000003</v>
      </c>
      <c r="L253" s="24"/>
      <c r="M253" s="25">
        <v>47.5</v>
      </c>
      <c r="N253" s="25">
        <f t="shared" si="7"/>
        <v>300.08695</v>
      </c>
      <c r="O253" s="26"/>
      <c r="Q253" s="28"/>
    </row>
    <row r="254" spans="1:17">
      <c r="A254" s="17">
        <v>1326519844</v>
      </c>
      <c r="B254" s="24" t="s">
        <v>254</v>
      </c>
      <c r="C254" s="19">
        <f>VLOOKUP(A254,'[3]Revised Oct. 1 Fee Schedule'!$A$23:$N$416,10,0)</f>
        <v>257.11</v>
      </c>
      <c r="D254" s="20">
        <f>VLOOKUP(A254,'[4]Calulations '!$H$1:$I$399,2,0)</f>
        <v>1.3615999999999999</v>
      </c>
      <c r="E254" s="21">
        <f>VLOOKUP(A254,'[4]Calulations '!H231:O629,8,0)</f>
        <v>150.91999999999999</v>
      </c>
      <c r="F254" s="21">
        <f>VLOOKUP(A254,'[4]Calulations '!$H$1:$P$399,9,0)</f>
        <v>36.85</v>
      </c>
      <c r="G254" s="21">
        <f>VLOOKUP(A254,'[4]Calulations '!$H$1:$Q$399,10,0)</f>
        <v>23.6</v>
      </c>
      <c r="H254" s="21">
        <f>VLOOKUP(A254,'[4]Calulations '!$H$1:$R$399,11,0)</f>
        <v>13.68</v>
      </c>
      <c r="I254" s="22"/>
      <c r="J254" s="21">
        <f>VLOOKUP(A254,'[4]Calulations '!$H$1:$U$399,14,0)</f>
        <v>259.93275</v>
      </c>
      <c r="K254" s="23">
        <f t="shared" si="6"/>
        <v>259.93275</v>
      </c>
      <c r="L254" s="24"/>
      <c r="M254" s="25">
        <v>47.5</v>
      </c>
      <c r="N254" s="25">
        <f t="shared" si="7"/>
        <v>307.43275</v>
      </c>
      <c r="O254" s="26"/>
      <c r="Q254" s="28"/>
    </row>
    <row r="255" spans="1:17">
      <c r="A255" s="17">
        <v>1396202024</v>
      </c>
      <c r="B255" s="18" t="s">
        <v>255</v>
      </c>
      <c r="C255" s="19">
        <f>VLOOKUP(A255,'[3]Revised Oct. 1 Fee Schedule'!$A$23:$N$416,10,0)</f>
        <v>249.78</v>
      </c>
      <c r="D255" s="20">
        <f>VLOOKUP(A255,'[4]Calulations '!$H$1:$I$399,2,0)</f>
        <v>1.2407999999999999</v>
      </c>
      <c r="E255" s="21">
        <f>VLOOKUP(A255,'[4]Calulations '!H232:O630,8,0)</f>
        <v>141.04</v>
      </c>
      <c r="F255" s="21">
        <f>VLOOKUP(A255,'[4]Calulations '!$H$1:$P$399,9,0)</f>
        <v>36.85</v>
      </c>
      <c r="G255" s="21">
        <f>VLOOKUP(A255,'[4]Calulations '!$H$1:$Q$399,10,0)</f>
        <v>17.63</v>
      </c>
      <c r="H255" s="21">
        <f>VLOOKUP(A255,'[4]Calulations '!$H$1:$R$399,11,0)</f>
        <v>13.68</v>
      </c>
      <c r="I255" s="22"/>
      <c r="J255" s="21">
        <f>VLOOKUP(A255,'[4]Calulations '!$H$1:$U$399,14,0)</f>
        <v>241.626</v>
      </c>
      <c r="K255" s="23">
        <f t="shared" si="6"/>
        <v>249.78</v>
      </c>
      <c r="L255" s="24"/>
      <c r="M255" s="25">
        <v>47.5</v>
      </c>
      <c r="N255" s="25">
        <f t="shared" si="7"/>
        <v>297.27999999999997</v>
      </c>
      <c r="O255" s="26"/>
      <c r="Q255" s="28"/>
    </row>
    <row r="256" spans="1:17">
      <c r="A256" s="17">
        <v>1114480233</v>
      </c>
      <c r="B256" s="18" t="s">
        <v>256</v>
      </c>
      <c r="C256" s="19">
        <f>VLOOKUP(A256,'[3]Revised Oct. 1 Fee Schedule'!$A$23:$N$416,10,0)</f>
        <v>230.16</v>
      </c>
      <c r="D256" s="20">
        <f>VLOOKUP(A256,'[4]Calulations '!$H$1:$I$399,2,0)</f>
        <v>1.1272</v>
      </c>
      <c r="E256" s="21">
        <f>VLOOKUP(A256,'[4]Calulations '!H233:O631,8,0)</f>
        <v>133.04</v>
      </c>
      <c r="F256" s="21">
        <f>VLOOKUP(A256,'[4]Calulations '!$H$1:$P$399,9,0)</f>
        <v>36.85</v>
      </c>
      <c r="G256" s="21">
        <f>VLOOKUP(A256,'[4]Calulations '!$H$1:$Q$399,10,0)</f>
        <v>14.73</v>
      </c>
      <c r="H256" s="21">
        <f>VLOOKUP(A256,'[4]Calulations '!$H$1:$R$399,11,0)</f>
        <v>13.68</v>
      </c>
      <c r="I256" s="22"/>
      <c r="J256" s="21">
        <f>VLOOKUP(A256,'[4]Calulations '!$H$1:$U$399,14,0)</f>
        <v>229.03650000000002</v>
      </c>
      <c r="K256" s="23">
        <f t="shared" si="6"/>
        <v>230.16</v>
      </c>
      <c r="L256" s="24"/>
      <c r="M256" s="25">
        <v>47.5</v>
      </c>
      <c r="N256" s="25">
        <f t="shared" si="7"/>
        <v>277.65999999999997</v>
      </c>
      <c r="O256" s="26"/>
      <c r="Q256" s="28"/>
    </row>
    <row r="257" spans="1:17">
      <c r="A257" s="17">
        <v>1902462401</v>
      </c>
      <c r="B257" s="18" t="s">
        <v>257</v>
      </c>
      <c r="C257" s="19">
        <f>VLOOKUP(A257,'[3]Revised Oct. 1 Fee Schedule'!$A$23:$N$416,10,0)</f>
        <v>237.14</v>
      </c>
      <c r="D257" s="20">
        <f>VLOOKUP(A257,'[4]Calulations '!$H$1:$I$399,2,0)</f>
        <v>1.1745000000000001</v>
      </c>
      <c r="E257" s="21">
        <f>VLOOKUP(A257,'[4]Calulations '!H234:O632,8,0)</f>
        <v>134.08000000000001</v>
      </c>
      <c r="F257" s="21">
        <f>VLOOKUP(A257,'[4]Calulations '!$H$1:$P$399,9,0)</f>
        <v>36.85</v>
      </c>
      <c r="G257" s="21">
        <f>VLOOKUP(A257,'[4]Calulations '!$H$1:$Q$399,10,0)</f>
        <v>16.25</v>
      </c>
      <c r="H257" s="21">
        <f>VLOOKUP(A257,'[4]Calulations '!$H$1:$R$399,11,0)</f>
        <v>13.68</v>
      </c>
      <c r="I257" s="22"/>
      <c r="J257" s="21">
        <f>VLOOKUP(A257,'[4]Calulations '!$H$1:$U$399,14,0)</f>
        <v>231.99330000000003</v>
      </c>
      <c r="K257" s="23">
        <f t="shared" si="6"/>
        <v>237.14</v>
      </c>
      <c r="L257" s="24"/>
      <c r="M257" s="25">
        <v>47.5</v>
      </c>
      <c r="N257" s="25">
        <f t="shared" si="7"/>
        <v>284.64</v>
      </c>
      <c r="O257" s="26"/>
      <c r="Q257" s="28"/>
    </row>
    <row r="258" spans="1:17">
      <c r="A258" s="17">
        <v>1962052498</v>
      </c>
      <c r="B258" s="18" t="s">
        <v>258</v>
      </c>
      <c r="C258" s="19">
        <f>VLOOKUP(A258,'[3]Revised Oct. 1 Fee Schedule'!$A$23:$N$416,10,0)</f>
        <v>221.96</v>
      </c>
      <c r="D258" s="20">
        <f>VLOOKUP(A258,'[4]Calulations '!$H$1:$I$399,2,0)</f>
        <v>1.04</v>
      </c>
      <c r="E258" s="21">
        <f>VLOOKUP(A258,'[4]Calulations '!H235:O633,8,0)</f>
        <v>126.03</v>
      </c>
      <c r="F258" s="21">
        <f>VLOOKUP(A258,'[4]Calulations '!$H$1:$P$399,9,0)</f>
        <v>36.85</v>
      </c>
      <c r="G258" s="21">
        <f>VLOOKUP(A258,'[4]Calulations '!$H$1:$Q$399,10,0)</f>
        <v>7.05</v>
      </c>
      <c r="H258" s="21">
        <f>VLOOKUP(A258,'[4]Calulations '!$H$1:$R$399,11,0)</f>
        <v>13.68</v>
      </c>
      <c r="I258" s="22"/>
      <c r="J258" s="21">
        <f>VLOOKUP(A258,'[4]Calulations '!$H$1:$U$399,14,0)</f>
        <v>212.06955000000002</v>
      </c>
      <c r="K258" s="23">
        <f t="shared" si="6"/>
        <v>221.96</v>
      </c>
      <c r="L258" s="24"/>
      <c r="M258" s="25">
        <v>47.5</v>
      </c>
      <c r="N258" s="25">
        <f t="shared" si="7"/>
        <v>269.46000000000004</v>
      </c>
      <c r="O258" s="26"/>
      <c r="Q258" s="28"/>
    </row>
    <row r="259" spans="1:17">
      <c r="A259" s="17">
        <v>1225688757</v>
      </c>
      <c r="B259" s="18" t="s">
        <v>259</v>
      </c>
      <c r="C259" s="19">
        <f>VLOOKUP(A259,'[3]Revised Oct. 1 Fee Schedule'!$A$23:$N$416,10,0)</f>
        <v>225.25</v>
      </c>
      <c r="D259" s="20">
        <f>VLOOKUP(A259,'[4]Calulations '!$H$1:$I$399,2,0)</f>
        <v>1.151</v>
      </c>
      <c r="E259" s="21">
        <f>VLOOKUP(A259,'[4]Calulations '!H236:O634,8,0)</f>
        <v>134</v>
      </c>
      <c r="F259" s="21">
        <f>VLOOKUP(A259,'[4]Calulations '!$H$1:$P$399,9,0)</f>
        <v>36.85</v>
      </c>
      <c r="G259" s="21">
        <f>VLOOKUP(A259,'[4]Calulations '!$H$1:$Q$399,10,0)</f>
        <v>6.19</v>
      </c>
      <c r="H259" s="21">
        <f>VLOOKUP(A259,'[4]Calulations '!$H$1:$R$399,11,0)</f>
        <v>13.68</v>
      </c>
      <c r="I259" s="22"/>
      <c r="J259" s="21">
        <f>VLOOKUP(A259,'[4]Calulations '!$H$1:$U$399,14,0)</f>
        <v>220.28160000000003</v>
      </c>
      <c r="K259" s="23">
        <f t="shared" si="6"/>
        <v>225.25</v>
      </c>
      <c r="L259" s="24"/>
      <c r="M259" s="25">
        <v>47.5</v>
      </c>
      <c r="N259" s="25">
        <f t="shared" si="7"/>
        <v>272.75</v>
      </c>
      <c r="O259" s="26"/>
      <c r="Q259" s="28"/>
    </row>
    <row r="260" spans="1:17">
      <c r="A260" s="17">
        <v>1851941389</v>
      </c>
      <c r="B260" s="18" t="s">
        <v>260</v>
      </c>
      <c r="C260" s="19">
        <f>VLOOKUP(A260,'[3]Revised Oct. 1 Fee Schedule'!$A$23:$N$416,10,0)</f>
        <v>222.73</v>
      </c>
      <c r="D260" s="20">
        <f>VLOOKUP(A260,'[4]Calulations '!$H$1:$I$399,2,0)</f>
        <v>1.1367</v>
      </c>
      <c r="E260" s="21">
        <f>VLOOKUP(A260,'[4]Calulations '!H237:O635,8,0)</f>
        <v>133.36000000000001</v>
      </c>
      <c r="F260" s="21">
        <f>VLOOKUP(A260,'[4]Calulations '!$H$1:$P$399,9,0)</f>
        <v>36.85</v>
      </c>
      <c r="G260" s="21">
        <f>VLOOKUP(A260,'[4]Calulations '!$H$1:$Q$399,10,0)</f>
        <v>8.2100000000000009</v>
      </c>
      <c r="H260" s="21">
        <f>VLOOKUP(A260,'[4]Calulations '!$H$1:$R$399,11,0)</f>
        <v>13.68</v>
      </c>
      <c r="I260" s="22"/>
      <c r="J260" s="21">
        <f>VLOOKUP(A260,'[4]Calulations '!$H$1:$U$399,14,0)</f>
        <v>221.87550000000007</v>
      </c>
      <c r="K260" s="23">
        <f t="shared" si="6"/>
        <v>222.73</v>
      </c>
      <c r="L260" s="24"/>
      <c r="M260" s="25">
        <v>47.5</v>
      </c>
      <c r="N260" s="25">
        <f t="shared" si="7"/>
        <v>270.23</v>
      </c>
      <c r="O260" s="26"/>
      <c r="Q260" s="28"/>
    </row>
    <row r="261" spans="1:17">
      <c r="A261" s="17">
        <v>1194779504</v>
      </c>
      <c r="B261" s="18" t="s">
        <v>261</v>
      </c>
      <c r="C261" s="19">
        <f>VLOOKUP(A261,'[3]Revised Oct. 1 Fee Schedule'!$A$23:$N$416,10,0)</f>
        <v>241.08</v>
      </c>
      <c r="D261" s="20">
        <f>VLOOKUP(A261,'[4]Calulations '!$H$1:$I$399,2,0)</f>
        <v>1.2984</v>
      </c>
      <c r="E261" s="21">
        <f>VLOOKUP(A261,'[4]Calulations '!H238:O636,8,0)</f>
        <v>145.56</v>
      </c>
      <c r="F261" s="21">
        <f>VLOOKUP(A261,'[4]Calulations '!$H$1:$P$399,9,0)</f>
        <v>36.85</v>
      </c>
      <c r="G261" s="21">
        <f>VLOOKUP(A261,'[4]Calulations '!$H$1:$Q$399,10,0)</f>
        <v>11.77</v>
      </c>
      <c r="H261" s="21">
        <f>VLOOKUP(A261,'[4]Calulations '!$H$1:$R$399,11,0)</f>
        <v>13.68</v>
      </c>
      <c r="I261" s="22"/>
      <c r="J261" s="21">
        <f>VLOOKUP(A261,'[4]Calulations '!$H$1:$U$399,14,0)</f>
        <v>240.07830000000004</v>
      </c>
      <c r="K261" s="23">
        <f t="shared" si="6"/>
        <v>241.08</v>
      </c>
      <c r="L261" s="24"/>
      <c r="M261" s="25">
        <v>47.5</v>
      </c>
      <c r="N261" s="25">
        <f t="shared" si="7"/>
        <v>288.58000000000004</v>
      </c>
      <c r="O261" s="26"/>
      <c r="Q261" s="28"/>
    </row>
    <row r="262" spans="1:17">
      <c r="A262" s="17">
        <v>1538137468</v>
      </c>
      <c r="B262" s="18" t="s">
        <v>262</v>
      </c>
      <c r="C262" s="19">
        <f>VLOOKUP(A262,'[3]Revised Oct. 1 Fee Schedule'!$A$23:$N$416,10,0)</f>
        <v>215.75</v>
      </c>
      <c r="D262" s="20">
        <f>VLOOKUP(A262,'[4]Calulations '!$H$1:$I$399,2,0)</f>
        <v>1.0265</v>
      </c>
      <c r="E262" s="21">
        <f>VLOOKUP(A262,'[4]Calulations '!H239:O637,8,0)</f>
        <v>123.87</v>
      </c>
      <c r="F262" s="21">
        <f>VLOOKUP(A262,'[4]Calulations '!$H$1:$P$399,9,0)</f>
        <v>36.85</v>
      </c>
      <c r="G262" s="21">
        <f>VLOOKUP(A262,'[4]Calulations '!$H$1:$Q$399,10,0)</f>
        <v>12.19</v>
      </c>
      <c r="H262" s="21">
        <f>VLOOKUP(A262,'[4]Calulations '!$H$1:$R$399,11,0)</f>
        <v>13.68</v>
      </c>
      <c r="I262" s="22"/>
      <c r="J262" s="21">
        <f>VLOOKUP(A262,'[4]Calulations '!$H$1:$U$399,14,0)</f>
        <v>215.51145000000002</v>
      </c>
      <c r="K262" s="23">
        <f t="shared" si="6"/>
        <v>215.75</v>
      </c>
      <c r="L262" s="24"/>
      <c r="M262" s="25">
        <v>47.5</v>
      </c>
      <c r="N262" s="25">
        <f t="shared" si="7"/>
        <v>263.25</v>
      </c>
      <c r="O262" s="26"/>
      <c r="Q262" s="28"/>
    </row>
    <row r="263" spans="1:17">
      <c r="A263" s="17">
        <v>1780693663</v>
      </c>
      <c r="B263" s="18" t="s">
        <v>263</v>
      </c>
      <c r="C263" s="19">
        <f>VLOOKUP(A263,'[3]Revised Oct. 1 Fee Schedule'!$A$23:$N$416,10,0)</f>
        <v>198.81</v>
      </c>
      <c r="D263" s="20">
        <f>VLOOKUP(A263,'[4]Calulations '!$H$1:$I$399,2,0)</f>
        <v>1.1343000000000001</v>
      </c>
      <c r="E263" s="21">
        <f>VLOOKUP(A263,'[4]Calulations '!H240:O638,8,0)</f>
        <v>133.43</v>
      </c>
      <c r="F263" s="21">
        <f>VLOOKUP(A263,'[4]Calulations '!$H$1:$P$399,9,0)</f>
        <v>36.85</v>
      </c>
      <c r="G263" s="21">
        <f>VLOOKUP(A263,'[4]Calulations '!$H$1:$Q$399,10,0)</f>
        <v>9.16</v>
      </c>
      <c r="H263" s="21">
        <f>VLOOKUP(A263,'[4]Calulations '!$H$1:$R$399,11,0)</f>
        <v>0</v>
      </c>
      <c r="I263" s="22"/>
      <c r="J263" s="21">
        <f>VLOOKUP(A263,'[4]Calulations '!$H$1:$U$399,14,0)</f>
        <v>207.25320000000002</v>
      </c>
      <c r="K263" s="23">
        <f t="shared" si="6"/>
        <v>207.25320000000002</v>
      </c>
      <c r="L263" s="24"/>
      <c r="M263" s="25">
        <v>47.5</v>
      </c>
      <c r="N263" s="25">
        <f t="shared" si="7"/>
        <v>254.75320000000002</v>
      </c>
      <c r="O263" s="26"/>
      <c r="Q263" s="28"/>
    </row>
    <row r="264" spans="1:17">
      <c r="A264" s="17">
        <v>1407966864</v>
      </c>
      <c r="B264" s="18" t="s">
        <v>264</v>
      </c>
      <c r="C264" s="19">
        <f>VLOOKUP(A264,'[3]Revised Oct. 1 Fee Schedule'!$A$23:$N$416,10,0)</f>
        <v>213.53</v>
      </c>
      <c r="D264" s="20">
        <f>VLOOKUP(A264,'[4]Calulations '!$H$1:$I$399,2,0)</f>
        <v>0.92769999999999997</v>
      </c>
      <c r="E264" s="21">
        <f>VLOOKUP(A264,'[4]Calulations '!H241:O639,8,0)</f>
        <v>116.52</v>
      </c>
      <c r="F264" s="21">
        <f>VLOOKUP(A264,'[4]Calulations '!$H$1:$P$399,9,0)</f>
        <v>36.85</v>
      </c>
      <c r="G264" s="21">
        <f>VLOOKUP(A264,'[4]Calulations '!$H$1:$Q$399,10,0)</f>
        <v>15.34</v>
      </c>
      <c r="H264" s="21">
        <f>VLOOKUP(A264,'[4]Calulations '!$H$1:$R$399,11,0)</f>
        <v>13.68</v>
      </c>
      <c r="I264" s="22"/>
      <c r="J264" s="21">
        <f>VLOOKUP(A264,'[4]Calulations '!$H$1:$U$399,14,0)</f>
        <v>210.66045000000005</v>
      </c>
      <c r="K264" s="23">
        <f t="shared" si="6"/>
        <v>213.53</v>
      </c>
      <c r="L264" s="24"/>
      <c r="M264" s="25">
        <v>47.5</v>
      </c>
      <c r="N264" s="25">
        <f t="shared" si="7"/>
        <v>261.02999999999997</v>
      </c>
      <c r="O264" s="26"/>
      <c r="Q264" s="28"/>
    </row>
    <row r="265" spans="1:17">
      <c r="A265" s="17">
        <v>1942583752</v>
      </c>
      <c r="B265" s="18" t="s">
        <v>265</v>
      </c>
      <c r="C265" s="19">
        <f>VLOOKUP(A265,'[3]Revised Oct. 1 Fee Schedule'!$A$23:$N$416,10,0)</f>
        <v>223.63</v>
      </c>
      <c r="D265" s="20">
        <f>VLOOKUP(A265,'[4]Calulations '!$H$1:$I$399,2,0)</f>
        <v>0.9254</v>
      </c>
      <c r="E265" s="21">
        <f>VLOOKUP(A265,'[4]Calulations '!H242:O640,8,0)</f>
        <v>118.03</v>
      </c>
      <c r="F265" s="21">
        <f>VLOOKUP(A265,'[4]Calulations '!$H$1:$P$399,9,0)</f>
        <v>36.85</v>
      </c>
      <c r="G265" s="21">
        <f>VLOOKUP(A265,'[4]Calulations '!$H$1:$Q$399,10,0)</f>
        <v>22.84</v>
      </c>
      <c r="H265" s="21">
        <f>VLOOKUP(A265,'[4]Calulations '!$H$1:$R$399,11,0)</f>
        <v>13.68</v>
      </c>
      <c r="I265" s="22"/>
      <c r="J265" s="21">
        <f>VLOOKUP(A265,'[4]Calulations '!$H$1:$U$399,14,0)</f>
        <v>221.06700000000004</v>
      </c>
      <c r="K265" s="23">
        <f t="shared" si="6"/>
        <v>223.63</v>
      </c>
      <c r="L265" s="24"/>
      <c r="M265" s="25">
        <v>47.5</v>
      </c>
      <c r="N265" s="25">
        <f t="shared" si="7"/>
        <v>271.13</v>
      </c>
      <c r="O265" s="26"/>
      <c r="Q265" s="28"/>
    </row>
    <row r="266" spans="1:17">
      <c r="A266" s="17">
        <v>1144646274</v>
      </c>
      <c r="B266" s="18" t="s">
        <v>266</v>
      </c>
      <c r="C266" s="19">
        <f>VLOOKUP(A266,'[3]Revised Oct. 1 Fee Schedule'!$A$23:$N$416,10,0)</f>
        <v>239.09</v>
      </c>
      <c r="D266" s="20">
        <f>VLOOKUP(A266,'[4]Calulations '!$H$1:$I$399,2,0)</f>
        <v>1.2698</v>
      </c>
      <c r="E266" s="21">
        <f>VLOOKUP(A266,'[4]Calulations '!H243:O641,8,0)</f>
        <v>141.49</v>
      </c>
      <c r="F266" s="21">
        <f>VLOOKUP(A266,'[4]Calulations '!$H$1:$P$399,9,0)</f>
        <v>36.85</v>
      </c>
      <c r="G266" s="21">
        <f>VLOOKUP(A266,'[4]Calulations '!$H$1:$Q$399,10,0)</f>
        <v>16.52</v>
      </c>
      <c r="H266" s="21">
        <f>VLOOKUP(A266,'[4]Calulations '!$H$1:$R$399,11,0)</f>
        <v>13.68</v>
      </c>
      <c r="I266" s="22"/>
      <c r="J266" s="21">
        <f>VLOOKUP(A266,'[4]Calulations '!$H$1:$U$399,14,0)</f>
        <v>240.86370000000005</v>
      </c>
      <c r="K266" s="23">
        <f t="shared" si="6"/>
        <v>240.86370000000005</v>
      </c>
      <c r="L266" s="24"/>
      <c r="M266" s="25">
        <v>47.5</v>
      </c>
      <c r="N266" s="25">
        <f t="shared" si="7"/>
        <v>288.36370000000005</v>
      </c>
      <c r="O266" s="26"/>
      <c r="Q266" s="28"/>
    </row>
    <row r="267" spans="1:17">
      <c r="A267" s="17">
        <v>1124015458</v>
      </c>
      <c r="B267" s="18" t="s">
        <v>267</v>
      </c>
      <c r="C267" s="19">
        <f>VLOOKUP(A267,'[3]Revised Oct. 1 Fee Schedule'!$A$23:$N$416,10,0)</f>
        <v>227.22</v>
      </c>
      <c r="D267" s="20">
        <f>VLOOKUP(A267,'[4]Calulations '!$H$1:$I$399,2,0)</f>
        <v>1.1063000000000001</v>
      </c>
      <c r="E267" s="21">
        <f>VLOOKUP(A267,'[4]Calulations '!H244:O642,8,0)</f>
        <v>131.36000000000001</v>
      </c>
      <c r="F267" s="21">
        <f>VLOOKUP(A267,'[4]Calulations '!$H$1:$P$399,9,0)</f>
        <v>36.85</v>
      </c>
      <c r="G267" s="21">
        <f>VLOOKUP(A267,'[4]Calulations '!$H$1:$Q$399,10,0)</f>
        <v>30.95</v>
      </c>
      <c r="H267" s="21">
        <f>VLOOKUP(A267,'[4]Calulations '!$H$1:$R$399,11,0)</f>
        <v>0</v>
      </c>
      <c r="I267" s="22"/>
      <c r="J267" s="21">
        <f>VLOOKUP(A267,'[4]Calulations '!$H$1:$U$399,14,0)</f>
        <v>230.02980000000002</v>
      </c>
      <c r="K267" s="23">
        <f t="shared" si="6"/>
        <v>230.02980000000002</v>
      </c>
      <c r="L267" s="24"/>
      <c r="M267" s="25">
        <v>47.5</v>
      </c>
      <c r="N267" s="25">
        <f t="shared" si="7"/>
        <v>277.52980000000002</v>
      </c>
      <c r="O267" s="26"/>
      <c r="Q267" s="28"/>
    </row>
    <row r="268" spans="1:17">
      <c r="A268" s="17">
        <v>1982640785</v>
      </c>
      <c r="B268" s="18" t="s">
        <v>268</v>
      </c>
      <c r="C268" s="19">
        <f>VLOOKUP(A268,'[3]Revised Oct. 1 Fee Schedule'!$A$23:$N$416,10,0)</f>
        <v>223.2</v>
      </c>
      <c r="D268" s="20">
        <f>VLOOKUP(A268,'[4]Calulations '!$H$1:$I$399,2,0)</f>
        <v>1.1647000000000001</v>
      </c>
      <c r="E268" s="21">
        <f>VLOOKUP(A268,'[4]Calulations '!H245:O643,8,0)</f>
        <v>135.27000000000001</v>
      </c>
      <c r="F268" s="21">
        <f>VLOOKUP(A268,'[4]Calulations '!$H$1:$P$399,9,0)</f>
        <v>36.85</v>
      </c>
      <c r="G268" s="21">
        <f>VLOOKUP(A268,'[4]Calulations '!$H$1:$Q$399,10,0)</f>
        <v>8.2100000000000009</v>
      </c>
      <c r="H268" s="21">
        <f>VLOOKUP(A268,'[4]Calulations '!$H$1:$R$399,11,0)</f>
        <v>13.68</v>
      </c>
      <c r="I268" s="22"/>
      <c r="J268" s="21">
        <f>VLOOKUP(A268,'[4]Calulations '!$H$1:$U$399,14,0)</f>
        <v>224.08155000000005</v>
      </c>
      <c r="K268" s="23">
        <f t="shared" si="6"/>
        <v>224.08155000000005</v>
      </c>
      <c r="L268" s="24"/>
      <c r="M268" s="25">
        <v>47.5</v>
      </c>
      <c r="N268" s="25">
        <f t="shared" si="7"/>
        <v>271.58155000000005</v>
      </c>
      <c r="O268" s="26"/>
      <c r="Q268" s="28"/>
    </row>
    <row r="269" spans="1:17">
      <c r="A269" s="17">
        <v>1922456664</v>
      </c>
      <c r="B269" s="18" t="s">
        <v>269</v>
      </c>
      <c r="C269" s="19">
        <f>VLOOKUP(A269,'[3]Revised Oct. 1 Fee Schedule'!$A$23:$N$416,10,0)</f>
        <v>250.69</v>
      </c>
      <c r="D269" s="20">
        <f>VLOOKUP(A269,'[4]Calulations '!$H$1:$I$399,2,0)</f>
        <v>1.3942000000000001</v>
      </c>
      <c r="E269" s="21">
        <f>VLOOKUP(A269,'[4]Calulations '!H246:O644,8,0)</f>
        <v>154.15</v>
      </c>
      <c r="F269" s="21">
        <f>VLOOKUP(A269,'[4]Calulations '!$H$1:$P$399,9,0)</f>
        <v>36.85</v>
      </c>
      <c r="G269" s="21">
        <f>VLOOKUP(A269,'[4]Calulations '!$H$1:$Q$399,10,0)</f>
        <v>13.76</v>
      </c>
      <c r="H269" s="21">
        <f>VLOOKUP(A269,'[4]Calulations '!$H$1:$R$399,11,0)</f>
        <v>13.68</v>
      </c>
      <c r="I269" s="22"/>
      <c r="J269" s="21">
        <f>VLOOKUP(A269,'[4]Calulations '!$H$1:$U$399,14,0)</f>
        <v>252.29820000000001</v>
      </c>
      <c r="K269" s="23">
        <f t="shared" si="6"/>
        <v>252.29820000000001</v>
      </c>
      <c r="L269" s="24"/>
      <c r="M269" s="25">
        <v>47.5</v>
      </c>
      <c r="N269" s="25">
        <f t="shared" si="7"/>
        <v>299.79820000000001</v>
      </c>
      <c r="O269" s="26"/>
      <c r="Q269" s="28"/>
    </row>
    <row r="270" spans="1:17">
      <c r="A270" s="17">
        <v>1811923931</v>
      </c>
      <c r="B270" s="18" t="s">
        <v>270</v>
      </c>
      <c r="C270" s="19">
        <f>VLOOKUP(A270,'[3]Revised Oct. 1 Fee Schedule'!$A$23:$N$416,10,0)</f>
        <v>237.02</v>
      </c>
      <c r="D270" s="20">
        <f>VLOOKUP(A270,'[4]Calulations '!$H$1:$I$399,2,0)</f>
        <v>1.2297</v>
      </c>
      <c r="E270" s="21">
        <f>VLOOKUP(A270,'[4]Calulations '!H247:O645,8,0)</f>
        <v>139.43</v>
      </c>
      <c r="F270" s="21">
        <f>VLOOKUP(A270,'[4]Calulations '!$H$1:$P$399,9,0)</f>
        <v>36.85</v>
      </c>
      <c r="G270" s="21">
        <f>VLOOKUP(A270,'[4]Calulations '!$H$1:$Q$399,10,0)</f>
        <v>17.13</v>
      </c>
      <c r="H270" s="21">
        <f>VLOOKUP(A270,'[4]Calulations '!$H$1:$R$399,11,0)</f>
        <v>13.68</v>
      </c>
      <c r="I270" s="22"/>
      <c r="J270" s="21">
        <f>VLOOKUP(A270,'[4]Calulations '!$H$1:$U$399,14,0)</f>
        <v>239.18895000000003</v>
      </c>
      <c r="K270" s="23">
        <f t="shared" si="6"/>
        <v>239.18895000000003</v>
      </c>
      <c r="L270" s="24"/>
      <c r="M270" s="25">
        <v>47.5</v>
      </c>
      <c r="N270" s="25">
        <f t="shared" si="7"/>
        <v>286.68895000000003</v>
      </c>
      <c r="O270" s="26"/>
      <c r="Q270" s="28"/>
    </row>
    <row r="271" spans="1:17">
      <c r="A271" s="17">
        <v>1073034138</v>
      </c>
      <c r="B271" s="18" t="s">
        <v>271</v>
      </c>
      <c r="C271" s="19">
        <f>VLOOKUP(A271,'[3]Revised Oct. 1 Fee Schedule'!$A$23:$N$416,10,0)</f>
        <v>232.32</v>
      </c>
      <c r="D271" s="20">
        <f>VLOOKUP(A271,'[4]Calulations '!$H$1:$I$399,2,0)</f>
        <v>1.1793</v>
      </c>
      <c r="E271" s="21">
        <f>VLOOKUP(A271,'[4]Calulations '!H248:O646,8,0)</f>
        <v>136.83000000000001</v>
      </c>
      <c r="F271" s="21">
        <f>VLOOKUP(A271,'[4]Calulations '!$H$1:$P$399,9,0)</f>
        <v>36.85</v>
      </c>
      <c r="G271" s="21">
        <f>VLOOKUP(A271,'[4]Calulations '!$H$1:$Q$399,10,0)</f>
        <v>27.72</v>
      </c>
      <c r="H271" s="21">
        <f>VLOOKUP(A271,'[4]Calulations '!$H$1:$R$399,11,0)</f>
        <v>0</v>
      </c>
      <c r="I271" s="22"/>
      <c r="J271" s="21">
        <f>VLOOKUP(A271,'[4]Calulations '!$H$1:$U$399,14,0)</f>
        <v>232.61700000000005</v>
      </c>
      <c r="K271" s="23">
        <f t="shared" si="6"/>
        <v>232.61700000000005</v>
      </c>
      <c r="L271" s="24"/>
      <c r="M271" s="25">
        <v>47.5</v>
      </c>
      <c r="N271" s="25">
        <f t="shared" si="7"/>
        <v>280.11700000000008</v>
      </c>
      <c r="O271" s="26"/>
      <c r="Q271" s="28"/>
    </row>
    <row r="272" spans="1:17">
      <c r="A272" s="17">
        <v>1962447565</v>
      </c>
      <c r="B272" s="18" t="s">
        <v>272</v>
      </c>
      <c r="C272" s="19">
        <f>VLOOKUP(A272,'[3]Revised Oct. 1 Fee Schedule'!$A$23:$N$416,10,0)</f>
        <v>217.04</v>
      </c>
      <c r="D272" s="20">
        <f>VLOOKUP(A272,'[4]Calulations '!$H$1:$I$399,2,0)</f>
        <v>1.1556</v>
      </c>
      <c r="E272" s="21">
        <f>VLOOKUP(A272,'[4]Calulations '!H249:O647,8,0)</f>
        <v>134.22999999999999</v>
      </c>
      <c r="F272" s="21">
        <f>VLOOKUP(A272,'[4]Calulations '!$H$1:$P$399,9,0)</f>
        <v>36.85</v>
      </c>
      <c r="G272" s="21">
        <f>VLOOKUP(A272,'[4]Calulations '!$H$1:$Q$399,10,0)</f>
        <v>10.64</v>
      </c>
      <c r="H272" s="21">
        <f>VLOOKUP(A272,'[4]Calulations '!$H$1:$R$399,11,0)</f>
        <v>7.18</v>
      </c>
      <c r="I272" s="22"/>
      <c r="J272" s="21">
        <f>VLOOKUP(A272,'[4]Calulations '!$H$1:$U$399,14,0)</f>
        <v>218.17949999999999</v>
      </c>
      <c r="K272" s="23">
        <f t="shared" si="6"/>
        <v>218.17949999999999</v>
      </c>
      <c r="L272" s="24"/>
      <c r="M272" s="25">
        <v>47.5</v>
      </c>
      <c r="N272" s="25">
        <f t="shared" si="7"/>
        <v>265.67949999999996</v>
      </c>
      <c r="O272" s="26"/>
      <c r="Q272" s="28"/>
    </row>
    <row r="273" spans="1:17" ht="14.25" customHeight="1">
      <c r="A273" s="17">
        <v>1720166838</v>
      </c>
      <c r="B273" s="18" t="s">
        <v>273</v>
      </c>
      <c r="C273" s="19">
        <f>VLOOKUP(A273,'[3]Revised Oct. 1 Fee Schedule'!$A$23:$N$416,10,0)</f>
        <v>235.42</v>
      </c>
      <c r="D273" s="20">
        <f>VLOOKUP(A273,'[4]Calulations '!$H$1:$I$399,2,0)</f>
        <v>1.2593000000000001</v>
      </c>
      <c r="E273" s="21">
        <f>VLOOKUP(A273,'[4]Calulations '!H250:O648,8,0)</f>
        <v>143.24</v>
      </c>
      <c r="F273" s="21">
        <f>VLOOKUP(A273,'[4]Calulations '!$H$1:$P$399,9,0)</f>
        <v>36.85</v>
      </c>
      <c r="G273" s="21">
        <f>VLOOKUP(A273,'[4]Calulations '!$H$1:$Q$399,10,0)</f>
        <v>12.31</v>
      </c>
      <c r="H273" s="21">
        <f>VLOOKUP(A273,'[4]Calulations '!$H$1:$R$399,11,0)</f>
        <v>13.68</v>
      </c>
      <c r="I273" s="22"/>
      <c r="J273" s="21">
        <f>VLOOKUP(A273,'[4]Calulations '!$H$1:$U$399,14,0)</f>
        <v>238.02240000000003</v>
      </c>
      <c r="K273" s="23">
        <f t="shared" si="6"/>
        <v>238.02240000000003</v>
      </c>
      <c r="L273" s="24"/>
      <c r="M273" s="25">
        <v>47.5</v>
      </c>
      <c r="N273" s="25">
        <f t="shared" si="7"/>
        <v>285.52240000000006</v>
      </c>
      <c r="O273" s="26"/>
      <c r="Q273" s="28"/>
    </row>
    <row r="274" spans="1:17">
      <c r="A274" s="17">
        <v>1447435722</v>
      </c>
      <c r="B274" s="18" t="s">
        <v>274</v>
      </c>
      <c r="C274" s="19">
        <f>VLOOKUP(A274,'[3]Revised Oct. 1 Fee Schedule'!$A$23:$N$416,10,0)</f>
        <v>248.4</v>
      </c>
      <c r="D274" s="20">
        <f>VLOOKUP(A274,'[4]Calulations '!$H$1:$I$399,2,0)</f>
        <v>1.171</v>
      </c>
      <c r="E274" s="21">
        <f>VLOOKUP(A274,'[4]Calulations '!H251:O649,8,0)</f>
        <v>137.54</v>
      </c>
      <c r="F274" s="21">
        <f>VLOOKUP(A274,'[4]Calulations '!$H$1:$P$399,9,0)</f>
        <v>36.85</v>
      </c>
      <c r="G274" s="21">
        <f>VLOOKUP(A274,'[4]Calulations '!$H$1:$Q$399,10,0)</f>
        <v>23.19</v>
      </c>
      <c r="H274" s="21">
        <f>VLOOKUP(A274,'[4]Calulations '!$H$1:$R$399,11,0)</f>
        <v>13.68</v>
      </c>
      <c r="I274" s="22"/>
      <c r="J274" s="21">
        <f>VLOOKUP(A274,'[4]Calulations '!$H$1:$U$399,14,0)</f>
        <v>244.00530000000003</v>
      </c>
      <c r="K274" s="23">
        <f t="shared" si="6"/>
        <v>248.4</v>
      </c>
      <c r="L274" s="24"/>
      <c r="M274" s="25">
        <v>47.5</v>
      </c>
      <c r="N274" s="25">
        <f t="shared" si="7"/>
        <v>295.89999999999998</v>
      </c>
      <c r="O274" s="26"/>
      <c r="Q274" s="28"/>
    </row>
    <row r="275" spans="1:17">
      <c r="A275" s="17">
        <v>1245287762</v>
      </c>
      <c r="B275" s="18" t="s">
        <v>275</v>
      </c>
      <c r="C275" s="19">
        <f>VLOOKUP(A275,'[3]Revised Oct. 1 Fee Schedule'!$A$23:$N$416,10,0)</f>
        <v>250.13</v>
      </c>
      <c r="D275" s="20">
        <f>VLOOKUP(A275,'[4]Calulations '!$H$1:$I$399,2,0)</f>
        <v>1.2526999999999999</v>
      </c>
      <c r="E275" s="21">
        <f>VLOOKUP(A275,'[4]Calulations '!H252:O650,8,0)</f>
        <v>141.38999999999999</v>
      </c>
      <c r="F275" s="21">
        <f>VLOOKUP(A275,'[4]Calulations '!$H$1:$P$399,9,0)</f>
        <v>36.85</v>
      </c>
      <c r="G275" s="21">
        <f>VLOOKUP(A275,'[4]Calulations '!$H$1:$Q$399,10,0)</f>
        <v>20.170000000000002</v>
      </c>
      <c r="H275" s="21">
        <f>VLOOKUP(A275,'[4]Calulations '!$H$1:$R$399,11,0)</f>
        <v>13.68</v>
      </c>
      <c r="I275" s="22"/>
      <c r="J275" s="21">
        <f>VLOOKUP(A275,'[4]Calulations '!$H$1:$U$399,14,0)</f>
        <v>244.96394999999998</v>
      </c>
      <c r="K275" s="23">
        <f t="shared" si="6"/>
        <v>250.13</v>
      </c>
      <c r="L275" s="24"/>
      <c r="M275" s="25">
        <v>47.5</v>
      </c>
      <c r="N275" s="25">
        <f t="shared" si="7"/>
        <v>297.63</v>
      </c>
      <c r="O275" s="26"/>
      <c r="Q275" s="28"/>
    </row>
    <row r="276" spans="1:17">
      <c r="A276" s="17">
        <v>1134175524</v>
      </c>
      <c r="B276" s="18" t="s">
        <v>276</v>
      </c>
      <c r="C276" s="19">
        <f>VLOOKUP(A276,'[3]Revised Oct. 1 Fee Schedule'!$A$23:$N$416,10,0)</f>
        <v>217.72</v>
      </c>
      <c r="D276" s="20">
        <f>VLOOKUP(A276,'[4]Calulations '!$H$1:$I$399,2,0)</f>
        <v>1.0512999999999999</v>
      </c>
      <c r="E276" s="21">
        <f>VLOOKUP(A276,'[4]Calulations '!H253:O651,8,0)</f>
        <v>126.49</v>
      </c>
      <c r="F276" s="21">
        <f>VLOOKUP(A276,'[4]Calulations '!$H$1:$P$399,9,0)</f>
        <v>36.85</v>
      </c>
      <c r="G276" s="21">
        <f>VLOOKUP(A276,'[4]Calulations '!$H$1:$Q$399,10,0)</f>
        <v>8.3000000000000007</v>
      </c>
      <c r="H276" s="21">
        <f>VLOOKUP(A276,'[4]Calulations '!$H$1:$R$399,11,0)</f>
        <v>13.68</v>
      </c>
      <c r="I276" s="22"/>
      <c r="J276" s="21">
        <f>VLOOKUP(A276,'[4]Calulations '!$H$1:$U$399,14,0)</f>
        <v>214.04460000000006</v>
      </c>
      <c r="K276" s="23">
        <f t="shared" si="6"/>
        <v>217.72</v>
      </c>
      <c r="L276" s="24"/>
      <c r="M276" s="25">
        <v>47.5</v>
      </c>
      <c r="N276" s="25">
        <f t="shared" si="7"/>
        <v>265.22000000000003</v>
      </c>
      <c r="O276" s="26"/>
      <c r="Q276" s="28"/>
    </row>
    <row r="277" spans="1:17">
      <c r="A277" s="17">
        <v>1144277666</v>
      </c>
      <c r="B277" s="18" t="s">
        <v>277</v>
      </c>
      <c r="C277" s="19">
        <f>VLOOKUP(A277,'[3]Revised Oct. 1 Fee Schedule'!$A$23:$N$416,10,0)</f>
        <v>233.31</v>
      </c>
      <c r="D277" s="20">
        <f>VLOOKUP(A277,'[4]Calulations '!$H$1:$I$399,2,0)</f>
        <v>1.1979032013794724</v>
      </c>
      <c r="E277" s="21">
        <f>VLOOKUP(A277,'[4]Calulations '!H254:O652,8,0)</f>
        <v>137.24</v>
      </c>
      <c r="F277" s="21">
        <f>VLOOKUP(A277,'[4]Calulations '!$H$1:$P$399,9,0)</f>
        <v>36.85</v>
      </c>
      <c r="G277" s="21">
        <f>VLOOKUP(A277,'[4]Calulations '!$H$1:$Q$399,10,0)</f>
        <v>13.49</v>
      </c>
      <c r="H277" s="21">
        <f>VLOOKUP(A277,'[4]Calulations '!$H$1:$R$399,11,0)</f>
        <v>13.68</v>
      </c>
      <c r="I277" s="22"/>
      <c r="J277" s="21">
        <f>VLOOKUP(A277,'[4]Calulations '!$H$1:$U$399,14,0)</f>
        <v>232.45530000000005</v>
      </c>
      <c r="K277" s="23">
        <f t="shared" si="6"/>
        <v>233.31</v>
      </c>
      <c r="L277" s="24"/>
      <c r="M277" s="25">
        <v>47.5</v>
      </c>
      <c r="N277" s="25">
        <f t="shared" si="7"/>
        <v>280.81</v>
      </c>
      <c r="O277" s="26"/>
      <c r="Q277" s="28"/>
    </row>
    <row r="278" spans="1:17">
      <c r="A278" s="17">
        <v>1245285253</v>
      </c>
      <c r="B278" s="18" t="s">
        <v>278</v>
      </c>
      <c r="C278" s="19">
        <f>VLOOKUP(A278,'[3]Revised Oct. 1 Fee Schedule'!$A$23:$N$416,10,0)</f>
        <v>237.6</v>
      </c>
      <c r="D278" s="20">
        <f>VLOOKUP(A278,'[4]Calulations '!$H$1:$I$399,2,0)</f>
        <v>1.1238999999999999</v>
      </c>
      <c r="E278" s="21">
        <f>VLOOKUP(A278,'[4]Calulations '!H255:O653,8,0)</f>
        <v>131.38</v>
      </c>
      <c r="F278" s="21">
        <f>VLOOKUP(A278,'[4]Calulations '!$H$1:$P$399,9,0)</f>
        <v>36.85</v>
      </c>
      <c r="G278" s="21">
        <f>VLOOKUP(A278,'[4]Calulations '!$H$1:$Q$399,10,0)</f>
        <v>21.52</v>
      </c>
      <c r="H278" s="21">
        <f>VLOOKUP(A278,'[4]Calulations '!$H$1:$R$399,11,0)</f>
        <v>13.68</v>
      </c>
      <c r="I278" s="22"/>
      <c r="J278" s="21">
        <f>VLOOKUP(A278,'[4]Calulations '!$H$1:$U$399,14,0)</f>
        <v>234.96165000000005</v>
      </c>
      <c r="K278" s="23">
        <f t="shared" si="6"/>
        <v>237.6</v>
      </c>
      <c r="L278" s="24"/>
      <c r="M278" s="25">
        <v>47.5</v>
      </c>
      <c r="N278" s="25">
        <f t="shared" si="7"/>
        <v>285.10000000000002</v>
      </c>
      <c r="O278" s="26"/>
      <c r="Q278" s="28"/>
    </row>
    <row r="279" spans="1:17">
      <c r="A279" s="17">
        <v>1730136250</v>
      </c>
      <c r="B279" s="24" t="s">
        <v>279</v>
      </c>
      <c r="C279" s="19">
        <f>VLOOKUP(A279,'[3]Revised Oct. 1 Fee Schedule'!$A$23:$N$416,10,0)</f>
        <v>239.97</v>
      </c>
      <c r="D279" s="20">
        <f>VLOOKUP(A279,'[4]Calulations '!$H$1:$I$399,2,0)</f>
        <v>1.2315</v>
      </c>
      <c r="E279" s="21">
        <f>VLOOKUP(A279,'[4]Calulations '!H256:O654,8,0)</f>
        <v>141.18</v>
      </c>
      <c r="F279" s="21">
        <f>VLOOKUP(A279,'[4]Calulations '!$H$1:$P$399,9,0)</f>
        <v>36.85</v>
      </c>
      <c r="G279" s="21">
        <f>VLOOKUP(A279,'[4]Calulations '!$H$1:$Q$399,10,0)</f>
        <v>21.36</v>
      </c>
      <c r="H279" s="21">
        <f>VLOOKUP(A279,'[4]Calulations '!$H$1:$R$399,11,0)</f>
        <v>7.18</v>
      </c>
      <c r="I279" s="22"/>
      <c r="J279" s="21">
        <f>VLOOKUP(A279,'[4]Calulations '!$H$1:$U$399,14,0)</f>
        <v>238.58835000000002</v>
      </c>
      <c r="K279" s="23">
        <f t="shared" si="6"/>
        <v>239.97</v>
      </c>
      <c r="L279" s="24"/>
      <c r="M279" s="25">
        <v>47.5</v>
      </c>
      <c r="N279" s="25">
        <f t="shared" si="7"/>
        <v>287.47000000000003</v>
      </c>
      <c r="O279" s="26"/>
      <c r="Q279" s="28"/>
    </row>
    <row r="280" spans="1:17">
      <c r="A280" s="17">
        <v>1033513320</v>
      </c>
      <c r="B280" s="18" t="s">
        <v>280</v>
      </c>
      <c r="C280" s="19">
        <f>VLOOKUP(A280,'[3]Revised Oct. 1 Fee Schedule'!$A$23:$N$416,10,0)</f>
        <v>231.97</v>
      </c>
      <c r="D280" s="20">
        <f>VLOOKUP(A280,'[4]Calulations '!$H$1:$I$399,2,0)</f>
        <v>1.1299999999999999</v>
      </c>
      <c r="E280" s="21">
        <f>VLOOKUP(A280,'[4]Calulations '!H257:O655,8,0)</f>
        <v>132.30000000000001</v>
      </c>
      <c r="F280" s="21">
        <f>VLOOKUP(A280,'[4]Calulations '!$H$1:$P$399,9,0)</f>
        <v>36.85</v>
      </c>
      <c r="G280" s="21">
        <f>VLOOKUP(A280,'[4]Calulations '!$H$1:$Q$399,10,0)</f>
        <v>13.24</v>
      </c>
      <c r="H280" s="21">
        <f>VLOOKUP(A280,'[4]Calulations '!$H$1:$R$399,11,0)</f>
        <v>13.68</v>
      </c>
      <c r="I280" s="22"/>
      <c r="J280" s="21">
        <f>VLOOKUP(A280,'[4]Calulations '!$H$1:$U$399,14,0)</f>
        <v>226.46085000000005</v>
      </c>
      <c r="K280" s="23">
        <f t="shared" si="6"/>
        <v>231.97</v>
      </c>
      <c r="L280" s="24"/>
      <c r="M280" s="25">
        <v>47.5</v>
      </c>
      <c r="N280" s="25">
        <f t="shared" si="7"/>
        <v>279.47000000000003</v>
      </c>
      <c r="O280" s="26"/>
      <c r="Q280" s="28"/>
    </row>
    <row r="281" spans="1:17">
      <c r="A281" s="17">
        <v>1023358991</v>
      </c>
      <c r="B281" s="18" t="s">
        <v>281</v>
      </c>
      <c r="C281" s="19">
        <f>VLOOKUP(A281,'[3]Revised Oct. 1 Fee Schedule'!$A$23:$N$416,10,0)</f>
        <v>230.92</v>
      </c>
      <c r="D281" s="20">
        <f>VLOOKUP(A281,'[4]Calulations '!$H$1:$I$399,2,0)</f>
        <v>1.0911999999999999</v>
      </c>
      <c r="E281" s="21">
        <f>VLOOKUP(A281,'[4]Calulations '!H258:O656,8,0)</f>
        <v>129.36000000000001</v>
      </c>
      <c r="F281" s="21">
        <f>VLOOKUP(A281,'[4]Calulations '!$H$1:$P$399,9,0)</f>
        <v>36.85</v>
      </c>
      <c r="G281" s="21">
        <f>VLOOKUP(A281,'[4]Calulations '!$H$1:$Q$399,10,0)</f>
        <v>12.73</v>
      </c>
      <c r="H281" s="21">
        <f>VLOOKUP(A281,'[4]Calulations '!$H$1:$R$399,11,0)</f>
        <v>13.68</v>
      </c>
      <c r="I281" s="22"/>
      <c r="J281" s="21">
        <f>VLOOKUP(A281,'[4]Calulations '!$H$1:$U$399,14,0)</f>
        <v>222.47610000000003</v>
      </c>
      <c r="K281" s="23">
        <f t="shared" ref="K281:K344" si="8">IF(J281&lt;C281,C281,J281)</f>
        <v>230.92</v>
      </c>
      <c r="L281" s="24"/>
      <c r="M281" s="25">
        <v>47.5</v>
      </c>
      <c r="N281" s="25">
        <f t="shared" ref="N281:N344" si="9">+K281+M281</f>
        <v>278.41999999999996</v>
      </c>
      <c r="O281" s="26"/>
      <c r="Q281" s="28"/>
    </row>
    <row r="282" spans="1:17">
      <c r="A282" s="17">
        <v>1700833233</v>
      </c>
      <c r="B282" s="18" t="s">
        <v>282</v>
      </c>
      <c r="C282" s="19">
        <f>VLOOKUP(A282,'[3]Revised Oct. 1 Fee Schedule'!$A$23:$N$416,10,0)</f>
        <v>245.52</v>
      </c>
      <c r="D282" s="20">
        <f>VLOOKUP(A282,'[4]Calulations '!$H$1:$I$399,2,0)</f>
        <v>1.2250000000000001</v>
      </c>
      <c r="E282" s="21">
        <f>VLOOKUP(A282,'[4]Calulations '!H259:O657,8,0)</f>
        <v>137.47</v>
      </c>
      <c r="F282" s="21">
        <f>VLOOKUP(A282,'[4]Calulations '!$H$1:$P$399,9,0)</f>
        <v>36.85</v>
      </c>
      <c r="G282" s="21">
        <f>VLOOKUP(A282,'[4]Calulations '!$H$1:$Q$399,10,0)</f>
        <v>21.75</v>
      </c>
      <c r="H282" s="21">
        <f>VLOOKUP(A282,'[4]Calulations '!$H$1:$R$399,11,0)</f>
        <v>13.68</v>
      </c>
      <c r="I282" s="22"/>
      <c r="J282" s="21">
        <f>VLOOKUP(A282,'[4]Calulations '!$H$1:$U$399,14,0)</f>
        <v>242.26125000000002</v>
      </c>
      <c r="K282" s="23">
        <f t="shared" si="8"/>
        <v>245.52</v>
      </c>
      <c r="L282" s="24"/>
      <c r="M282" s="25">
        <v>47.5</v>
      </c>
      <c r="N282" s="25">
        <f t="shared" si="9"/>
        <v>293.02</v>
      </c>
      <c r="O282" s="26"/>
      <c r="Q282" s="28"/>
    </row>
    <row r="283" spans="1:17">
      <c r="A283" s="17">
        <v>1851348379</v>
      </c>
      <c r="B283" s="18" t="s">
        <v>283</v>
      </c>
      <c r="C283" s="19">
        <f>VLOOKUP(A283,'[3]Revised Oct. 1 Fee Schedule'!$A$23:$N$416,10,0)</f>
        <v>229.99</v>
      </c>
      <c r="D283" s="20">
        <f>VLOOKUP(A283,'[4]Calulations '!$H$1:$I$399,2,0)</f>
        <v>1.0230999999999999</v>
      </c>
      <c r="E283" s="21">
        <f>VLOOKUP(A283,'[4]Calulations '!H260:O658,8,0)</f>
        <v>124.52</v>
      </c>
      <c r="F283" s="21">
        <f>VLOOKUP(A283,'[4]Calulations '!$H$1:$P$399,9,0)</f>
        <v>36.85</v>
      </c>
      <c r="G283" s="21">
        <f>VLOOKUP(A283,'[4]Calulations '!$H$1:$Q$399,10,0)</f>
        <v>21.41</v>
      </c>
      <c r="H283" s="21">
        <f>VLOOKUP(A283,'[4]Calulations '!$H$1:$R$399,11,0)</f>
        <v>13.68</v>
      </c>
      <c r="I283" s="22"/>
      <c r="J283" s="21">
        <f>VLOOKUP(A283,'[4]Calulations '!$H$1:$U$399,14,0)</f>
        <v>226.91130000000004</v>
      </c>
      <c r="K283" s="23">
        <f t="shared" si="8"/>
        <v>229.99</v>
      </c>
      <c r="L283" s="24"/>
      <c r="M283" s="25">
        <v>47.5</v>
      </c>
      <c r="N283" s="25">
        <f t="shared" si="9"/>
        <v>277.49</v>
      </c>
      <c r="O283" s="26"/>
      <c r="Q283" s="28"/>
    </row>
    <row r="284" spans="1:17">
      <c r="A284" s="17">
        <v>1992106348</v>
      </c>
      <c r="B284" s="24" t="s">
        <v>284</v>
      </c>
      <c r="C284" s="19">
        <f>VLOOKUP(A284,'[3]Revised Oct. 1 Fee Schedule'!$A$23:$N$416,10,0)</f>
        <v>268.27</v>
      </c>
      <c r="D284" s="20">
        <f>VLOOKUP(A284,'[4]Calulations '!$H$1:$I$399,2,0)</f>
        <v>1.1921999999999999</v>
      </c>
      <c r="E284" s="21">
        <f>VLOOKUP(A284,'[4]Calulations '!H261:O659,8,0)</f>
        <v>138.24</v>
      </c>
      <c r="F284" s="21">
        <f>VLOOKUP(A284,'[4]Calulations '!$H$1:$P$399,9,0)</f>
        <v>36.85</v>
      </c>
      <c r="G284" s="21">
        <f>VLOOKUP(A284,'[4]Calulations '!$H$1:$Q$399,10,0)</f>
        <v>32.159999999999997</v>
      </c>
      <c r="H284" s="21">
        <f>VLOOKUP(A284,'[4]Calulations '!$H$1:$R$399,11,0)</f>
        <v>13.68</v>
      </c>
      <c r="I284" s="22"/>
      <c r="J284" s="21">
        <f>VLOOKUP(A284,'[4]Calulations '!$H$1:$U$399,14,0)</f>
        <v>255.17415000000003</v>
      </c>
      <c r="K284" s="23">
        <f t="shared" si="8"/>
        <v>268.27</v>
      </c>
      <c r="L284" s="24"/>
      <c r="M284" s="25">
        <v>47.5</v>
      </c>
      <c r="N284" s="25">
        <f t="shared" si="9"/>
        <v>315.77</v>
      </c>
      <c r="O284" s="26"/>
      <c r="Q284" s="28"/>
    </row>
    <row r="285" spans="1:17">
      <c r="A285" s="17">
        <v>1548696834</v>
      </c>
      <c r="B285" s="18" t="s">
        <v>285</v>
      </c>
      <c r="C285" s="19">
        <f>VLOOKUP(A285,'[3]Revised Oct. 1 Fee Schedule'!$A$23:$N$416,10,0)</f>
        <v>231.94</v>
      </c>
      <c r="D285" s="20">
        <f>VLOOKUP(A285,'[4]Calulations '!$H$1:$I$399,2,0)</f>
        <v>0.97270000000000001</v>
      </c>
      <c r="E285" s="21">
        <f>VLOOKUP(A285,'[4]Calulations '!H262:O660,8,0)</f>
        <v>120.89</v>
      </c>
      <c r="F285" s="21">
        <f>VLOOKUP(A285,'[4]Calulations '!$H$1:$P$399,9,0)</f>
        <v>36.85</v>
      </c>
      <c r="G285" s="21">
        <f>VLOOKUP(A285,'[4]Calulations '!$H$1:$Q$399,10,0)</f>
        <v>22.85</v>
      </c>
      <c r="H285" s="21">
        <f>VLOOKUP(A285,'[4]Calulations '!$H$1:$R$399,11,0)</f>
        <v>0</v>
      </c>
      <c r="I285" s="22"/>
      <c r="J285" s="21">
        <f>VLOOKUP(A285,'[4]Calulations '!$H$1:$U$399,14,0)</f>
        <v>208.58145000000005</v>
      </c>
      <c r="K285" s="23">
        <f t="shared" si="8"/>
        <v>231.94</v>
      </c>
      <c r="L285" s="24"/>
      <c r="M285" s="25">
        <v>47.5</v>
      </c>
      <c r="N285" s="25">
        <f t="shared" si="9"/>
        <v>279.44</v>
      </c>
      <c r="O285" s="26"/>
      <c r="Q285" s="28"/>
    </row>
    <row r="286" spans="1:17">
      <c r="A286" s="17">
        <v>1396161527</v>
      </c>
      <c r="B286" s="18" t="s">
        <v>286</v>
      </c>
      <c r="C286" s="19">
        <f>VLOOKUP(A286,'[3]Revised Oct. 1 Fee Schedule'!$A$23:$N$416,10,0)</f>
        <v>244.93</v>
      </c>
      <c r="D286" s="20">
        <f>VLOOKUP(A286,'[4]Calulations '!$H$1:$I$399,2,0)</f>
        <v>1.2707999999999999</v>
      </c>
      <c r="E286" s="21">
        <f>VLOOKUP(A286,'[4]Calulations '!H263:O661,8,0)</f>
        <v>142.06</v>
      </c>
      <c r="F286" s="21">
        <f>VLOOKUP(A286,'[4]Calulations '!$H$1:$P$399,9,0)</f>
        <v>36.85</v>
      </c>
      <c r="G286" s="21">
        <f>VLOOKUP(A286,'[4]Calulations '!$H$1:$Q$399,10,0)</f>
        <v>18</v>
      </c>
      <c r="H286" s="21">
        <f>VLOOKUP(A286,'[4]Calulations '!$H$1:$R$399,11,0)</f>
        <v>13.68</v>
      </c>
      <c r="I286" s="22"/>
      <c r="J286" s="21">
        <f>VLOOKUP(A286,'[4]Calulations '!$H$1:$U$399,14,0)</f>
        <v>243.23145000000002</v>
      </c>
      <c r="K286" s="23">
        <f t="shared" si="8"/>
        <v>244.93</v>
      </c>
      <c r="L286" s="24"/>
      <c r="M286" s="25">
        <v>47.5</v>
      </c>
      <c r="N286" s="25">
        <f t="shared" si="9"/>
        <v>292.43</v>
      </c>
      <c r="O286" s="26"/>
      <c r="Q286" s="28"/>
    </row>
    <row r="287" spans="1:17">
      <c r="A287" s="17">
        <v>1770582363</v>
      </c>
      <c r="B287" s="18" t="s">
        <v>287</v>
      </c>
      <c r="C287" s="19">
        <f>VLOOKUP(A287,'[3]Revised Oct. 1 Fee Schedule'!$A$23:$N$416,10,0)</f>
        <v>219.63</v>
      </c>
      <c r="D287" s="20">
        <f>VLOOKUP(A287,'[4]Calulations '!$H$1:$I$399,2,0)</f>
        <v>1.022</v>
      </c>
      <c r="E287" s="21">
        <f>VLOOKUP(A287,'[4]Calulations '!H264:O662,8,0)</f>
        <v>124.66</v>
      </c>
      <c r="F287" s="21">
        <f>VLOOKUP(A287,'[4]Calulations '!$H$1:$P$399,9,0)</f>
        <v>36.85</v>
      </c>
      <c r="G287" s="21">
        <f>VLOOKUP(A287,'[4]Calulations '!$H$1:$Q$399,10,0)</f>
        <v>18.420000000000002</v>
      </c>
      <c r="H287" s="21">
        <f>VLOOKUP(A287,'[4]Calulations '!$H$1:$R$399,11,0)</f>
        <v>13.68</v>
      </c>
      <c r="I287" s="22"/>
      <c r="J287" s="21">
        <f>VLOOKUP(A287,'[4]Calulations '!$H$1:$U$399,14,0)</f>
        <v>223.61955000000006</v>
      </c>
      <c r="K287" s="23">
        <f t="shared" si="8"/>
        <v>223.61955000000006</v>
      </c>
      <c r="L287" s="24"/>
      <c r="M287" s="25">
        <v>47.5</v>
      </c>
      <c r="N287" s="25">
        <f t="shared" si="9"/>
        <v>271.11955000000006</v>
      </c>
      <c r="O287" s="26"/>
      <c r="Q287" s="28"/>
    </row>
    <row r="288" spans="1:17">
      <c r="A288" s="17">
        <v>1376542878</v>
      </c>
      <c r="B288" s="18" t="s">
        <v>288</v>
      </c>
      <c r="C288" s="19">
        <f>VLOOKUP(A288,'[3]Revised Oct. 1 Fee Schedule'!$A$23:$N$416,10,0)</f>
        <v>217.27</v>
      </c>
      <c r="D288" s="20">
        <f>VLOOKUP(A288,'[4]Calulations '!$H$1:$I$399,2,0)</f>
        <v>0.99329999999999996</v>
      </c>
      <c r="E288" s="21">
        <f>VLOOKUP(A288,'[4]Calulations '!H265:O663,8,0)</f>
        <v>122.35</v>
      </c>
      <c r="F288" s="21">
        <f>VLOOKUP(A288,'[4]Calulations '!$H$1:$P$399,9,0)</f>
        <v>36.85</v>
      </c>
      <c r="G288" s="21">
        <f>VLOOKUP(A288,'[4]Calulations '!$H$1:$Q$399,10,0)</f>
        <v>20.88</v>
      </c>
      <c r="H288" s="21">
        <f>VLOOKUP(A288,'[4]Calulations '!$H$1:$R$399,11,0)</f>
        <v>13.68</v>
      </c>
      <c r="I288" s="22"/>
      <c r="J288" s="21">
        <f>VLOOKUP(A288,'[4]Calulations '!$H$1:$U$399,14,0)</f>
        <v>223.79280000000003</v>
      </c>
      <c r="K288" s="23">
        <f t="shared" si="8"/>
        <v>223.79280000000003</v>
      </c>
      <c r="L288" s="24"/>
      <c r="M288" s="25">
        <v>47.5</v>
      </c>
      <c r="N288" s="25">
        <f t="shared" si="9"/>
        <v>271.29280000000006</v>
      </c>
      <c r="O288" s="26"/>
      <c r="Q288" s="28"/>
    </row>
    <row r="289" spans="1:17">
      <c r="A289" s="17">
        <v>1598127276</v>
      </c>
      <c r="B289" s="18" t="s">
        <v>289</v>
      </c>
      <c r="C289" s="19">
        <f>VLOOKUP(A289,'[3]Revised Oct. 1 Fee Schedule'!$A$23:$N$416,10,0)</f>
        <v>247.23</v>
      </c>
      <c r="D289" s="20">
        <f>VLOOKUP(A289,'[4]Calulations '!$H$1:$I$399,2,0)</f>
        <v>1.2795000000000001</v>
      </c>
      <c r="E289" s="21">
        <f>VLOOKUP(A289,'[4]Calulations '!H266:O664,8,0)</f>
        <v>140.37</v>
      </c>
      <c r="F289" s="21">
        <f>VLOOKUP(A289,'[4]Calulations '!$H$1:$P$399,9,0)</f>
        <v>36.85</v>
      </c>
      <c r="G289" s="21">
        <f>VLOOKUP(A289,'[4]Calulations '!$H$1:$Q$399,10,0)</f>
        <v>18.62</v>
      </c>
      <c r="H289" s="21">
        <f>VLOOKUP(A289,'[4]Calulations '!$H$1:$R$399,11,0)</f>
        <v>13.68</v>
      </c>
      <c r="I289" s="22"/>
      <c r="J289" s="21">
        <f>VLOOKUP(A289,'[4]Calulations '!$H$1:$U$399,14,0)</f>
        <v>241.99560000000002</v>
      </c>
      <c r="K289" s="23">
        <f t="shared" si="8"/>
        <v>247.23</v>
      </c>
      <c r="L289" s="24"/>
      <c r="M289" s="25">
        <v>47.5</v>
      </c>
      <c r="N289" s="25">
        <f t="shared" si="9"/>
        <v>294.73</v>
      </c>
      <c r="O289" s="26"/>
      <c r="Q289" s="28"/>
    </row>
    <row r="290" spans="1:17">
      <c r="A290" s="17">
        <v>1689603060</v>
      </c>
      <c r="B290" s="18" t="s">
        <v>290</v>
      </c>
      <c r="C290" s="19">
        <f>VLOOKUP(A290,'[3]Revised Oct. 1 Fee Schedule'!$A$23:$N$416,10,0)</f>
        <v>240.54</v>
      </c>
      <c r="D290" s="20">
        <f>VLOOKUP(A290,'[4]Calulations '!$H$1:$I$399,2,0)</f>
        <v>1.2091000000000001</v>
      </c>
      <c r="E290" s="21">
        <f>VLOOKUP(A290,'[4]Calulations '!H267:O665,8,0)</f>
        <v>140.11000000000001</v>
      </c>
      <c r="F290" s="21">
        <f>VLOOKUP(A290,'[4]Calulations '!$H$1:$P$399,9,0)</f>
        <v>36.85</v>
      </c>
      <c r="G290" s="21">
        <f>VLOOKUP(A290,'[4]Calulations '!$H$1:$Q$399,10,0)</f>
        <v>13.38</v>
      </c>
      <c r="H290" s="21">
        <f>VLOOKUP(A290,'[4]Calulations '!$H$1:$R$399,11,0)</f>
        <v>13.68</v>
      </c>
      <c r="I290" s="22"/>
      <c r="J290" s="21">
        <f>VLOOKUP(A290,'[4]Calulations '!$H$1:$U$399,14,0)</f>
        <v>235.64310000000006</v>
      </c>
      <c r="K290" s="23">
        <f t="shared" si="8"/>
        <v>240.54</v>
      </c>
      <c r="L290" s="24"/>
      <c r="M290" s="25">
        <v>47.5</v>
      </c>
      <c r="N290" s="25">
        <f t="shared" si="9"/>
        <v>288.03999999999996</v>
      </c>
      <c r="O290" s="26"/>
      <c r="Q290" s="28"/>
    </row>
    <row r="291" spans="1:17">
      <c r="A291" s="17">
        <v>1700874880</v>
      </c>
      <c r="B291" s="18" t="s">
        <v>291</v>
      </c>
      <c r="C291" s="19">
        <f>VLOOKUP(A291,'[3]Revised Oct. 1 Fee Schedule'!$A$23:$N$416,10,0)</f>
        <v>224.1</v>
      </c>
      <c r="D291" s="20">
        <f>VLOOKUP(A291,'[4]Calulations '!$H$1:$I$399,2,0)</f>
        <v>1.2504999999999999</v>
      </c>
      <c r="E291" s="21">
        <f>VLOOKUP(A291,'[4]Calulations '!H268:O666,8,0)</f>
        <v>143.11000000000001</v>
      </c>
      <c r="F291" s="21">
        <f>VLOOKUP(A291,'[4]Calulations '!$H$1:$P$399,9,0)</f>
        <v>36.85</v>
      </c>
      <c r="G291" s="21">
        <f>VLOOKUP(A291,'[4]Calulations '!$H$1:$Q$399,10,0)</f>
        <v>22.16</v>
      </c>
      <c r="H291" s="21">
        <f>VLOOKUP(A291,'[4]Calulations '!$H$1:$R$399,11,0)</f>
        <v>13.68</v>
      </c>
      <c r="I291" s="22"/>
      <c r="J291" s="21">
        <f>VLOOKUP(A291,'[4]Calulations '!$H$1:$U$399,14,0)</f>
        <v>249.24900000000005</v>
      </c>
      <c r="K291" s="23">
        <f t="shared" si="8"/>
        <v>249.24900000000005</v>
      </c>
      <c r="L291" s="24"/>
      <c r="M291" s="25">
        <v>47.5</v>
      </c>
      <c r="N291" s="25">
        <f t="shared" si="9"/>
        <v>296.74900000000002</v>
      </c>
      <c r="O291" s="26"/>
      <c r="Q291" s="28"/>
    </row>
    <row r="292" spans="1:17">
      <c r="A292" s="17">
        <v>1306293170</v>
      </c>
      <c r="B292" s="18" t="s">
        <v>292</v>
      </c>
      <c r="C292" s="19">
        <f>VLOOKUP(A292,'[3]Revised Oct. 1 Fee Schedule'!$A$23:$N$416,10,0)</f>
        <v>236.81</v>
      </c>
      <c r="D292" s="20">
        <f>VLOOKUP(A292,'[4]Calulations '!$H$1:$I$399,2,0)</f>
        <v>1.2827999999999999</v>
      </c>
      <c r="E292" s="21">
        <f>VLOOKUP(A292,'[4]Calulations '!H269:O667,8,0)</f>
        <v>144.26</v>
      </c>
      <c r="F292" s="21">
        <f>VLOOKUP(A292,'[4]Calulations '!$H$1:$P$399,9,0)</f>
        <v>36.85</v>
      </c>
      <c r="G292" s="21">
        <f>VLOOKUP(A292,'[4]Calulations '!$H$1:$Q$399,10,0)</f>
        <v>8.1199999999999992</v>
      </c>
      <c r="H292" s="21">
        <f>VLOOKUP(A292,'[4]Calulations '!$H$1:$R$399,11,0)</f>
        <v>13.68</v>
      </c>
      <c r="I292" s="22"/>
      <c r="J292" s="21">
        <f>VLOOKUP(A292,'[4]Calulations '!$H$1:$U$399,14,0)</f>
        <v>234.36105000000001</v>
      </c>
      <c r="K292" s="23">
        <f t="shared" si="8"/>
        <v>236.81</v>
      </c>
      <c r="L292" s="24"/>
      <c r="M292" s="25">
        <v>47.5</v>
      </c>
      <c r="N292" s="25">
        <f t="shared" si="9"/>
        <v>284.31</v>
      </c>
      <c r="O292" s="26"/>
      <c r="Q292" s="28"/>
    </row>
    <row r="293" spans="1:17">
      <c r="A293" s="17">
        <v>1518968890</v>
      </c>
      <c r="B293" s="18" t="s">
        <v>293</v>
      </c>
      <c r="C293" s="19">
        <f>VLOOKUP(A293,'[3]Revised Oct. 1 Fee Schedule'!$A$23:$N$416,10,0)</f>
        <v>203.31</v>
      </c>
      <c r="D293" s="20">
        <f>VLOOKUP(A293,'[4]Calulations '!$H$1:$I$399,2,0)</f>
        <v>0.96599999999999997</v>
      </c>
      <c r="E293" s="21">
        <f>VLOOKUP(A293,'[4]Calulations '!H270:O668,8,0)</f>
        <v>120.07</v>
      </c>
      <c r="F293" s="21">
        <f>VLOOKUP(A293,'[4]Calulations '!$H$1:$P$399,9,0)</f>
        <v>36.85</v>
      </c>
      <c r="G293" s="21">
        <f>VLOOKUP(A293,'[4]Calulations '!$H$1:$Q$399,10,0)</f>
        <v>18.760000000000002</v>
      </c>
      <c r="H293" s="21">
        <f>VLOOKUP(A293,'[4]Calulations '!$H$1:$R$399,11,0)</f>
        <v>0</v>
      </c>
      <c r="I293" s="22"/>
      <c r="J293" s="21">
        <f>VLOOKUP(A293,'[4]Calulations '!$H$1:$U$399,14,0)</f>
        <v>202.91040000000001</v>
      </c>
      <c r="K293" s="23">
        <f t="shared" si="8"/>
        <v>203.31</v>
      </c>
      <c r="L293" s="24"/>
      <c r="M293" s="25">
        <v>47.5</v>
      </c>
      <c r="N293" s="25">
        <f t="shared" si="9"/>
        <v>250.81</v>
      </c>
      <c r="O293" s="26"/>
      <c r="Q293" s="28"/>
    </row>
    <row r="294" spans="1:17">
      <c r="A294" s="17">
        <v>1750317897</v>
      </c>
      <c r="B294" s="18" t="s">
        <v>294</v>
      </c>
      <c r="C294" s="19">
        <f>VLOOKUP(A294,'[3]Revised Oct. 1 Fee Schedule'!$A$23:$N$416,10,0)</f>
        <v>220.42</v>
      </c>
      <c r="D294" s="20">
        <f>VLOOKUP(A294,'[4]Calulations '!$H$1:$I$399,2,0)</f>
        <v>1.167</v>
      </c>
      <c r="E294" s="21">
        <f>VLOOKUP(A294,'[4]Calulations '!H271:O669,8,0)</f>
        <v>135.28</v>
      </c>
      <c r="F294" s="21">
        <f>VLOOKUP(A294,'[4]Calulations '!$H$1:$P$399,9,0)</f>
        <v>36.85</v>
      </c>
      <c r="G294" s="21">
        <f>VLOOKUP(A294,'[4]Calulations '!$H$1:$Q$399,10,0)</f>
        <v>12.64</v>
      </c>
      <c r="H294" s="21">
        <f>VLOOKUP(A294,'[4]Calulations '!$H$1:$R$399,11,0)</f>
        <v>7.18</v>
      </c>
      <c r="I294" s="22"/>
      <c r="J294" s="21">
        <f>VLOOKUP(A294,'[4]Calulations '!$H$1:$U$399,14,0)</f>
        <v>221.70224999999999</v>
      </c>
      <c r="K294" s="23">
        <f t="shared" si="8"/>
        <v>221.70224999999999</v>
      </c>
      <c r="L294" s="24"/>
      <c r="M294" s="25">
        <v>47.5</v>
      </c>
      <c r="N294" s="25">
        <f t="shared" si="9"/>
        <v>269.20224999999999</v>
      </c>
      <c r="O294" s="26"/>
      <c r="Q294" s="28"/>
    </row>
    <row r="295" spans="1:17">
      <c r="A295" s="17">
        <v>1659307395</v>
      </c>
      <c r="B295" s="18" t="s">
        <v>295</v>
      </c>
      <c r="C295" s="19">
        <f>VLOOKUP(A295,'[3]Revised Oct. 1 Fee Schedule'!$A$23:$N$416,10,0)</f>
        <v>228.78</v>
      </c>
      <c r="D295" s="20">
        <f>VLOOKUP(A295,'[4]Calulations '!$H$1:$I$399,2,0)</f>
        <v>1.1359999999999999</v>
      </c>
      <c r="E295" s="21">
        <f>VLOOKUP(A295,'[4]Calulations '!H272:O670,8,0)</f>
        <v>132.71</v>
      </c>
      <c r="F295" s="21">
        <f>VLOOKUP(A295,'[4]Calulations '!$H$1:$P$399,9,0)</f>
        <v>36.85</v>
      </c>
      <c r="G295" s="21">
        <f>VLOOKUP(A295,'[4]Calulations '!$H$1:$Q$399,10,0)</f>
        <v>12.45</v>
      </c>
      <c r="H295" s="21">
        <f>VLOOKUP(A295,'[4]Calulations '!$H$1:$R$399,11,0)</f>
        <v>13.68</v>
      </c>
      <c r="I295" s="22"/>
      <c r="J295" s="21">
        <f>VLOOKUP(A295,'[4]Calulations '!$H$1:$U$399,14,0)</f>
        <v>226.02195000000003</v>
      </c>
      <c r="K295" s="23">
        <f t="shared" si="8"/>
        <v>228.78</v>
      </c>
      <c r="L295" s="24"/>
      <c r="M295" s="25">
        <v>47.5</v>
      </c>
      <c r="N295" s="25">
        <f t="shared" si="9"/>
        <v>276.27999999999997</v>
      </c>
      <c r="O295" s="26"/>
      <c r="Q295" s="28"/>
    </row>
    <row r="296" spans="1:17">
      <c r="A296" s="24">
        <v>1205252640</v>
      </c>
      <c r="B296" s="18" t="s">
        <v>296</v>
      </c>
      <c r="C296" s="19">
        <f>VLOOKUP(A296,'[3]Revised Oct. 1 Fee Schedule'!$A$23:$N$416,10,0)</f>
        <v>228.13</v>
      </c>
      <c r="D296" s="20">
        <f>VLOOKUP(A296,'[4]Calulations '!$H$1:$I$399,2,0)</f>
        <v>1.1833</v>
      </c>
      <c r="E296" s="21">
        <f>VLOOKUP(A296,'[4]Calulations '!H273:O671,8,0)</f>
        <v>138.1</v>
      </c>
      <c r="F296" s="21">
        <f>VLOOKUP(A296,'[4]Calulations '!$H$1:$P$399,9,0)</f>
        <v>36.85</v>
      </c>
      <c r="G296" s="21">
        <f>VLOOKUP(A296,'[4]Calulations '!$H$1:$Q$399,10,0)</f>
        <v>9.9</v>
      </c>
      <c r="H296" s="21">
        <f>VLOOKUP(A296,'[4]Calulations '!$H$1:$R$399,11,0)</f>
        <v>13.68</v>
      </c>
      <c r="I296" s="22"/>
      <c r="J296" s="21">
        <f>VLOOKUP(A296,'[4]Calulations '!$H$1:$U$399,14,0)</f>
        <v>229.30215000000001</v>
      </c>
      <c r="K296" s="23">
        <f t="shared" si="8"/>
        <v>229.30215000000001</v>
      </c>
      <c r="L296" s="24"/>
      <c r="M296" s="25">
        <v>47.5</v>
      </c>
      <c r="N296" s="25">
        <f t="shared" si="9"/>
        <v>276.80214999999998</v>
      </c>
      <c r="O296" s="26"/>
      <c r="Q296" s="28"/>
    </row>
    <row r="297" spans="1:17">
      <c r="A297" s="17">
        <v>1336193754</v>
      </c>
      <c r="B297" s="18" t="s">
        <v>297</v>
      </c>
      <c r="C297" s="19">
        <f>VLOOKUP(A297,'[3]Revised Oct. 1 Fee Schedule'!$A$23:$N$416,10,0)</f>
        <v>251.12</v>
      </c>
      <c r="D297" s="20">
        <f>VLOOKUP(A297,'[4]Calulations '!$H$1:$I$399,2,0)</f>
        <v>1.1933</v>
      </c>
      <c r="E297" s="21">
        <f>VLOOKUP(A297,'[4]Calulations '!H274:O672,8,0)</f>
        <v>138.94999999999999</v>
      </c>
      <c r="F297" s="21">
        <f>VLOOKUP(A297,'[4]Calulations '!$H$1:$P$399,9,0)</f>
        <v>36.85</v>
      </c>
      <c r="G297" s="21">
        <f>VLOOKUP(A297,'[4]Calulations '!$H$1:$Q$399,10,0)</f>
        <v>28.48</v>
      </c>
      <c r="H297" s="21">
        <f>VLOOKUP(A297,'[4]Calulations '!$H$1:$R$399,11,0)</f>
        <v>7.18</v>
      </c>
      <c r="I297" s="22"/>
      <c r="J297" s="21">
        <f>VLOOKUP(A297,'[4]Calulations '!$H$1:$U$399,14,0)</f>
        <v>244.2363</v>
      </c>
      <c r="K297" s="23">
        <f t="shared" si="8"/>
        <v>251.12</v>
      </c>
      <c r="L297" s="24"/>
      <c r="M297" s="25">
        <v>47.5</v>
      </c>
      <c r="N297" s="25">
        <f t="shared" si="9"/>
        <v>298.62</v>
      </c>
      <c r="O297" s="26"/>
      <c r="Q297" s="28"/>
    </row>
    <row r="298" spans="1:17">
      <c r="A298" s="17">
        <v>1568454262</v>
      </c>
      <c r="B298" s="18" t="s">
        <v>298</v>
      </c>
      <c r="C298" s="19">
        <f>VLOOKUP(A298,'[3]Revised Oct. 1 Fee Schedule'!$A$23:$N$416,10,0)</f>
        <v>216.24</v>
      </c>
      <c r="D298" s="20">
        <f>VLOOKUP(A298,'[4]Calulations '!$H$1:$I$399,2,0)</f>
        <v>1.2457</v>
      </c>
      <c r="E298" s="21">
        <f>VLOOKUP(A298,'[4]Calulations '!H275:O673,8,0)</f>
        <v>140.9</v>
      </c>
      <c r="F298" s="21">
        <f>VLOOKUP(A298,'[4]Calulations '!$H$1:$P$399,9,0)</f>
        <v>36.85</v>
      </c>
      <c r="G298" s="21">
        <f>VLOOKUP(A298,'[4]Calulations '!$H$1:$Q$399,10,0)</f>
        <v>21.94</v>
      </c>
      <c r="H298" s="21">
        <f>VLOOKUP(A298,'[4]Calulations '!$H$1:$R$399,11,0)</f>
        <v>0</v>
      </c>
      <c r="I298" s="22"/>
      <c r="J298" s="21">
        <f>VLOOKUP(A298,'[4]Calulations '!$H$1:$U$399,14,0)</f>
        <v>230.64195000000001</v>
      </c>
      <c r="K298" s="23">
        <f t="shared" si="8"/>
        <v>230.64195000000001</v>
      </c>
      <c r="L298" s="24"/>
      <c r="M298" s="25">
        <v>47.5</v>
      </c>
      <c r="N298" s="25">
        <f t="shared" si="9"/>
        <v>278.14195000000001</v>
      </c>
      <c r="O298" s="26"/>
      <c r="Q298" s="28"/>
    </row>
    <row r="299" spans="1:17">
      <c r="A299" s="17">
        <v>1811920267</v>
      </c>
      <c r="B299" s="18" t="s">
        <v>299</v>
      </c>
      <c r="C299" s="19">
        <f>VLOOKUP(A299,'[3]Revised Oct. 1 Fee Schedule'!$A$23:$N$416,10,0)</f>
        <v>255.31</v>
      </c>
      <c r="D299" s="20">
        <f>VLOOKUP(A299,'[4]Calulations '!$H$1:$I$399,2,0)</f>
        <v>1.4107000000000001</v>
      </c>
      <c r="E299" s="21">
        <f>VLOOKUP(A299,'[4]Calulations '!H276:O674,8,0)</f>
        <v>155.6</v>
      </c>
      <c r="F299" s="21">
        <f>VLOOKUP(A299,'[4]Calulations '!$H$1:$P$399,9,0)</f>
        <v>36.85</v>
      </c>
      <c r="G299" s="21">
        <f>VLOOKUP(A299,'[4]Calulations '!$H$1:$Q$399,10,0)</f>
        <v>13.3</v>
      </c>
      <c r="H299" s="21">
        <f>VLOOKUP(A299,'[4]Calulations '!$H$1:$R$399,11,0)</f>
        <v>13.68</v>
      </c>
      <c r="I299" s="22"/>
      <c r="J299" s="21">
        <f>VLOOKUP(A299,'[4]Calulations '!$H$1:$U$399,14,0)</f>
        <v>253.44165000000004</v>
      </c>
      <c r="K299" s="23">
        <f t="shared" si="8"/>
        <v>255.31</v>
      </c>
      <c r="L299" s="24"/>
      <c r="M299" s="25">
        <v>47.5</v>
      </c>
      <c r="N299" s="25">
        <f t="shared" si="9"/>
        <v>302.81</v>
      </c>
      <c r="O299" s="26"/>
      <c r="Q299" s="28"/>
    </row>
    <row r="300" spans="1:17">
      <c r="A300" s="17">
        <v>1669023685</v>
      </c>
      <c r="B300" s="18" t="s">
        <v>300</v>
      </c>
      <c r="C300" s="19">
        <f>VLOOKUP(A300,'[3]Revised Oct. 1 Fee Schedule'!$A$23:$N$416,10,0)</f>
        <v>228.59</v>
      </c>
      <c r="D300" s="20">
        <f>VLOOKUP(A300,'[4]Calulations '!$H$1:$I$399,2,0)</f>
        <v>1.0931</v>
      </c>
      <c r="E300" s="21">
        <f>VLOOKUP(A300,'[4]Calulations '!H277:O675,8,0)</f>
        <v>131.16999999999999</v>
      </c>
      <c r="F300" s="21">
        <f>VLOOKUP(A300,'[4]Calulations '!$H$1:$P$399,9,0)</f>
        <v>36.85</v>
      </c>
      <c r="G300" s="21">
        <f>VLOOKUP(A300,'[4]Calulations '!$H$1:$Q$399,10,0)</f>
        <v>24.13</v>
      </c>
      <c r="H300" s="21">
        <f>VLOOKUP(A300,'[4]Calulations '!$H$1:$R$399,11,0)</f>
        <v>13.68</v>
      </c>
      <c r="I300" s="22"/>
      <c r="J300" s="21">
        <f>VLOOKUP(A300,'[4]Calulations '!$H$1:$U$399,14,0)</f>
        <v>237.73365000000001</v>
      </c>
      <c r="K300" s="23">
        <f t="shared" si="8"/>
        <v>237.73365000000001</v>
      </c>
      <c r="L300" s="24"/>
      <c r="M300" s="25">
        <v>47.5</v>
      </c>
      <c r="N300" s="25">
        <f t="shared" si="9"/>
        <v>285.23365000000001</v>
      </c>
      <c r="O300" s="26"/>
      <c r="Q300" s="28"/>
    </row>
    <row r="301" spans="1:17">
      <c r="A301" s="17">
        <v>1053380626</v>
      </c>
      <c r="B301" s="18" t="s">
        <v>301</v>
      </c>
      <c r="C301" s="19">
        <f>VLOOKUP(A301,'[3]Revised Oct. 1 Fee Schedule'!$A$23:$N$416,10,0)</f>
        <v>238.8</v>
      </c>
      <c r="D301" s="20">
        <f>VLOOKUP(A301,'[4]Calulations '!$H$1:$I$399,2,0)</f>
        <v>1.2195</v>
      </c>
      <c r="E301" s="21">
        <f>VLOOKUP(A301,'[4]Calulations '!H278:O676,8,0)</f>
        <v>140.75</v>
      </c>
      <c r="F301" s="21">
        <f>VLOOKUP(A301,'[4]Calulations '!$H$1:$P$399,9,0)</f>
        <v>36.85</v>
      </c>
      <c r="G301" s="21">
        <f>VLOOKUP(A301,'[4]Calulations '!$H$1:$Q$399,10,0)</f>
        <v>13.06</v>
      </c>
      <c r="H301" s="21">
        <f>VLOOKUP(A301,'[4]Calulations '!$H$1:$R$399,11,0)</f>
        <v>13.68</v>
      </c>
      <c r="I301" s="22"/>
      <c r="J301" s="21">
        <f>VLOOKUP(A301,'[4]Calulations '!$H$1:$U$399,14,0)</f>
        <v>236.01270000000002</v>
      </c>
      <c r="K301" s="23">
        <f t="shared" si="8"/>
        <v>238.8</v>
      </c>
      <c r="L301" s="24"/>
      <c r="M301" s="25">
        <v>47.5</v>
      </c>
      <c r="N301" s="25">
        <f t="shared" si="9"/>
        <v>286.3</v>
      </c>
      <c r="O301" s="26"/>
      <c r="Q301" s="28"/>
    </row>
    <row r="302" spans="1:17">
      <c r="A302" s="17">
        <v>1346241627</v>
      </c>
      <c r="B302" s="18" t="s">
        <v>302</v>
      </c>
      <c r="C302" s="19">
        <f>VLOOKUP(A302,'[3]Revised Oct. 1 Fee Schedule'!$A$23:$N$416,10,0)</f>
        <v>239.58</v>
      </c>
      <c r="D302" s="20">
        <f>VLOOKUP(A302,'[4]Calulations '!$H$1:$I$399,2,0)</f>
        <v>1.2987</v>
      </c>
      <c r="E302" s="21">
        <f>VLOOKUP(A302,'[4]Calulations '!H279:O677,8,0)</f>
        <v>150.16999999999999</v>
      </c>
      <c r="F302" s="21">
        <f>VLOOKUP(A302,'[4]Calulations '!$H$1:$P$399,9,0)</f>
        <v>36.85</v>
      </c>
      <c r="G302" s="21">
        <f>VLOOKUP(A302,'[4]Calulations '!$H$1:$Q$399,10,0)</f>
        <v>21.58</v>
      </c>
      <c r="H302" s="21">
        <f>VLOOKUP(A302,'[4]Calulations '!$H$1:$R$399,11,0)</f>
        <v>0</v>
      </c>
      <c r="I302" s="22"/>
      <c r="J302" s="21">
        <f>VLOOKUP(A302,'[4]Calulations '!$H$1:$U$399,14,0)</f>
        <v>240.93299999999999</v>
      </c>
      <c r="K302" s="23">
        <f t="shared" si="8"/>
        <v>240.93299999999999</v>
      </c>
      <c r="L302" s="24"/>
      <c r="M302" s="25">
        <v>47.5</v>
      </c>
      <c r="N302" s="25">
        <f t="shared" si="9"/>
        <v>288.43299999999999</v>
      </c>
      <c r="O302" s="26"/>
      <c r="Q302" s="28"/>
    </row>
    <row r="303" spans="1:17">
      <c r="A303" s="17">
        <v>1316921190</v>
      </c>
      <c r="B303" s="18" t="s">
        <v>303</v>
      </c>
      <c r="C303" s="19">
        <f>VLOOKUP(A303,'[3]Revised Oct. 1 Fee Schedule'!$A$23:$N$416,10,0)</f>
        <v>260.04000000000002</v>
      </c>
      <c r="D303" s="20">
        <f>VLOOKUP(A303,'[4]Calulations '!$H$1:$I$399,2,0)</f>
        <v>1.3282</v>
      </c>
      <c r="E303" s="21">
        <f>VLOOKUP(A303,'[4]Calulations '!H280:O678,8,0)</f>
        <v>146.97</v>
      </c>
      <c r="F303" s="21">
        <f>VLOOKUP(A303,'[4]Calulations '!$H$1:$P$399,9,0)</f>
        <v>36.85</v>
      </c>
      <c r="G303" s="21">
        <f>VLOOKUP(A303,'[4]Calulations '!$H$1:$Q$399,10,0)</f>
        <v>26.65</v>
      </c>
      <c r="H303" s="21">
        <f>VLOOKUP(A303,'[4]Calulations '!$H$1:$R$399,11,0)</f>
        <v>13.68</v>
      </c>
      <c r="I303" s="22"/>
      <c r="J303" s="21">
        <f>VLOOKUP(A303,'[4]Calulations '!$H$1:$U$399,14,0)</f>
        <v>258.89325000000002</v>
      </c>
      <c r="K303" s="23">
        <f t="shared" si="8"/>
        <v>260.04000000000002</v>
      </c>
      <c r="L303" s="24"/>
      <c r="M303" s="25">
        <v>47.5</v>
      </c>
      <c r="N303" s="25">
        <f t="shared" si="9"/>
        <v>307.54000000000002</v>
      </c>
      <c r="O303" s="26"/>
      <c r="Q303" s="28"/>
    </row>
    <row r="304" spans="1:17">
      <c r="A304" s="17">
        <v>1740278126</v>
      </c>
      <c r="B304" s="18" t="s">
        <v>304</v>
      </c>
      <c r="C304" s="19">
        <f>VLOOKUP(A304,'[3]Revised Oct. 1 Fee Schedule'!$A$23:$N$416,10,0)</f>
        <v>236.58</v>
      </c>
      <c r="D304" s="20">
        <f>VLOOKUP(A304,'[4]Calulations '!$H$1:$I$399,2,0)</f>
        <v>1.2948999999999999</v>
      </c>
      <c r="E304" s="21">
        <f>VLOOKUP(A304,'[4]Calulations '!H281:O679,8,0)</f>
        <v>144.88</v>
      </c>
      <c r="F304" s="21">
        <f>VLOOKUP(A304,'[4]Calulations '!$H$1:$P$399,9,0)</f>
        <v>36.85</v>
      </c>
      <c r="G304" s="21">
        <f>VLOOKUP(A304,'[4]Calulations '!$H$1:$Q$399,10,0)</f>
        <v>8.41</v>
      </c>
      <c r="H304" s="21">
        <f>VLOOKUP(A304,'[4]Calulations '!$H$1:$R$399,11,0)</f>
        <v>13.68</v>
      </c>
      <c r="I304" s="22"/>
      <c r="J304" s="21">
        <f>VLOOKUP(A304,'[4]Calulations '!$H$1:$U$399,14,0)</f>
        <v>235.41210000000001</v>
      </c>
      <c r="K304" s="23">
        <f t="shared" si="8"/>
        <v>236.58</v>
      </c>
      <c r="L304" s="24"/>
      <c r="M304" s="25">
        <v>47.5</v>
      </c>
      <c r="N304" s="25">
        <f t="shared" si="9"/>
        <v>284.08000000000004</v>
      </c>
      <c r="O304" s="26"/>
      <c r="Q304" s="28"/>
    </row>
    <row r="305" spans="1:17">
      <c r="A305" s="17">
        <v>1740386473</v>
      </c>
      <c r="B305" s="18" t="s">
        <v>305</v>
      </c>
      <c r="C305" s="19">
        <f>VLOOKUP(A305,'[3]Revised Oct. 1 Fee Schedule'!$A$23:$N$416,10,0)</f>
        <v>234.32</v>
      </c>
      <c r="D305" s="20">
        <f>VLOOKUP(A305,'[4]Calulations '!$H$1:$I$399,2,0)</f>
        <v>1.0181</v>
      </c>
      <c r="E305" s="21">
        <f>VLOOKUP(A305,'[4]Calulations '!H282:O680,8,0)</f>
        <v>124.44</v>
      </c>
      <c r="F305" s="21">
        <f>VLOOKUP(A305,'[4]Calulations '!$H$1:$P$399,9,0)</f>
        <v>36.85</v>
      </c>
      <c r="G305" s="21">
        <f>VLOOKUP(A305,'[4]Calulations '!$H$1:$Q$399,10,0)</f>
        <v>29.95</v>
      </c>
      <c r="H305" s="21">
        <f>VLOOKUP(A305,'[4]Calulations '!$H$1:$R$399,11,0)</f>
        <v>13.68</v>
      </c>
      <c r="I305" s="22"/>
      <c r="J305" s="21">
        <f>VLOOKUP(A305,'[4]Calulations '!$H$1:$U$399,14,0)</f>
        <v>236.68260000000001</v>
      </c>
      <c r="K305" s="23">
        <f t="shared" si="8"/>
        <v>236.68260000000001</v>
      </c>
      <c r="L305" s="24"/>
      <c r="M305" s="25">
        <v>47.5</v>
      </c>
      <c r="N305" s="25">
        <f t="shared" si="9"/>
        <v>284.18259999999998</v>
      </c>
      <c r="O305" s="26"/>
      <c r="Q305" s="28"/>
    </row>
    <row r="306" spans="1:17">
      <c r="A306" s="17">
        <v>1689628141</v>
      </c>
      <c r="B306" s="18" t="s">
        <v>306</v>
      </c>
      <c r="C306" s="19">
        <f>VLOOKUP(A306,'[3]Revised Oct. 1 Fee Schedule'!$A$23:$N$416,10,0)</f>
        <v>247.53</v>
      </c>
      <c r="D306" s="20">
        <f>VLOOKUP(A306,'[4]Calulations '!$H$1:$I$399,2,0)</f>
        <v>1.2485999999999999</v>
      </c>
      <c r="E306" s="21">
        <f>VLOOKUP(A306,'[4]Calulations '!H283:O681,8,0)</f>
        <v>142.55000000000001</v>
      </c>
      <c r="F306" s="21">
        <f>VLOOKUP(A306,'[4]Calulations '!$H$1:$P$399,9,0)</f>
        <v>36.85</v>
      </c>
      <c r="G306" s="21">
        <f>VLOOKUP(A306,'[4]Calulations '!$H$1:$Q$399,10,0)</f>
        <v>18.66</v>
      </c>
      <c r="H306" s="21">
        <f>VLOOKUP(A306,'[4]Calulations '!$H$1:$R$399,11,0)</f>
        <v>13.68</v>
      </c>
      <c r="I306" s="22"/>
      <c r="J306" s="21">
        <f>VLOOKUP(A306,'[4]Calulations '!$H$1:$U$399,14,0)</f>
        <v>244.55970000000005</v>
      </c>
      <c r="K306" s="23">
        <f t="shared" si="8"/>
        <v>247.53</v>
      </c>
      <c r="L306" s="24"/>
      <c r="M306" s="25">
        <v>47.5</v>
      </c>
      <c r="N306" s="25">
        <f t="shared" si="9"/>
        <v>295.02999999999997</v>
      </c>
      <c r="O306" s="26"/>
      <c r="Q306" s="28"/>
    </row>
    <row r="307" spans="1:17">
      <c r="A307" s="24">
        <v>1316351034</v>
      </c>
      <c r="B307" s="18" t="s">
        <v>307</v>
      </c>
      <c r="C307" s="19">
        <f>VLOOKUP(A307,'[3]Revised Oct. 1 Fee Schedule'!$A$23:$N$416,10,0)</f>
        <v>240.11</v>
      </c>
      <c r="D307" s="20">
        <f>VLOOKUP(A307,'[4]Calulations '!$H$1:$I$399,2,0)</f>
        <v>1.1583000000000001</v>
      </c>
      <c r="E307" s="21">
        <f>VLOOKUP(A307,'[4]Calulations '!H284:O682,8,0)</f>
        <v>132.72999999999999</v>
      </c>
      <c r="F307" s="21">
        <f>VLOOKUP(A307,'[4]Calulations '!$H$1:$P$399,9,0)</f>
        <v>36.85</v>
      </c>
      <c r="G307" s="21">
        <f>VLOOKUP(A307,'[4]Calulations '!$H$1:$Q$399,10,0)</f>
        <v>21.68</v>
      </c>
      <c r="H307" s="21">
        <f>VLOOKUP(A307,'[4]Calulations '!$H$1:$R$399,11,0)</f>
        <v>13.68</v>
      </c>
      <c r="I307" s="22"/>
      <c r="J307" s="21">
        <f>VLOOKUP(A307,'[4]Calulations '!$H$1:$U$399,14,0)</f>
        <v>236.70570000000004</v>
      </c>
      <c r="K307" s="23">
        <f t="shared" si="8"/>
        <v>240.11</v>
      </c>
      <c r="L307" s="24"/>
      <c r="M307" s="25">
        <v>47.5</v>
      </c>
      <c r="N307" s="25">
        <f t="shared" si="9"/>
        <v>287.61</v>
      </c>
      <c r="O307" s="26"/>
      <c r="Q307" s="28"/>
    </row>
    <row r="308" spans="1:17">
      <c r="A308" s="24">
        <v>1437564739</v>
      </c>
      <c r="B308" s="18" t="s">
        <v>308</v>
      </c>
      <c r="C308" s="19">
        <f>VLOOKUP(A308,'[3]Revised Oct. 1 Fee Schedule'!$A$23:$N$416,10,0)</f>
        <v>243.97</v>
      </c>
      <c r="D308" s="20">
        <f>VLOOKUP(A308,'[4]Calulations '!$H$1:$I$399,2,0)</f>
        <v>1.2696000000000001</v>
      </c>
      <c r="E308" s="21">
        <f>VLOOKUP(A308,'[4]Calulations '!H285:O683,8,0)</f>
        <v>142.94</v>
      </c>
      <c r="F308" s="21">
        <f>VLOOKUP(A308,'[4]Calulations '!$H$1:$P$399,9,0)</f>
        <v>36.85</v>
      </c>
      <c r="G308" s="21">
        <f>VLOOKUP(A308,'[4]Calulations '!$H$1:$Q$399,10,0)</f>
        <v>21.84</v>
      </c>
      <c r="H308" s="21">
        <f>VLOOKUP(A308,'[4]Calulations '!$H$1:$R$399,11,0)</f>
        <v>13.68</v>
      </c>
      <c r="I308" s="22"/>
      <c r="J308" s="21">
        <f>VLOOKUP(A308,'[4]Calulations '!$H$1:$U$399,14,0)</f>
        <v>248.68305000000004</v>
      </c>
      <c r="K308" s="23">
        <f t="shared" si="8"/>
        <v>248.68305000000004</v>
      </c>
      <c r="L308" s="24"/>
      <c r="M308" s="25">
        <v>47.5</v>
      </c>
      <c r="N308" s="25">
        <f t="shared" si="9"/>
        <v>296.18305000000004</v>
      </c>
      <c r="O308" s="26"/>
      <c r="Q308" s="28"/>
    </row>
    <row r="309" spans="1:17">
      <c r="A309" s="24">
        <v>1649685132</v>
      </c>
      <c r="B309" s="18" t="s">
        <v>309</v>
      </c>
      <c r="C309" s="19">
        <f>VLOOKUP(A309,'[3]Revised Oct. 1 Fee Schedule'!$A$23:$N$416,10,0)</f>
        <v>235.24</v>
      </c>
      <c r="D309" s="20">
        <f>VLOOKUP(A309,'[4]Calulations '!$H$1:$I$399,2,0)</f>
        <v>1.1939</v>
      </c>
      <c r="E309" s="21">
        <f>VLOOKUP(A309,'[4]Calulations '!H286:O684,8,0)</f>
        <v>137.06</v>
      </c>
      <c r="F309" s="21">
        <f>VLOOKUP(A309,'[4]Calulations '!$H$1:$P$399,9,0)</f>
        <v>36.85</v>
      </c>
      <c r="G309" s="21">
        <f>VLOOKUP(A309,'[4]Calulations '!$H$1:$Q$399,10,0)</f>
        <v>21.67</v>
      </c>
      <c r="H309" s="21">
        <f>VLOOKUP(A309,'[4]Calulations '!$H$1:$R$399,11,0)</f>
        <v>13.68</v>
      </c>
      <c r="I309" s="22"/>
      <c r="J309" s="21">
        <f>VLOOKUP(A309,'[4]Calulations '!$H$1:$U$399,14,0)</f>
        <v>241.69530000000003</v>
      </c>
      <c r="K309" s="23">
        <f t="shared" si="8"/>
        <v>241.69530000000003</v>
      </c>
      <c r="L309" s="24"/>
      <c r="M309" s="25">
        <v>47.5</v>
      </c>
      <c r="N309" s="25">
        <f t="shared" si="9"/>
        <v>289.19530000000003</v>
      </c>
      <c r="O309" s="26"/>
      <c r="Q309" s="28"/>
    </row>
    <row r="310" spans="1:17">
      <c r="A310" s="17">
        <v>1063838381</v>
      </c>
      <c r="B310" s="18" t="s">
        <v>310</v>
      </c>
      <c r="C310" s="19">
        <f>VLOOKUP(A310,'[3]Revised Oct. 1 Fee Schedule'!$A$23:$N$416,10,0)</f>
        <v>244.72</v>
      </c>
      <c r="D310" s="20">
        <f>VLOOKUP(A310,'[4]Calulations '!$H$1:$I$399,2,0)</f>
        <v>1.2607999999999999</v>
      </c>
      <c r="E310" s="21">
        <f>VLOOKUP(A310,'[4]Calulations '!H287:O685,8,0)</f>
        <v>141.63</v>
      </c>
      <c r="F310" s="21">
        <f>VLOOKUP(A310,'[4]Calulations '!$H$1:$P$399,9,0)</f>
        <v>36.85</v>
      </c>
      <c r="G310" s="21">
        <f>VLOOKUP(A310,'[4]Calulations '!$H$1:$Q$399,10,0)</f>
        <v>17.02</v>
      </c>
      <c r="H310" s="21">
        <f>VLOOKUP(A310,'[4]Calulations '!$H$1:$R$399,11,0)</f>
        <v>13.68</v>
      </c>
      <c r="I310" s="22"/>
      <c r="J310" s="21">
        <f>VLOOKUP(A310,'[4]Calulations '!$H$1:$U$399,14,0)</f>
        <v>241.60290000000003</v>
      </c>
      <c r="K310" s="23">
        <f t="shared" si="8"/>
        <v>244.72</v>
      </c>
      <c r="L310" s="24"/>
      <c r="M310" s="25">
        <v>47.5</v>
      </c>
      <c r="N310" s="25">
        <f t="shared" si="9"/>
        <v>292.22000000000003</v>
      </c>
      <c r="O310" s="26"/>
      <c r="Q310" s="28"/>
    </row>
    <row r="311" spans="1:17">
      <c r="A311" s="17">
        <v>1003869983</v>
      </c>
      <c r="B311" s="18" t="s">
        <v>311</v>
      </c>
      <c r="C311" s="19">
        <f>VLOOKUP(A311,'[3]Revised Oct. 1 Fee Schedule'!$A$23:$N$416,10,0)</f>
        <v>218.26</v>
      </c>
      <c r="D311" s="20">
        <f>VLOOKUP(A311,'[4]Calulations '!$H$1:$I$399,2,0)</f>
        <v>1.0961000000000001</v>
      </c>
      <c r="E311" s="21">
        <f>VLOOKUP(A311,'[4]Calulations '!H288:O686,8,0)</f>
        <v>130.63999999999999</v>
      </c>
      <c r="F311" s="21">
        <f>VLOOKUP(A311,'[4]Calulations '!$H$1:$P$399,9,0)</f>
        <v>36.85</v>
      </c>
      <c r="G311" s="21">
        <f>VLOOKUP(A311,'[4]Calulations '!$H$1:$Q$399,10,0)</f>
        <v>8.2100000000000009</v>
      </c>
      <c r="H311" s="21">
        <f>VLOOKUP(A311,'[4]Calulations '!$H$1:$R$399,11,0)</f>
        <v>13.68</v>
      </c>
      <c r="I311" s="22"/>
      <c r="J311" s="21">
        <f>VLOOKUP(A311,'[4]Calulations '!$H$1:$U$399,14,0)</f>
        <v>218.73390000000001</v>
      </c>
      <c r="K311" s="23">
        <f t="shared" si="8"/>
        <v>218.73390000000001</v>
      </c>
      <c r="L311" s="24"/>
      <c r="M311" s="25">
        <v>47.5</v>
      </c>
      <c r="N311" s="25">
        <f t="shared" si="9"/>
        <v>266.23390000000001</v>
      </c>
      <c r="O311" s="26"/>
      <c r="Q311" s="28"/>
    </row>
    <row r="312" spans="1:17">
      <c r="A312" s="17">
        <v>1093708497</v>
      </c>
      <c r="B312" s="18" t="s">
        <v>312</v>
      </c>
      <c r="C312" s="19">
        <f>VLOOKUP(A312,'[3]Revised Oct. 1 Fee Schedule'!$A$23:$N$416,10,0)</f>
        <v>234.27</v>
      </c>
      <c r="D312" s="20">
        <f>VLOOKUP(A312,'[4]Calulations '!$H$1:$I$399,2,0)</f>
        <v>1.2703</v>
      </c>
      <c r="E312" s="21">
        <f>VLOOKUP(A312,'[4]Calulations '!H289:O687,8,0)</f>
        <v>142.83000000000001</v>
      </c>
      <c r="F312" s="21">
        <f>VLOOKUP(A312,'[4]Calulations '!$H$1:$P$399,9,0)</f>
        <v>36.85</v>
      </c>
      <c r="G312" s="21">
        <f>VLOOKUP(A312,'[4]Calulations '!$H$1:$Q$399,10,0)</f>
        <v>12.82</v>
      </c>
      <c r="H312" s="21">
        <f>VLOOKUP(A312,'[4]Calulations '!$H$1:$R$399,11,0)</f>
        <v>13.68</v>
      </c>
      <c r="I312" s="22"/>
      <c r="J312" s="21">
        <f>VLOOKUP(A312,'[4]Calulations '!$H$1:$U$399,14,0)</f>
        <v>238.13790000000003</v>
      </c>
      <c r="K312" s="23">
        <f t="shared" si="8"/>
        <v>238.13790000000003</v>
      </c>
      <c r="L312" s="24"/>
      <c r="M312" s="25">
        <v>47.5</v>
      </c>
      <c r="N312" s="25">
        <f t="shared" si="9"/>
        <v>285.63790000000006</v>
      </c>
      <c r="O312" s="26"/>
      <c r="Q312" s="28"/>
    </row>
    <row r="313" spans="1:17">
      <c r="A313" s="17">
        <v>1295733517</v>
      </c>
      <c r="B313" s="18" t="s">
        <v>313</v>
      </c>
      <c r="C313" s="19">
        <f>VLOOKUP(A313,'[3]Revised Oct. 1 Fee Schedule'!$A$23:$N$416,10,0)</f>
        <v>248.69</v>
      </c>
      <c r="D313" s="20">
        <f>VLOOKUP(A313,'[4]Calulations '!$H$1:$I$399,2,0)</f>
        <v>1.361</v>
      </c>
      <c r="E313" s="21">
        <f>VLOOKUP(A313,'[4]Calulations '!H290:O688,8,0)</f>
        <v>151.25</v>
      </c>
      <c r="F313" s="21">
        <f>VLOOKUP(A313,'[4]Calulations '!$H$1:$P$399,9,0)</f>
        <v>36.85</v>
      </c>
      <c r="G313" s="21">
        <f>VLOOKUP(A313,'[4]Calulations '!$H$1:$Q$399,10,0)</f>
        <v>15.88</v>
      </c>
      <c r="H313" s="21">
        <f>VLOOKUP(A313,'[4]Calulations '!$H$1:$R$399,11,0)</f>
        <v>13.68</v>
      </c>
      <c r="I313" s="22"/>
      <c r="J313" s="21">
        <f>VLOOKUP(A313,'[4]Calulations '!$H$1:$U$399,14,0)</f>
        <v>251.39730000000003</v>
      </c>
      <c r="K313" s="23">
        <f t="shared" si="8"/>
        <v>251.39730000000003</v>
      </c>
      <c r="L313" s="24"/>
      <c r="M313" s="25">
        <v>47.5</v>
      </c>
      <c r="N313" s="25">
        <f t="shared" si="9"/>
        <v>298.89730000000003</v>
      </c>
      <c r="O313" s="26"/>
      <c r="Q313" s="28"/>
    </row>
    <row r="314" spans="1:17">
      <c r="A314" s="17">
        <v>1649268335</v>
      </c>
      <c r="B314" s="18" t="s">
        <v>314</v>
      </c>
      <c r="C314" s="19">
        <f>VLOOKUP(A314,'[3]Revised Oct. 1 Fee Schedule'!$A$23:$N$416,10,0)</f>
        <v>225.04</v>
      </c>
      <c r="D314" s="20">
        <f>VLOOKUP(A314,'[4]Calulations '!$H$1:$I$399,2,0)</f>
        <v>1.2464</v>
      </c>
      <c r="E314" s="21">
        <f>VLOOKUP(A314,'[4]Calulations '!H291:O689,8,0)</f>
        <v>142.44</v>
      </c>
      <c r="F314" s="21">
        <f>VLOOKUP(A314,'[4]Calulations '!$H$1:$P$399,9,0)</f>
        <v>36.85</v>
      </c>
      <c r="G314" s="21">
        <f>VLOOKUP(A314,'[4]Calulations '!$H$1:$Q$399,10,0)</f>
        <v>7.82</v>
      </c>
      <c r="H314" s="21">
        <f>VLOOKUP(A314,'[4]Calulations '!$H$1:$R$399,11,0)</f>
        <v>7.18</v>
      </c>
      <c r="I314" s="22"/>
      <c r="J314" s="21">
        <f>VLOOKUP(A314,'[4]Calulations '!$H$1:$U$399,14,0)</f>
        <v>224.40495000000001</v>
      </c>
      <c r="K314" s="23">
        <f t="shared" si="8"/>
        <v>225.04</v>
      </c>
      <c r="L314" s="24"/>
      <c r="M314" s="25">
        <v>47.5</v>
      </c>
      <c r="N314" s="25">
        <f t="shared" si="9"/>
        <v>272.53999999999996</v>
      </c>
      <c r="O314" s="26"/>
      <c r="Q314" s="28"/>
    </row>
    <row r="315" spans="1:17">
      <c r="A315" s="17">
        <v>1861504946</v>
      </c>
      <c r="B315" s="24" t="s">
        <v>315</v>
      </c>
      <c r="C315" s="19">
        <f>VLOOKUP(A315,'[3]Revised Oct. 1 Fee Schedule'!$A$23:$N$416,10,0)</f>
        <v>249.73</v>
      </c>
      <c r="D315" s="20">
        <f>VLOOKUP(A315,'[4]Calulations '!$H$1:$I$399,2,0)</f>
        <v>1.2029000000000001</v>
      </c>
      <c r="E315" s="21">
        <f>VLOOKUP(A315,'[4]Calulations '!H292:O690,8,0)</f>
        <v>139.04</v>
      </c>
      <c r="F315" s="21">
        <f>VLOOKUP(A315,'[4]Calulations '!$H$1:$P$399,9,0)</f>
        <v>36.85</v>
      </c>
      <c r="G315" s="21">
        <f>VLOOKUP(A315,'[4]Calulations '!$H$1:$Q$399,10,0)</f>
        <v>25.13</v>
      </c>
      <c r="H315" s="21">
        <f>VLOOKUP(A315,'[4]Calulations '!$H$1:$R$399,11,0)</f>
        <v>13.68</v>
      </c>
      <c r="I315" s="22"/>
      <c r="J315" s="21">
        <f>VLOOKUP(A315,'[4]Calulations '!$H$1:$U$399,14,0)</f>
        <v>247.97850000000003</v>
      </c>
      <c r="K315" s="23">
        <f t="shared" si="8"/>
        <v>249.73</v>
      </c>
      <c r="L315" s="24"/>
      <c r="M315" s="25">
        <v>47.5</v>
      </c>
      <c r="N315" s="25">
        <f t="shared" si="9"/>
        <v>297.23</v>
      </c>
      <c r="O315" s="26"/>
      <c r="Q315" s="28"/>
    </row>
    <row r="316" spans="1:17">
      <c r="A316" s="17">
        <v>1053395210</v>
      </c>
      <c r="B316" s="18" t="s">
        <v>316</v>
      </c>
      <c r="C316" s="19">
        <f>VLOOKUP(A316,'[3]Revised Oct. 1 Fee Schedule'!$A$23:$N$416,10,0)</f>
        <v>221.02</v>
      </c>
      <c r="D316" s="20">
        <f>VLOOKUP(A316,'[4]Calulations '!$H$1:$I$399,2,0)</f>
        <v>1.1332</v>
      </c>
      <c r="E316" s="21">
        <f>VLOOKUP(A316,'[4]Calulations '!H293:O691,8,0)</f>
        <v>134.26</v>
      </c>
      <c r="F316" s="21">
        <f>VLOOKUP(A316,'[4]Calulations '!$H$1:$P$399,9,0)</f>
        <v>36.85</v>
      </c>
      <c r="G316" s="21">
        <f>VLOOKUP(A316,'[4]Calulations '!$H$1:$Q$399,10,0)</f>
        <v>8.1199999999999992</v>
      </c>
      <c r="H316" s="21">
        <f>VLOOKUP(A316,'[4]Calulations '!$H$1:$R$399,11,0)</f>
        <v>13.68</v>
      </c>
      <c r="I316" s="22"/>
      <c r="J316" s="21">
        <f>VLOOKUP(A316,'[4]Calulations '!$H$1:$U$399,14,0)</f>
        <v>222.81105000000002</v>
      </c>
      <c r="K316" s="23">
        <f t="shared" si="8"/>
        <v>222.81105000000002</v>
      </c>
      <c r="L316" s="24"/>
      <c r="M316" s="25">
        <v>47.5</v>
      </c>
      <c r="N316" s="25">
        <f t="shared" si="9"/>
        <v>270.31105000000002</v>
      </c>
      <c r="O316" s="26"/>
      <c r="Q316" s="28"/>
    </row>
    <row r="317" spans="1:17">
      <c r="A317" s="17">
        <v>1043263981</v>
      </c>
      <c r="B317" s="18" t="s">
        <v>317</v>
      </c>
      <c r="C317" s="19">
        <f>VLOOKUP(A317,'[3]Revised Oct. 1 Fee Schedule'!$A$23:$N$416,10,0)</f>
        <v>219.07</v>
      </c>
      <c r="D317" s="20">
        <f>VLOOKUP(A317,'[4]Calulations '!$H$1:$I$399,2,0)</f>
        <v>1.0900000000000001</v>
      </c>
      <c r="E317" s="21">
        <f>VLOOKUP(A317,'[4]Calulations '!H294:O692,8,0)</f>
        <v>130.22</v>
      </c>
      <c r="F317" s="21">
        <f>VLOOKUP(A317,'[4]Calulations '!$H$1:$P$399,9,0)</f>
        <v>36.85</v>
      </c>
      <c r="G317" s="21">
        <f>VLOOKUP(A317,'[4]Calulations '!$H$1:$Q$399,10,0)</f>
        <v>11.99</v>
      </c>
      <c r="H317" s="21">
        <f>VLOOKUP(A317,'[4]Calulations '!$H$1:$R$399,11,0)</f>
        <v>13.68</v>
      </c>
      <c r="I317" s="22"/>
      <c r="J317" s="21">
        <f>VLOOKUP(A317,'[4]Calulations '!$H$1:$U$399,14,0)</f>
        <v>222.61470000000003</v>
      </c>
      <c r="K317" s="23">
        <f t="shared" si="8"/>
        <v>222.61470000000003</v>
      </c>
      <c r="L317" s="24"/>
      <c r="M317" s="25">
        <v>47.5</v>
      </c>
      <c r="N317" s="25">
        <f t="shared" si="9"/>
        <v>270.11470000000003</v>
      </c>
      <c r="O317" s="26"/>
      <c r="Q317" s="28"/>
    </row>
    <row r="318" spans="1:17">
      <c r="A318" s="17">
        <v>1003205337</v>
      </c>
      <c r="B318" s="24" t="s">
        <v>318</v>
      </c>
      <c r="C318" s="19">
        <f>VLOOKUP(A318,'[3]Revised Oct. 1 Fee Schedule'!$A$23:$N$416,10,0)</f>
        <v>252.68</v>
      </c>
      <c r="D318" s="20">
        <f>VLOOKUP(A318,'[4]Calulations '!$H$1:$I$399,2,0)</f>
        <v>1.1609</v>
      </c>
      <c r="E318" s="21">
        <f>VLOOKUP(A318,'[4]Calulations '!H295:O693,8,0)</f>
        <v>135.88999999999999</v>
      </c>
      <c r="F318" s="21">
        <f>VLOOKUP(A318,'[4]Calulations '!$H$1:$P$399,9,0)</f>
        <v>36.85</v>
      </c>
      <c r="G318" s="21">
        <f>VLOOKUP(A318,'[4]Calulations '!$H$1:$Q$399,10,0)</f>
        <v>31.67</v>
      </c>
      <c r="H318" s="21">
        <f>VLOOKUP(A318,'[4]Calulations '!$H$1:$R$399,11,0)</f>
        <v>13.68</v>
      </c>
      <c r="I318" s="22"/>
      <c r="J318" s="21">
        <f>VLOOKUP(A318,'[4]Calulations '!$H$1:$U$399,14,0)</f>
        <v>251.89395000000002</v>
      </c>
      <c r="K318" s="23">
        <f t="shared" si="8"/>
        <v>252.68</v>
      </c>
      <c r="L318" s="24"/>
      <c r="M318" s="25">
        <v>47.5</v>
      </c>
      <c r="N318" s="25">
        <f t="shared" si="9"/>
        <v>300.18</v>
      </c>
      <c r="O318" s="26"/>
      <c r="Q318" s="28"/>
    </row>
    <row r="319" spans="1:17">
      <c r="A319" s="17">
        <v>1184712580</v>
      </c>
      <c r="B319" s="18" t="s">
        <v>319</v>
      </c>
      <c r="C319" s="19">
        <f>VLOOKUP(A319,'[3]Revised Oct. 1 Fee Schedule'!$A$23:$N$416,10,0)</f>
        <v>211.61</v>
      </c>
      <c r="D319" s="20">
        <f>VLOOKUP(A319,'[4]Calulations '!$H$1:$I$399,2,0)</f>
        <v>1.0446</v>
      </c>
      <c r="E319" s="21">
        <f>VLOOKUP(A319,'[4]Calulations '!H296:O694,8,0)</f>
        <v>127.4</v>
      </c>
      <c r="F319" s="21">
        <f>VLOOKUP(A319,'[4]Calulations '!$H$1:$P$399,9,0)</f>
        <v>36.85</v>
      </c>
      <c r="G319" s="21">
        <f>VLOOKUP(A319,'[4]Calulations '!$H$1:$Q$399,10,0)</f>
        <v>18.11</v>
      </c>
      <c r="H319" s="21">
        <f>VLOOKUP(A319,'[4]Calulations '!$H$1:$R$399,11,0)</f>
        <v>0</v>
      </c>
      <c r="I319" s="22"/>
      <c r="J319" s="21">
        <f>VLOOKUP(A319,'[4]Calulations '!$H$1:$U$399,14,0)</f>
        <v>210.62580000000003</v>
      </c>
      <c r="K319" s="23">
        <f t="shared" si="8"/>
        <v>211.61</v>
      </c>
      <c r="L319" s="24"/>
      <c r="M319" s="25">
        <v>47.5</v>
      </c>
      <c r="N319" s="25">
        <f t="shared" si="9"/>
        <v>259.11</v>
      </c>
      <c r="O319" s="26"/>
      <c r="Q319" s="28"/>
    </row>
    <row r="320" spans="1:17">
      <c r="A320" s="17">
        <v>1407843097</v>
      </c>
      <c r="B320" s="18" t="s">
        <v>320</v>
      </c>
      <c r="C320" s="19">
        <f>VLOOKUP(A320,'[3]Revised Oct. 1 Fee Schedule'!$A$23:$N$416,10,0)</f>
        <v>228.84</v>
      </c>
      <c r="D320" s="20">
        <f>VLOOKUP(A320,'[4]Calulations '!$H$1:$I$399,2,0)</f>
        <v>1.2239</v>
      </c>
      <c r="E320" s="21">
        <f>VLOOKUP(A320,'[4]Calulations '!H297:O695,8,0)</f>
        <v>142.13</v>
      </c>
      <c r="F320" s="21">
        <f>VLOOKUP(A320,'[4]Calulations '!$H$1:$P$399,9,0)</f>
        <v>36.85</v>
      </c>
      <c r="G320" s="21">
        <f>VLOOKUP(A320,'[4]Calulations '!$H$1:$Q$399,10,0)</f>
        <v>22.05</v>
      </c>
      <c r="H320" s="21">
        <f>VLOOKUP(A320,'[4]Calulations '!$H$1:$R$399,11,0)</f>
        <v>0</v>
      </c>
      <c r="I320" s="22"/>
      <c r="J320" s="21">
        <f>VLOOKUP(A320,'[4]Calulations '!$H$1:$U$399,14,0)</f>
        <v>232.18965000000003</v>
      </c>
      <c r="K320" s="23">
        <f t="shared" si="8"/>
        <v>232.18965000000003</v>
      </c>
      <c r="L320" s="24"/>
      <c r="M320" s="25">
        <v>47.5</v>
      </c>
      <c r="N320" s="25">
        <f t="shared" si="9"/>
        <v>279.68965000000003</v>
      </c>
      <c r="O320" s="26"/>
      <c r="Q320" s="28"/>
    </row>
    <row r="321" spans="1:17">
      <c r="A321" s="17">
        <v>1891346797</v>
      </c>
      <c r="B321" s="18" t="s">
        <v>321</v>
      </c>
      <c r="C321" s="19">
        <f>VLOOKUP(A321,'[3]Revised Oct. 1 Fee Schedule'!$A$23:$N$416,10,0)</f>
        <v>233.68</v>
      </c>
      <c r="D321" s="20">
        <f>VLOOKUP(A321,'[4]Calulations '!$H$1:$I$399,2,0)</f>
        <v>1.145</v>
      </c>
      <c r="E321" s="21">
        <f>VLOOKUP(A321,'[4]Calulations '!H298:O696,8,0)</f>
        <v>134.54</v>
      </c>
      <c r="F321" s="21">
        <f>VLOOKUP(A321,'[4]Calulations '!$H$1:$P$399,9,0)</f>
        <v>36.85</v>
      </c>
      <c r="G321" s="21">
        <f>VLOOKUP(A321,'[4]Calulations '!$H$1:$Q$399,10,0)</f>
        <v>22.94</v>
      </c>
      <c r="H321" s="21">
        <f>VLOOKUP(A321,'[4]Calulations '!$H$1:$R$399,11,0)</f>
        <v>13.68</v>
      </c>
      <c r="I321" s="22"/>
      <c r="J321" s="21">
        <f>VLOOKUP(A321,'[4]Calulations '!$H$1:$U$399,14,0)</f>
        <v>240.25155000000004</v>
      </c>
      <c r="K321" s="23">
        <f t="shared" si="8"/>
        <v>240.25155000000004</v>
      </c>
      <c r="L321" s="24"/>
      <c r="M321" s="25">
        <v>47.5</v>
      </c>
      <c r="N321" s="25">
        <f t="shared" si="9"/>
        <v>287.75155000000007</v>
      </c>
      <c r="O321" s="26"/>
      <c r="Q321" s="28"/>
    </row>
    <row r="322" spans="1:17">
      <c r="A322" s="17">
        <v>1629511597</v>
      </c>
      <c r="B322" s="18" t="s">
        <v>322</v>
      </c>
      <c r="C322" s="19">
        <f>VLOOKUP(A322,'[3]Revised Oct. 1 Fee Schedule'!$A$23:$N$416,10,0)</f>
        <v>202.71</v>
      </c>
      <c r="D322" s="20">
        <f>VLOOKUP(A322,'[4]Calulations '!$H$1:$I$399,2,0)</f>
        <v>0.91490000000000005</v>
      </c>
      <c r="E322" s="21">
        <f>VLOOKUP(A322,'[4]Calulations '!H299:O697,8,0)</f>
        <v>117.03</v>
      </c>
      <c r="F322" s="21">
        <f>VLOOKUP(A322,'[4]Calulations '!$H$1:$P$399,9,0)</f>
        <v>36.85</v>
      </c>
      <c r="G322" s="21">
        <f>VLOOKUP(A322,'[4]Calulations '!$H$1:$Q$399,10,0)</f>
        <v>8.85</v>
      </c>
      <c r="H322" s="21">
        <f>VLOOKUP(A322,'[4]Calulations '!$H$1:$R$399,11,0)</f>
        <v>13.68</v>
      </c>
      <c r="I322" s="22"/>
      <c r="J322" s="21">
        <f>VLOOKUP(A322,'[4]Calulations '!$H$1:$U$399,14,0)</f>
        <v>203.75355000000002</v>
      </c>
      <c r="K322" s="23">
        <f t="shared" si="8"/>
        <v>203.75355000000002</v>
      </c>
      <c r="L322" s="24"/>
      <c r="M322" s="25">
        <v>47.5</v>
      </c>
      <c r="N322" s="25">
        <f t="shared" si="9"/>
        <v>251.25355000000002</v>
      </c>
      <c r="O322" s="26"/>
      <c r="Q322" s="28"/>
    </row>
    <row r="323" spans="1:17">
      <c r="A323" s="17">
        <v>1164725198</v>
      </c>
      <c r="B323" s="18" t="s">
        <v>323</v>
      </c>
      <c r="C323" s="19">
        <f>VLOOKUP(A323,'[3]Revised Oct. 1 Fee Schedule'!$A$23:$N$416,10,0)</f>
        <v>253.66</v>
      </c>
      <c r="D323" s="20">
        <f>VLOOKUP(A323,'[4]Calulations '!$H$1:$I$399,2,0)</f>
        <v>1.4519</v>
      </c>
      <c r="E323" s="21">
        <f>VLOOKUP(A323,'[4]Calulations '!H300:O698,8,0)</f>
        <v>159.05000000000001</v>
      </c>
      <c r="F323" s="21">
        <f>VLOOKUP(A323,'[4]Calulations '!$H$1:$P$399,9,0)</f>
        <v>36.85</v>
      </c>
      <c r="G323" s="21">
        <f>VLOOKUP(A323,'[4]Calulations '!$H$1:$Q$399,10,0)</f>
        <v>13.17</v>
      </c>
      <c r="H323" s="21">
        <f>VLOOKUP(A323,'[4]Calulations '!$H$1:$R$399,11,0)</f>
        <v>13.68</v>
      </c>
      <c r="I323" s="22"/>
      <c r="J323" s="21">
        <f>VLOOKUP(A323,'[4]Calulations '!$H$1:$U$399,14,0)</f>
        <v>257.27625000000006</v>
      </c>
      <c r="K323" s="23">
        <f t="shared" si="8"/>
        <v>257.27625000000006</v>
      </c>
      <c r="L323" s="24"/>
      <c r="M323" s="25">
        <v>47.5</v>
      </c>
      <c r="N323" s="25">
        <f t="shared" si="9"/>
        <v>304.77625000000006</v>
      </c>
      <c r="O323" s="26"/>
      <c r="Q323" s="28"/>
    </row>
    <row r="324" spans="1:17">
      <c r="A324" s="17">
        <v>1710244827</v>
      </c>
      <c r="B324" s="18" t="s">
        <v>324</v>
      </c>
      <c r="C324" s="19">
        <f>VLOOKUP(A324,'[3]Revised Oct. 1 Fee Schedule'!$A$23:$N$416,10,0)</f>
        <v>281.5</v>
      </c>
      <c r="D324" s="20">
        <f>VLOOKUP(A324,'[4]Calulations '!$H$1:$I$399,2,0)</f>
        <v>1.3946000000000001</v>
      </c>
      <c r="E324" s="21">
        <f>VLOOKUP(A324,'[4]Calulations '!H301:O699,8,0)</f>
        <v>157.88999999999999</v>
      </c>
      <c r="F324" s="21">
        <f>VLOOKUP(A324,'[4]Calulations '!$H$1:$P$399,9,0)</f>
        <v>36.85</v>
      </c>
      <c r="G324" s="21">
        <f>VLOOKUP(A324,'[4]Calulations '!$H$1:$Q$399,10,0)</f>
        <v>34.869999999999997</v>
      </c>
      <c r="H324" s="21">
        <f>VLOOKUP(A324,'[4]Calulations '!$H$1:$R$399,11,0)</f>
        <v>13.68</v>
      </c>
      <c r="I324" s="22"/>
      <c r="J324" s="21">
        <f>VLOOKUP(A324,'[4]Calulations '!$H$1:$U$399,14,0)</f>
        <v>280.99995000000001</v>
      </c>
      <c r="K324" s="23">
        <f t="shared" si="8"/>
        <v>281.5</v>
      </c>
      <c r="L324" s="24"/>
      <c r="M324" s="25">
        <v>47.5</v>
      </c>
      <c r="N324" s="25">
        <f t="shared" si="9"/>
        <v>329</v>
      </c>
      <c r="O324" s="26"/>
      <c r="Q324" s="28"/>
    </row>
    <row r="325" spans="1:17">
      <c r="A325" s="24">
        <v>1821414269</v>
      </c>
      <c r="B325" s="18" t="s">
        <v>325</v>
      </c>
      <c r="C325" s="19">
        <f>VLOOKUP(A325,'[3]Revised Oct. 1 Fee Schedule'!$A$23:$N$416,10,0)</f>
        <v>247.57</v>
      </c>
      <c r="D325" s="20">
        <f>VLOOKUP(A325,'[4]Calulations '!$H$1:$I$399,2,0)</f>
        <v>1.3069999999999999</v>
      </c>
      <c r="E325" s="21">
        <f>VLOOKUP(A325,'[4]Calulations '!H302:O700,8,0)</f>
        <v>143.05000000000001</v>
      </c>
      <c r="F325" s="21">
        <f>VLOOKUP(A325,'[4]Calulations '!$H$1:$P$399,9,0)</f>
        <v>36.85</v>
      </c>
      <c r="G325" s="21">
        <f>VLOOKUP(A325,'[4]Calulations '!$H$1:$Q$399,10,0)</f>
        <v>18.3</v>
      </c>
      <c r="H325" s="21">
        <f>VLOOKUP(A325,'[4]Calulations '!$H$1:$R$399,11,0)</f>
        <v>13.68</v>
      </c>
      <c r="I325" s="22"/>
      <c r="J325" s="21">
        <f>VLOOKUP(A325,'[4]Calulations '!$H$1:$U$399,14,0)</f>
        <v>244.72140000000007</v>
      </c>
      <c r="K325" s="23">
        <f t="shared" si="8"/>
        <v>247.57</v>
      </c>
      <c r="L325" s="24"/>
      <c r="M325" s="25">
        <v>47.5</v>
      </c>
      <c r="N325" s="25">
        <f t="shared" si="9"/>
        <v>295.07</v>
      </c>
      <c r="O325" s="26"/>
      <c r="Q325" s="28"/>
    </row>
    <row r="326" spans="1:17">
      <c r="A326" s="17">
        <v>1225588536</v>
      </c>
      <c r="B326" s="18" t="s">
        <v>326</v>
      </c>
      <c r="C326" s="19">
        <f>VLOOKUP(A326,'[3]Revised Oct. 1 Fee Schedule'!$A$23:$N$416,10,0)</f>
        <v>249</v>
      </c>
      <c r="D326" s="20">
        <f>VLOOKUP(A326,'[4]Calulations '!$H$1:$I$399,2,0)</f>
        <v>1.2396</v>
      </c>
      <c r="E326" s="21">
        <f>VLOOKUP(A326,'[4]Calulations '!H303:O701,8,0)</f>
        <v>140.01</v>
      </c>
      <c r="F326" s="21">
        <f>VLOOKUP(A326,'[4]Calulations '!$H$1:$P$399,9,0)</f>
        <v>36.85</v>
      </c>
      <c r="G326" s="21">
        <f>VLOOKUP(A326,'[4]Calulations '!$H$1:$Q$399,10,0)</f>
        <v>18.350000000000001</v>
      </c>
      <c r="H326" s="21">
        <f>VLOOKUP(A326,'[4]Calulations '!$H$1:$R$399,11,0)</f>
        <v>13.68</v>
      </c>
      <c r="I326" s="22"/>
      <c r="J326" s="21">
        <f>VLOOKUP(A326,'[4]Calulations '!$H$1:$U$399,14,0)</f>
        <v>241.26795000000001</v>
      </c>
      <c r="K326" s="23">
        <f t="shared" si="8"/>
        <v>249</v>
      </c>
      <c r="L326" s="24"/>
      <c r="M326" s="25">
        <v>47.5</v>
      </c>
      <c r="N326" s="25">
        <f t="shared" si="9"/>
        <v>296.5</v>
      </c>
      <c r="O326" s="26"/>
      <c r="Q326" s="28"/>
    </row>
    <row r="327" spans="1:17">
      <c r="A327" s="31">
        <v>1346851052</v>
      </c>
      <c r="B327" s="31" t="s">
        <v>327</v>
      </c>
      <c r="C327" s="19">
        <f>VLOOKUP(A327,'[3]Revised Oct. 1 Fee Schedule'!$A$23:$N$416,10,0)</f>
        <v>249.71</v>
      </c>
      <c r="D327" s="20">
        <f>VLOOKUP(A327,'[4]Calulations '!$H$1:$I$399,2,0)</f>
        <v>1.3137000000000001</v>
      </c>
      <c r="E327" s="21">
        <f>VLOOKUP(A327,'[4]Calulations '!H304:O702,8,0)</f>
        <v>147.76</v>
      </c>
      <c r="F327" s="21">
        <f>VLOOKUP(A327,'[4]Calulations '!$H$1:$P$399,9,0)</f>
        <v>36.85</v>
      </c>
      <c r="G327" s="21">
        <f>VLOOKUP(A327,'[4]Calulations '!$H$1:$Q$399,10,0)</f>
        <v>11.62</v>
      </c>
      <c r="H327" s="21">
        <f>VLOOKUP(A327,'[4]Calulations '!$H$1:$R$399,11,0)</f>
        <v>13.68</v>
      </c>
      <c r="I327" s="22"/>
      <c r="J327" s="21">
        <f>VLOOKUP(A327,'[4]Calulations '!$H$1:$U$399,14,0)</f>
        <v>242.44605000000004</v>
      </c>
      <c r="K327" s="23">
        <f t="shared" si="8"/>
        <v>249.71</v>
      </c>
      <c r="L327" s="24"/>
      <c r="M327" s="25">
        <v>47.5</v>
      </c>
      <c r="N327" s="25">
        <f t="shared" si="9"/>
        <v>297.21000000000004</v>
      </c>
      <c r="O327" s="26"/>
      <c r="Q327" s="28"/>
    </row>
    <row r="328" spans="1:17">
      <c r="A328" s="31">
        <v>1174149934</v>
      </c>
      <c r="B328" s="31" t="s">
        <v>328</v>
      </c>
      <c r="C328" s="19">
        <f>VLOOKUP(A328,'[3]Revised Oct. 1 Fee Schedule'!$A$23:$N$416,10,0)</f>
        <v>231.66</v>
      </c>
      <c r="D328" s="20">
        <f>VLOOKUP(A328,'[4]Calulations '!$H$1:$I$399,2,0)</f>
        <v>1.1979032013794724</v>
      </c>
      <c r="E328" s="21">
        <f>VLOOKUP(A328,'[4]Calulations '!H305:O703,8,0)</f>
        <v>137.19</v>
      </c>
      <c r="F328" s="21">
        <f>VLOOKUP(A328,'[4]Calulations '!$H$1:$P$399,9,0)</f>
        <v>36.85</v>
      </c>
      <c r="G328" s="21">
        <f>VLOOKUP(A328,'[4]Calulations '!$H$1:$Q$399,10,0)</f>
        <v>12.12</v>
      </c>
      <c r="H328" s="21">
        <f>VLOOKUP(A328,'[4]Calulations '!$H$1:$R$399,11,0)</f>
        <v>13.68</v>
      </c>
      <c r="I328" s="22"/>
      <c r="J328" s="21">
        <f>VLOOKUP(A328,'[4]Calulations '!$H$1:$U$399,14,0)</f>
        <v>230.81520000000003</v>
      </c>
      <c r="K328" s="23">
        <f t="shared" si="8"/>
        <v>231.66</v>
      </c>
      <c r="L328" s="24"/>
      <c r="M328" s="25">
        <v>47.5</v>
      </c>
      <c r="N328" s="25">
        <f t="shared" si="9"/>
        <v>279.15999999999997</v>
      </c>
      <c r="O328" s="26"/>
      <c r="Q328" s="28"/>
    </row>
    <row r="329" spans="1:17">
      <c r="A329" s="17">
        <v>1922611102</v>
      </c>
      <c r="B329" s="18" t="s">
        <v>329</v>
      </c>
      <c r="C329" s="19">
        <f>VLOOKUP(A329,'[3]Revised Oct. 1 Fee Schedule'!$A$23:$N$416,10,0)</f>
        <v>237.09</v>
      </c>
      <c r="D329" s="20">
        <f>VLOOKUP(A329,'[4]Calulations '!$H$1:$I$399,2,0)</f>
        <v>1.3263</v>
      </c>
      <c r="E329" s="21">
        <f>VLOOKUP(A329,'[4]Calulations '!H306:O704,8,0)</f>
        <v>151.38999999999999</v>
      </c>
      <c r="F329" s="21">
        <f>VLOOKUP(A329,'[4]Calulations '!$H$1:$P$399,9,0)</f>
        <v>36.85</v>
      </c>
      <c r="G329" s="21">
        <f>VLOOKUP(A329,'[4]Calulations '!$H$1:$Q$399,10,0)</f>
        <v>7.67</v>
      </c>
      <c r="H329" s="21">
        <f>VLOOKUP(A329,'[4]Calulations '!$H$1:$R$399,11,0)</f>
        <v>7.18</v>
      </c>
      <c r="I329" s="22"/>
      <c r="J329" s="21">
        <f>VLOOKUP(A329,'[4]Calulations '!$H$1:$U$399,14,0)</f>
        <v>234.56895</v>
      </c>
      <c r="K329" s="23">
        <f t="shared" si="8"/>
        <v>237.09</v>
      </c>
      <c r="L329" s="24"/>
      <c r="M329" s="25">
        <v>47.5</v>
      </c>
      <c r="N329" s="25">
        <f t="shared" si="9"/>
        <v>284.59000000000003</v>
      </c>
      <c r="O329" s="26"/>
      <c r="Q329" s="28"/>
    </row>
    <row r="330" spans="1:17">
      <c r="A330" s="17">
        <v>1861003485</v>
      </c>
      <c r="B330" s="18" t="s">
        <v>330</v>
      </c>
      <c r="C330" s="19">
        <f>VLOOKUP(A330,'[3]Revised Oct. 1 Fee Schedule'!$A$23:$N$416,10,0)</f>
        <v>240.16</v>
      </c>
      <c r="D330" s="20">
        <f>VLOOKUP(A330,'[4]Calulations '!$H$1:$I$399,2,0)</f>
        <v>1.2906</v>
      </c>
      <c r="E330" s="21">
        <f>VLOOKUP(A330,'[4]Calulations '!H307:O705,8,0)</f>
        <v>145.5</v>
      </c>
      <c r="F330" s="21">
        <f>VLOOKUP(A330,'[4]Calulations '!$H$1:$P$399,9,0)</f>
        <v>36.85</v>
      </c>
      <c r="G330" s="21">
        <f>VLOOKUP(A330,'[4]Calulations '!$H$1:$Q$399,10,0)</f>
        <v>9.02</v>
      </c>
      <c r="H330" s="21">
        <f>VLOOKUP(A330,'[4]Calulations '!$H$1:$R$399,11,0)</f>
        <v>13.68</v>
      </c>
      <c r="I330" s="22"/>
      <c r="J330" s="21">
        <f>VLOOKUP(A330,'[4]Calulations '!$H$1:$U$399,14,0)</f>
        <v>236.83275000000003</v>
      </c>
      <c r="K330" s="23">
        <f t="shared" si="8"/>
        <v>240.16</v>
      </c>
      <c r="L330" s="24"/>
      <c r="M330" s="25">
        <v>47.5</v>
      </c>
      <c r="N330" s="25">
        <f t="shared" si="9"/>
        <v>287.65999999999997</v>
      </c>
      <c r="O330" s="26"/>
      <c r="Q330" s="28"/>
    </row>
    <row r="331" spans="1:17">
      <c r="A331" s="31">
        <v>1669083291</v>
      </c>
      <c r="B331" s="31" t="s">
        <v>331</v>
      </c>
      <c r="C331" s="19">
        <f>VLOOKUP(A331,'[3]Revised Oct. 1 Fee Schedule'!$A$23:$N$416,10,0)</f>
        <v>232.38</v>
      </c>
      <c r="D331" s="20">
        <f>VLOOKUP(A331,'[4]Calulations '!$H$1:$I$399,2,0)</f>
        <v>1.1688000000000001</v>
      </c>
      <c r="E331" s="21">
        <f>VLOOKUP(A331,'[4]Calulations '!H308:O706,8,0)</f>
        <v>135.22</v>
      </c>
      <c r="F331" s="21">
        <f>VLOOKUP(A331,'[4]Calulations '!$H$1:$P$399,9,0)</f>
        <v>36.85</v>
      </c>
      <c r="G331" s="21">
        <f>VLOOKUP(A331,'[4]Calulations '!$H$1:$Q$399,10,0)</f>
        <v>8.1199999999999992</v>
      </c>
      <c r="H331" s="21">
        <f>VLOOKUP(A331,'[4]Calulations '!$H$1:$R$399,11,0)</f>
        <v>13.68</v>
      </c>
      <c r="I331" s="22"/>
      <c r="J331" s="21">
        <f>VLOOKUP(A331,'[4]Calulations '!$H$1:$U$399,14,0)</f>
        <v>223.91985000000003</v>
      </c>
      <c r="K331" s="23">
        <f t="shared" si="8"/>
        <v>232.38</v>
      </c>
      <c r="L331" s="24"/>
      <c r="M331" s="25">
        <v>47.5</v>
      </c>
      <c r="N331" s="25">
        <f t="shared" si="9"/>
        <v>279.88</v>
      </c>
      <c r="O331" s="26"/>
      <c r="Q331" s="28"/>
    </row>
    <row r="332" spans="1:17">
      <c r="A332" s="17">
        <v>1699313544</v>
      </c>
      <c r="B332" s="18" t="s">
        <v>332</v>
      </c>
      <c r="C332" s="19">
        <f>VLOOKUP(A332,'[3]Revised Oct. 1 Fee Schedule'!$A$23:$N$416,10,0)</f>
        <v>240.9</v>
      </c>
      <c r="D332" s="20">
        <f>VLOOKUP(A332,'[4]Calulations '!$H$1:$I$399,2,0)</f>
        <v>1.0357000000000001</v>
      </c>
      <c r="E332" s="21">
        <f>VLOOKUP(A332,'[4]Calulations '!H309:O707,8,0)</f>
        <v>125.86</v>
      </c>
      <c r="F332" s="21">
        <f>VLOOKUP(A332,'[4]Calulations '!$H$1:$P$399,9,0)</f>
        <v>36.85</v>
      </c>
      <c r="G332" s="21">
        <f>VLOOKUP(A332,'[4]Calulations '!$H$1:$Q$399,10,0)</f>
        <v>17.45</v>
      </c>
      <c r="H332" s="21">
        <f>VLOOKUP(A332,'[4]Calulations '!$H$1:$R$399,11,0)</f>
        <v>13.68</v>
      </c>
      <c r="I332" s="22"/>
      <c r="J332" s="21">
        <f>VLOOKUP(A332,'[4]Calulations '!$H$1:$U$399,14,0)</f>
        <v>223.88520000000003</v>
      </c>
      <c r="K332" s="23">
        <f t="shared" si="8"/>
        <v>240.9</v>
      </c>
      <c r="L332" s="24"/>
      <c r="M332" s="25">
        <v>47.5</v>
      </c>
      <c r="N332" s="25">
        <f t="shared" si="9"/>
        <v>288.39999999999998</v>
      </c>
      <c r="O332" s="26"/>
      <c r="Q332" s="28"/>
    </row>
    <row r="333" spans="1:17">
      <c r="A333" s="17">
        <v>1336602358</v>
      </c>
      <c r="B333" s="18" t="s">
        <v>333</v>
      </c>
      <c r="C333" s="19">
        <f>VLOOKUP(A333,'[3]Revised Oct. 1 Fee Schedule'!$A$23:$N$416,10,0)</f>
        <v>236.49</v>
      </c>
      <c r="D333" s="20">
        <f>VLOOKUP(A333,'[4]Calulations '!$H$1:$I$399,2,0)</f>
        <v>1.2023999999999999</v>
      </c>
      <c r="E333" s="21">
        <f>VLOOKUP(A333,'[4]Calulations '!H310:O708,8,0)</f>
        <v>139.74</v>
      </c>
      <c r="F333" s="21">
        <f>VLOOKUP(A333,'[4]Calulations '!$H$1:$P$399,9,0)</f>
        <v>36.85</v>
      </c>
      <c r="G333" s="21">
        <f>VLOOKUP(A333,'[4]Calulations '!$H$1:$Q$399,10,0)</f>
        <v>13.94</v>
      </c>
      <c r="H333" s="21">
        <f>VLOOKUP(A333,'[4]Calulations '!$H$1:$R$399,11,0)</f>
        <v>13.68</v>
      </c>
      <c r="I333" s="22"/>
      <c r="J333" s="21">
        <f>VLOOKUP(A333,'[4]Calulations '!$H$1:$U$399,14,0)</f>
        <v>235.86255000000003</v>
      </c>
      <c r="K333" s="23">
        <f t="shared" si="8"/>
        <v>236.49</v>
      </c>
      <c r="L333" s="24"/>
      <c r="M333" s="25">
        <v>47.5</v>
      </c>
      <c r="N333" s="25">
        <f t="shared" si="9"/>
        <v>283.99</v>
      </c>
      <c r="O333" s="26"/>
      <c r="Q333" s="28"/>
    </row>
    <row r="334" spans="1:17">
      <c r="A334" s="17">
        <v>1144868092</v>
      </c>
      <c r="B334" s="18" t="s">
        <v>334</v>
      </c>
      <c r="C334" s="19">
        <f>VLOOKUP(A334,'[3]Revised Oct. 1 Fee Schedule'!$A$23:$N$416,10,0)</f>
        <v>238.55</v>
      </c>
      <c r="D334" s="20">
        <f>VLOOKUP(A334,'[4]Calulations '!$H$1:$I$399,2,0)</f>
        <v>1.1829000000000001</v>
      </c>
      <c r="E334" s="21">
        <f>VLOOKUP(A334,'[4]Calulations '!H311:O709,8,0)</f>
        <v>138.56</v>
      </c>
      <c r="F334" s="21">
        <f>VLOOKUP(A334,'[4]Calulations '!$H$1:$P$399,9,0)</f>
        <v>36.85</v>
      </c>
      <c r="G334" s="21">
        <f>VLOOKUP(A334,'[4]Calulations '!$H$1:$Q$399,10,0)</f>
        <v>15.26</v>
      </c>
      <c r="H334" s="21">
        <f>VLOOKUP(A334,'[4]Calulations '!$H$1:$R$399,11,0)</f>
        <v>13.68</v>
      </c>
      <c r="I334" s="22"/>
      <c r="J334" s="21">
        <f>VLOOKUP(A334,'[4]Calulations '!$H$1:$U$399,14,0)</f>
        <v>236.02425000000002</v>
      </c>
      <c r="K334" s="23">
        <f t="shared" si="8"/>
        <v>238.55</v>
      </c>
      <c r="L334" s="24"/>
      <c r="M334" s="25">
        <v>47.5</v>
      </c>
      <c r="N334" s="25">
        <f t="shared" si="9"/>
        <v>286.05</v>
      </c>
      <c r="O334" s="26"/>
      <c r="Q334" s="28"/>
    </row>
    <row r="335" spans="1:17">
      <c r="A335" s="17">
        <v>1821551797</v>
      </c>
      <c r="B335" s="18" t="s">
        <v>335</v>
      </c>
      <c r="C335" s="19">
        <f>VLOOKUP(A335,'[3]Revised Oct. 1 Fee Schedule'!$A$23:$N$416,10,0)</f>
        <v>231.4</v>
      </c>
      <c r="D335" s="20">
        <f>VLOOKUP(A335,'[4]Calulations '!$H$1:$I$399,2,0)</f>
        <v>1.2558</v>
      </c>
      <c r="E335" s="21">
        <f>VLOOKUP(A335,'[4]Calulations '!H312:O710,8,0)</f>
        <v>142.12</v>
      </c>
      <c r="F335" s="21">
        <f>VLOOKUP(A335,'[4]Calulations '!$H$1:$P$399,9,0)</f>
        <v>36.85</v>
      </c>
      <c r="G335" s="21">
        <f>VLOOKUP(A335,'[4]Calulations '!$H$1:$Q$399,10,0)</f>
        <v>8.2100000000000009</v>
      </c>
      <c r="H335" s="21">
        <f>VLOOKUP(A335,'[4]Calulations '!$H$1:$R$399,11,0)</f>
        <v>7.18</v>
      </c>
      <c r="I335" s="22"/>
      <c r="J335" s="21">
        <f>VLOOKUP(A335,'[4]Calulations '!$H$1:$U$399,14,0)</f>
        <v>224.48580000000004</v>
      </c>
      <c r="K335" s="23">
        <f t="shared" si="8"/>
        <v>231.4</v>
      </c>
      <c r="L335" s="24"/>
      <c r="M335" s="25">
        <v>47.5</v>
      </c>
      <c r="N335" s="25">
        <f t="shared" si="9"/>
        <v>278.89999999999998</v>
      </c>
      <c r="O335" s="26"/>
      <c r="Q335" s="28"/>
    </row>
    <row r="336" spans="1:17">
      <c r="A336" s="17">
        <v>1194381681</v>
      </c>
      <c r="B336" s="18" t="s">
        <v>336</v>
      </c>
      <c r="C336" s="19">
        <f>VLOOKUP(A336,'[3]Revised Oct. 1 Fee Schedule'!$A$23:$N$416,10,0)</f>
        <v>227.26</v>
      </c>
      <c r="D336" s="20">
        <f>VLOOKUP(A336,'[4]Calulations '!$H$1:$I$399,2,0)</f>
        <v>1.2484999999999999</v>
      </c>
      <c r="E336" s="21">
        <f>VLOOKUP(A336,'[4]Calulations '!H313:O711,8,0)</f>
        <v>142</v>
      </c>
      <c r="F336" s="21">
        <f>VLOOKUP(A336,'[4]Calulations '!$H$1:$P$399,9,0)</f>
        <v>36.85</v>
      </c>
      <c r="G336" s="21">
        <f>VLOOKUP(A336,'[4]Calulations '!$H$1:$Q$399,10,0)</f>
        <v>13.21</v>
      </c>
      <c r="H336" s="21">
        <f>VLOOKUP(A336,'[4]Calulations '!$H$1:$R$399,11,0)</f>
        <v>13.68</v>
      </c>
      <c r="I336" s="22"/>
      <c r="J336" s="21">
        <f>VLOOKUP(A336,'[4]Calulations '!$H$1:$U$399,14,0)</f>
        <v>237.62970000000004</v>
      </c>
      <c r="K336" s="23">
        <f t="shared" si="8"/>
        <v>237.62970000000004</v>
      </c>
      <c r="L336" s="24"/>
      <c r="M336" s="25">
        <v>47.5</v>
      </c>
      <c r="N336" s="25">
        <f t="shared" si="9"/>
        <v>285.12970000000007</v>
      </c>
      <c r="O336" s="26"/>
      <c r="Q336" s="28"/>
    </row>
    <row r="337" spans="1:17">
      <c r="A337" s="17">
        <v>1528544145</v>
      </c>
      <c r="B337" s="18" t="s">
        <v>337</v>
      </c>
      <c r="C337" s="19">
        <f>VLOOKUP(A337,'[3]Revised Oct. 1 Fee Schedule'!$A$23:$N$416,10,0)</f>
        <v>256.33999999999997</v>
      </c>
      <c r="D337" s="20">
        <f>VLOOKUP(A337,'[4]Calulations '!$H$1:$I$399,2,0)</f>
        <v>1.3067</v>
      </c>
      <c r="E337" s="21">
        <f>VLOOKUP(A337,'[4]Calulations '!H314:O712,8,0)</f>
        <v>145.66999999999999</v>
      </c>
      <c r="F337" s="21">
        <f>VLOOKUP(A337,'[4]Calulations '!$H$1:$P$399,9,0)</f>
        <v>36.85</v>
      </c>
      <c r="G337" s="21">
        <f>VLOOKUP(A337,'[4]Calulations '!$H$1:$Q$399,10,0)</f>
        <v>16.16</v>
      </c>
      <c r="H337" s="21">
        <f>VLOOKUP(A337,'[4]Calulations '!$H$1:$R$399,11,0)</f>
        <v>13.68</v>
      </c>
      <c r="I337" s="22"/>
      <c r="J337" s="21">
        <f>VLOOKUP(A337,'[4]Calulations '!$H$1:$U$399,14,0)</f>
        <v>245.2758</v>
      </c>
      <c r="K337" s="23">
        <f t="shared" si="8"/>
        <v>256.33999999999997</v>
      </c>
      <c r="L337" s="24"/>
      <c r="M337" s="25">
        <v>47.5</v>
      </c>
      <c r="N337" s="25">
        <f t="shared" si="9"/>
        <v>303.83999999999997</v>
      </c>
      <c r="O337" s="26"/>
      <c r="Q337" s="28"/>
    </row>
    <row r="338" spans="1:17">
      <c r="A338" s="17">
        <v>1699336776</v>
      </c>
      <c r="B338" s="18" t="s">
        <v>338</v>
      </c>
      <c r="C338" s="19">
        <f>VLOOKUP(A338,'[3]Revised Oct. 1 Fee Schedule'!$A$23:$N$416,10,0)</f>
        <v>235.76</v>
      </c>
      <c r="D338" s="20">
        <f>VLOOKUP(A338,'[4]Calulations '!$H$1:$I$399,2,0)</f>
        <v>1.2192000000000001</v>
      </c>
      <c r="E338" s="21">
        <f>VLOOKUP(A338,'[4]Calulations '!H315:O713,8,0)</f>
        <v>139.1</v>
      </c>
      <c r="F338" s="21">
        <f>VLOOKUP(A338,'[4]Calulations '!$H$1:$P$399,9,0)</f>
        <v>36.85</v>
      </c>
      <c r="G338" s="21">
        <f>VLOOKUP(A338,'[4]Calulations '!$H$1:$Q$399,10,0)</f>
        <v>8.1199999999999992</v>
      </c>
      <c r="H338" s="21">
        <f>VLOOKUP(A338,'[4]Calulations '!$H$1:$R$399,11,0)</f>
        <v>13.68</v>
      </c>
      <c r="I338" s="22"/>
      <c r="J338" s="21">
        <f>VLOOKUP(A338,'[4]Calulations '!$H$1:$U$399,14,0)</f>
        <v>228.40125000000003</v>
      </c>
      <c r="K338" s="23">
        <f t="shared" si="8"/>
        <v>235.76</v>
      </c>
      <c r="L338" s="24"/>
      <c r="M338" s="25">
        <v>47.5</v>
      </c>
      <c r="N338" s="25">
        <f t="shared" si="9"/>
        <v>283.26</v>
      </c>
      <c r="O338" s="26"/>
      <c r="Q338" s="28"/>
    </row>
    <row r="339" spans="1:17">
      <c r="A339" s="17">
        <v>1427003110</v>
      </c>
      <c r="B339" s="18" t="s">
        <v>339</v>
      </c>
      <c r="C339" s="19">
        <f>VLOOKUP(A339,'[3]Revised Oct. 1 Fee Schedule'!$A$23:$N$416,10,0)</f>
        <v>229.83</v>
      </c>
      <c r="D339" s="20">
        <f>VLOOKUP(A339,'[4]Calulations '!$H$1:$I$399,2,0)</f>
        <v>1.0724</v>
      </c>
      <c r="E339" s="21">
        <f>VLOOKUP(A339,'[4]Calulations '!H316:O714,8,0)</f>
        <v>128.85</v>
      </c>
      <c r="F339" s="21">
        <f>VLOOKUP(A339,'[4]Calulations '!$H$1:$P$399,9,0)</f>
        <v>36.85</v>
      </c>
      <c r="G339" s="21">
        <f>VLOOKUP(A339,'[4]Calulations '!$H$1:$Q$399,10,0)</f>
        <v>16.489999999999998</v>
      </c>
      <c r="H339" s="21">
        <f>VLOOKUP(A339,'[4]Calulations '!$H$1:$R$399,11,0)</f>
        <v>13.68</v>
      </c>
      <c r="I339" s="22"/>
      <c r="J339" s="21">
        <f>VLOOKUP(A339,'[4]Calulations '!$H$1:$U$399,14,0)</f>
        <v>226.22985000000006</v>
      </c>
      <c r="K339" s="23">
        <f t="shared" si="8"/>
        <v>229.83</v>
      </c>
      <c r="L339" s="24"/>
      <c r="M339" s="25">
        <v>47.5</v>
      </c>
      <c r="N339" s="25">
        <f t="shared" si="9"/>
        <v>277.33000000000004</v>
      </c>
      <c r="O339" s="26"/>
      <c r="Q339" s="28"/>
    </row>
    <row r="340" spans="1:17">
      <c r="A340" s="17">
        <v>1598710949</v>
      </c>
      <c r="B340" s="18" t="s">
        <v>340</v>
      </c>
      <c r="C340" s="19">
        <f>VLOOKUP(A340,'[3]Revised Oct. 1 Fee Schedule'!$A$23:$N$416,10,0)</f>
        <v>235.7</v>
      </c>
      <c r="D340" s="20">
        <f>VLOOKUP(A340,'[4]Calulations '!$H$1:$I$399,2,0)</f>
        <v>1.1520999999999999</v>
      </c>
      <c r="E340" s="21">
        <f>VLOOKUP(A340,'[4]Calulations '!H317:O715,8,0)</f>
        <v>134.28</v>
      </c>
      <c r="F340" s="21">
        <f>VLOOKUP(A340,'[4]Calulations '!$H$1:$P$399,9,0)</f>
        <v>36.85</v>
      </c>
      <c r="G340" s="21">
        <f>VLOOKUP(A340,'[4]Calulations '!$H$1:$Q$399,10,0)</f>
        <v>16.05</v>
      </c>
      <c r="H340" s="21">
        <f>VLOOKUP(A340,'[4]Calulations '!$H$1:$R$399,11,0)</f>
        <v>13.68</v>
      </c>
      <c r="I340" s="22"/>
      <c r="J340" s="21">
        <f>VLOOKUP(A340,'[4]Calulations '!$H$1:$U$399,14,0)</f>
        <v>231.99330000000003</v>
      </c>
      <c r="K340" s="23">
        <f t="shared" si="8"/>
        <v>235.7</v>
      </c>
      <c r="L340" s="24"/>
      <c r="M340" s="25">
        <v>47.5</v>
      </c>
      <c r="N340" s="25">
        <f t="shared" si="9"/>
        <v>283.2</v>
      </c>
      <c r="O340" s="26"/>
      <c r="Q340" s="28"/>
    </row>
    <row r="341" spans="1:17">
      <c r="A341" s="17">
        <v>1770538092</v>
      </c>
      <c r="B341" s="18" t="s">
        <v>341</v>
      </c>
      <c r="C341" s="19">
        <f>VLOOKUP(A341,'[3]Revised Oct. 1 Fee Schedule'!$A$23:$N$416,10,0)</f>
        <v>246.58</v>
      </c>
      <c r="D341" s="20">
        <f>VLOOKUP(A341,'[4]Calulations '!$H$1:$I$399,2,0)</f>
        <v>1.2769999999999999</v>
      </c>
      <c r="E341" s="21">
        <f>VLOOKUP(A341,'[4]Calulations '!H318:O716,8,0)</f>
        <v>145.44999999999999</v>
      </c>
      <c r="F341" s="21">
        <f>VLOOKUP(A341,'[4]Calulations '!$H$1:$P$399,9,0)</f>
        <v>36.85</v>
      </c>
      <c r="G341" s="21">
        <f>VLOOKUP(A341,'[4]Calulations '!$H$1:$Q$399,10,0)</f>
        <v>11.95</v>
      </c>
      <c r="H341" s="21">
        <f>VLOOKUP(A341,'[4]Calulations '!$H$1:$R$399,11,0)</f>
        <v>13.68</v>
      </c>
      <c r="I341" s="22"/>
      <c r="J341" s="21">
        <f>VLOOKUP(A341,'[4]Calulations '!$H$1:$U$399,14,0)</f>
        <v>240.15915000000001</v>
      </c>
      <c r="K341" s="23">
        <f t="shared" si="8"/>
        <v>246.58</v>
      </c>
      <c r="L341" s="24"/>
      <c r="M341" s="25">
        <v>47.5</v>
      </c>
      <c r="N341" s="25">
        <f t="shared" si="9"/>
        <v>294.08000000000004</v>
      </c>
      <c r="O341" s="26"/>
      <c r="Q341" s="28"/>
    </row>
    <row r="342" spans="1:17">
      <c r="A342" s="17">
        <v>1851836118</v>
      </c>
      <c r="B342" s="18" t="s">
        <v>342</v>
      </c>
      <c r="C342" s="19">
        <f>VLOOKUP(A342,'[3]Revised Oct. 1 Fee Schedule'!$A$23:$N$416,10,0)</f>
        <v>226.61</v>
      </c>
      <c r="D342" s="20">
        <f>VLOOKUP(A342,'[4]Calulations '!$H$1:$I$399,2,0)</f>
        <v>1.1782999999999999</v>
      </c>
      <c r="E342" s="21">
        <f>VLOOKUP(A342,'[4]Calulations '!H319:O717,8,0)</f>
        <v>137.01</v>
      </c>
      <c r="F342" s="21">
        <f>VLOOKUP(A342,'[4]Calulations '!$H$1:$P$399,9,0)</f>
        <v>36.85</v>
      </c>
      <c r="G342" s="21">
        <f>VLOOKUP(A342,'[4]Calulations '!$H$1:$Q$399,10,0)</f>
        <v>11.81</v>
      </c>
      <c r="H342" s="21">
        <f>VLOOKUP(A342,'[4]Calulations '!$H$1:$R$399,11,0)</f>
        <v>13.68</v>
      </c>
      <c r="I342" s="22"/>
      <c r="J342" s="21">
        <f>VLOOKUP(A342,'[4]Calulations '!$H$1:$U$399,14,0)</f>
        <v>230.24925000000002</v>
      </c>
      <c r="K342" s="23">
        <f t="shared" si="8"/>
        <v>230.24925000000002</v>
      </c>
      <c r="L342" s="24"/>
      <c r="M342" s="25">
        <v>47.5</v>
      </c>
      <c r="N342" s="25">
        <f t="shared" si="9"/>
        <v>277.74925000000002</v>
      </c>
      <c r="O342" s="26"/>
      <c r="Q342" s="28"/>
    </row>
    <row r="343" spans="1:17">
      <c r="A343" s="17">
        <v>1871548487</v>
      </c>
      <c r="B343" s="18" t="s">
        <v>343</v>
      </c>
      <c r="C343" s="19">
        <f>VLOOKUP(A343,'[3]Revised Oct. 1 Fee Schedule'!$A$23:$N$416,10,0)</f>
        <v>231.31</v>
      </c>
      <c r="D343" s="20">
        <f>VLOOKUP(A343,'[4]Calulations '!$H$1:$I$399,2,0)</f>
        <v>1.0993999999999999</v>
      </c>
      <c r="E343" s="21">
        <f>VLOOKUP(A343,'[4]Calulations '!H320:O718,8,0)</f>
        <v>129.91</v>
      </c>
      <c r="F343" s="21">
        <f>VLOOKUP(A343,'[4]Calulations '!$H$1:$P$399,9,0)</f>
        <v>36.85</v>
      </c>
      <c r="G343" s="21">
        <f>VLOOKUP(A343,'[4]Calulations '!$H$1:$Q$399,10,0)</f>
        <v>18.440000000000001</v>
      </c>
      <c r="H343" s="21">
        <f>VLOOKUP(A343,'[4]Calulations '!$H$1:$R$399,11,0)</f>
        <v>13.68</v>
      </c>
      <c r="I343" s="22"/>
      <c r="J343" s="21">
        <f>VLOOKUP(A343,'[4]Calulations '!$H$1:$U$399,14,0)</f>
        <v>229.70640000000003</v>
      </c>
      <c r="K343" s="23">
        <f t="shared" si="8"/>
        <v>231.31</v>
      </c>
      <c r="L343" s="24"/>
      <c r="M343" s="25">
        <v>47.5</v>
      </c>
      <c r="N343" s="25">
        <f t="shared" si="9"/>
        <v>278.81</v>
      </c>
      <c r="O343" s="26"/>
      <c r="Q343" s="28"/>
    </row>
    <row r="344" spans="1:17">
      <c r="A344" s="17">
        <v>1467407775</v>
      </c>
      <c r="B344" s="18" t="s">
        <v>344</v>
      </c>
      <c r="C344" s="19">
        <f>VLOOKUP(A344,'[3]Revised Oct. 1 Fee Schedule'!$A$23:$N$416,10,0)</f>
        <v>235.06</v>
      </c>
      <c r="D344" s="20">
        <f>VLOOKUP(A344,'[4]Calulations '!$H$1:$I$399,2,0)</f>
        <v>1.1795</v>
      </c>
      <c r="E344" s="21">
        <f>VLOOKUP(A344,'[4]Calulations '!H321:O719,8,0)</f>
        <v>137.19999999999999</v>
      </c>
      <c r="F344" s="21">
        <f>VLOOKUP(A344,'[4]Calulations '!$H$1:$P$399,9,0)</f>
        <v>36.85</v>
      </c>
      <c r="G344" s="21">
        <f>VLOOKUP(A344,'[4]Calulations '!$H$1:$Q$399,10,0)</f>
        <v>21.41</v>
      </c>
      <c r="H344" s="21">
        <f>VLOOKUP(A344,'[4]Calulations '!$H$1:$R$399,11,0)</f>
        <v>13.68</v>
      </c>
      <c r="I344" s="22"/>
      <c r="J344" s="21">
        <f>VLOOKUP(A344,'[4]Calulations '!$H$1:$U$399,14,0)</f>
        <v>241.55670000000003</v>
      </c>
      <c r="K344" s="23">
        <f t="shared" si="8"/>
        <v>241.55670000000003</v>
      </c>
      <c r="L344" s="24"/>
      <c r="M344" s="25">
        <v>47.5</v>
      </c>
      <c r="N344" s="25">
        <f t="shared" si="9"/>
        <v>289.05670000000003</v>
      </c>
      <c r="O344" s="26"/>
      <c r="Q344" s="28"/>
    </row>
    <row r="345" spans="1:17">
      <c r="A345" s="17">
        <v>1548293988</v>
      </c>
      <c r="B345" s="18" t="s">
        <v>345</v>
      </c>
      <c r="C345" s="19">
        <f>VLOOKUP(A345,'[3]Revised Oct. 1 Fee Schedule'!$A$23:$N$416,10,0)</f>
        <v>270.29000000000002</v>
      </c>
      <c r="D345" s="20">
        <f>VLOOKUP(A345,'[4]Calulations '!$H$1:$I$399,2,0)</f>
        <v>1.5872999999999999</v>
      </c>
      <c r="E345" s="21">
        <f>VLOOKUP(A345,'[4]Calulations '!H322:O720,8,0)</f>
        <v>161.97999999999999</v>
      </c>
      <c r="F345" s="21">
        <f>VLOOKUP(A345,'[4]Calulations '!$H$1:$P$399,9,0)</f>
        <v>36.85</v>
      </c>
      <c r="G345" s="21">
        <f>VLOOKUP(A345,'[4]Calulations '!$H$1:$Q$399,10,0)</f>
        <v>30.99</v>
      </c>
      <c r="H345" s="21">
        <f>VLOOKUP(A345,'[4]Calulations '!$H$1:$R$399,11,0)</f>
        <v>13.68</v>
      </c>
      <c r="I345" s="22"/>
      <c r="J345" s="21">
        <f>VLOOKUP(A345,'[4]Calulations '!$H$1:$U$399,14,0)</f>
        <v>281.24250000000001</v>
      </c>
      <c r="K345" s="23">
        <f t="shared" ref="K345:K408" si="10">IF(J345&lt;C345,C345,J345)</f>
        <v>281.24250000000001</v>
      </c>
      <c r="L345" s="24"/>
      <c r="M345" s="25">
        <v>47.5</v>
      </c>
      <c r="N345" s="25">
        <f t="shared" ref="N345:N408" si="11">+K345+M345</f>
        <v>328.74250000000001</v>
      </c>
      <c r="O345" s="26"/>
      <c r="Q345" s="28"/>
    </row>
    <row r="346" spans="1:17">
      <c r="A346" s="17">
        <v>1417368143</v>
      </c>
      <c r="B346" s="18" t="s">
        <v>346</v>
      </c>
      <c r="C346" s="19">
        <f>VLOOKUP(A346,'[3]Revised Oct. 1 Fee Schedule'!$A$23:$N$416,10,0)</f>
        <v>267.75</v>
      </c>
      <c r="D346" s="20">
        <f>VLOOKUP(A346,'[4]Calulations '!$H$1:$I$399,2,0)</f>
        <v>1.4276</v>
      </c>
      <c r="E346" s="21">
        <f>VLOOKUP(A346,'[4]Calulations '!H323:O721,8,0)</f>
        <v>155.54</v>
      </c>
      <c r="F346" s="21">
        <f>VLOOKUP(A346,'[4]Calulations '!$H$1:$P$399,9,0)</f>
        <v>36.85</v>
      </c>
      <c r="G346" s="21">
        <f>VLOOKUP(A346,'[4]Calulations '!$H$1:$Q$399,10,0)</f>
        <v>27.07</v>
      </c>
      <c r="H346" s="21">
        <f>VLOOKUP(A346,'[4]Calulations '!$H$1:$R$399,11,0)</f>
        <v>13.68</v>
      </c>
      <c r="I346" s="22"/>
      <c r="J346" s="21">
        <f>VLOOKUP(A346,'[4]Calulations '!$H$1:$U$399,14,0)</f>
        <v>269.27670000000001</v>
      </c>
      <c r="K346" s="23">
        <f t="shared" si="10"/>
        <v>269.27670000000001</v>
      </c>
      <c r="L346" s="24"/>
      <c r="M346" s="25">
        <v>47.5</v>
      </c>
      <c r="N346" s="25">
        <f t="shared" si="11"/>
        <v>316.77670000000001</v>
      </c>
      <c r="O346" s="26"/>
      <c r="Q346" s="28"/>
    </row>
    <row r="347" spans="1:17">
      <c r="A347" s="17">
        <v>1962505313</v>
      </c>
      <c r="B347" s="18" t="s">
        <v>347</v>
      </c>
      <c r="C347" s="19">
        <f>VLOOKUP(A347,'[3]Revised Oct. 1 Fee Schedule'!$A$23:$N$416,10,0)</f>
        <v>251.61</v>
      </c>
      <c r="D347" s="20">
        <f>VLOOKUP(A347,'[4]Calulations '!$H$1:$I$399,2,0)</f>
        <v>1.3369</v>
      </c>
      <c r="E347" s="21">
        <f>VLOOKUP(A347,'[4]Calulations '!H324:O722,8,0)</f>
        <v>149.38</v>
      </c>
      <c r="F347" s="21">
        <f>VLOOKUP(A347,'[4]Calulations '!$H$1:$P$399,9,0)</f>
        <v>36.85</v>
      </c>
      <c r="G347" s="21">
        <f>VLOOKUP(A347,'[4]Calulations '!$H$1:$Q$399,10,0)</f>
        <v>15.32</v>
      </c>
      <c r="H347" s="21">
        <f>VLOOKUP(A347,'[4]Calulations '!$H$1:$R$399,11,0)</f>
        <v>13.68</v>
      </c>
      <c r="I347" s="22"/>
      <c r="J347" s="21">
        <f>VLOOKUP(A347,'[4]Calulations '!$H$1:$U$399,14,0)</f>
        <v>248.59065000000001</v>
      </c>
      <c r="K347" s="23">
        <f t="shared" si="10"/>
        <v>251.61</v>
      </c>
      <c r="L347" s="24"/>
      <c r="M347" s="25">
        <v>47.5</v>
      </c>
      <c r="N347" s="25">
        <f t="shared" si="11"/>
        <v>299.11</v>
      </c>
      <c r="O347" s="26"/>
      <c r="Q347" s="28"/>
    </row>
    <row r="348" spans="1:17">
      <c r="A348" s="17">
        <v>1881993079</v>
      </c>
      <c r="B348" s="18" t="s">
        <v>348</v>
      </c>
      <c r="C348" s="19">
        <f>VLOOKUP(A348,'[3]Revised Oct. 1 Fee Schedule'!$A$23:$N$416,10,0)</f>
        <v>250.57</v>
      </c>
      <c r="D348" s="20">
        <f>VLOOKUP(A348,'[4]Calulations '!$H$1:$I$399,2,0)</f>
        <v>1.2134</v>
      </c>
      <c r="E348" s="21">
        <f>VLOOKUP(A348,'[4]Calulations '!H325:O723,8,0)</f>
        <v>142.83000000000001</v>
      </c>
      <c r="F348" s="21">
        <f>VLOOKUP(A348,'[4]Calulations '!$H$1:$P$399,9,0)</f>
        <v>36.85</v>
      </c>
      <c r="G348" s="21">
        <f>VLOOKUP(A348,'[4]Calulations '!$H$1:$Q$399,10,0)</f>
        <v>26.77</v>
      </c>
      <c r="H348" s="21">
        <f>VLOOKUP(A348,'[4]Calulations '!$H$1:$R$399,11,0)</f>
        <v>13.68</v>
      </c>
      <c r="I348" s="22"/>
      <c r="J348" s="21">
        <f>VLOOKUP(A348,'[4]Calulations '!$H$1:$U$399,14,0)</f>
        <v>254.25015000000008</v>
      </c>
      <c r="K348" s="23">
        <f t="shared" si="10"/>
        <v>254.25015000000008</v>
      </c>
      <c r="L348" s="24"/>
      <c r="M348" s="25">
        <v>47.5</v>
      </c>
      <c r="N348" s="25">
        <f t="shared" si="11"/>
        <v>301.75015000000008</v>
      </c>
      <c r="O348" s="26"/>
      <c r="Q348" s="28"/>
    </row>
    <row r="349" spans="1:17">
      <c r="A349" s="17">
        <v>1255379293</v>
      </c>
      <c r="B349" s="18" t="s">
        <v>349</v>
      </c>
      <c r="C349" s="19">
        <f>VLOOKUP(A349,'[3]Revised Oct. 1 Fee Schedule'!$A$23:$N$416,10,0)</f>
        <v>241.56</v>
      </c>
      <c r="D349" s="20">
        <f>VLOOKUP(A349,'[4]Calulations '!$H$1:$I$399,2,0)</f>
        <v>1.2727999999999999</v>
      </c>
      <c r="E349" s="21">
        <f>VLOOKUP(A349,'[4]Calulations '!H326:O724,8,0)</f>
        <v>145.31</v>
      </c>
      <c r="F349" s="21">
        <f>VLOOKUP(A349,'[4]Calulations '!$H$1:$P$399,9,0)</f>
        <v>36.85</v>
      </c>
      <c r="G349" s="21">
        <f>VLOOKUP(A349,'[4]Calulations '!$H$1:$Q$399,10,0)</f>
        <v>13.24</v>
      </c>
      <c r="H349" s="21">
        <f>VLOOKUP(A349,'[4]Calulations '!$H$1:$R$399,11,0)</f>
        <v>13.68</v>
      </c>
      <c r="I349" s="22"/>
      <c r="J349" s="21">
        <f>VLOOKUP(A349,'[4]Calulations '!$H$1:$U$399,14,0)</f>
        <v>241.48740000000004</v>
      </c>
      <c r="K349" s="23">
        <f t="shared" si="10"/>
        <v>241.56</v>
      </c>
      <c r="L349" s="24"/>
      <c r="M349" s="25">
        <v>47.5</v>
      </c>
      <c r="N349" s="25">
        <f t="shared" si="11"/>
        <v>289.06</v>
      </c>
      <c r="O349" s="26"/>
      <c r="Q349" s="28"/>
    </row>
    <row r="350" spans="1:17">
      <c r="A350" s="17">
        <v>1366529406</v>
      </c>
      <c r="B350" s="18" t="s">
        <v>350</v>
      </c>
      <c r="C350" s="19">
        <f>VLOOKUP(A350,'[3]Revised Oct. 1 Fee Schedule'!$A$23:$N$416,10,0)</f>
        <v>233.66</v>
      </c>
      <c r="D350" s="20">
        <f>VLOOKUP(A350,'[4]Calulations '!$H$1:$I$399,2,0)</f>
        <v>1.2077</v>
      </c>
      <c r="E350" s="21">
        <f>VLOOKUP(A350,'[4]Calulations '!H327:O725,8,0)</f>
        <v>139.02000000000001</v>
      </c>
      <c r="F350" s="21">
        <f>VLOOKUP(A350,'[4]Calulations '!$H$1:$P$399,9,0)</f>
        <v>36.85</v>
      </c>
      <c r="G350" s="21">
        <f>VLOOKUP(A350,'[4]Calulations '!$H$1:$Q$399,10,0)</f>
        <v>17.72</v>
      </c>
      <c r="H350" s="21">
        <f>VLOOKUP(A350,'[4]Calulations '!$H$1:$R$399,11,0)</f>
        <v>0</v>
      </c>
      <c r="I350" s="22"/>
      <c r="J350" s="21">
        <f>VLOOKUP(A350,'[4]Calulations '!$H$1:$U$399,14,0)</f>
        <v>223.59645000000003</v>
      </c>
      <c r="K350" s="23">
        <f t="shared" si="10"/>
        <v>233.66</v>
      </c>
      <c r="L350" s="24"/>
      <c r="M350" s="25">
        <v>47.5</v>
      </c>
      <c r="N350" s="25">
        <f t="shared" si="11"/>
        <v>281.15999999999997</v>
      </c>
      <c r="O350" s="26"/>
      <c r="Q350" s="28"/>
    </row>
    <row r="351" spans="1:17">
      <c r="A351" s="17">
        <v>1598704504</v>
      </c>
      <c r="B351" s="18" t="s">
        <v>351</v>
      </c>
      <c r="C351" s="19">
        <f>VLOOKUP(A351,'[3]Revised Oct. 1 Fee Schedule'!$A$23:$N$416,10,0)</f>
        <v>232.63</v>
      </c>
      <c r="D351" s="20">
        <f>VLOOKUP(A351,'[4]Calulations '!$H$1:$I$399,2,0)</f>
        <v>1.0923</v>
      </c>
      <c r="E351" s="21">
        <f>VLOOKUP(A351,'[4]Calulations '!H328:O726,8,0)</f>
        <v>130.52000000000001</v>
      </c>
      <c r="F351" s="21">
        <f>VLOOKUP(A351,'[4]Calulations '!$H$1:$P$399,9,0)</f>
        <v>36.85</v>
      </c>
      <c r="G351" s="21">
        <f>VLOOKUP(A351,'[4]Calulations '!$H$1:$Q$399,10,0)</f>
        <v>21.62</v>
      </c>
      <c r="H351" s="21">
        <f>VLOOKUP(A351,'[4]Calulations '!$H$1:$R$399,11,0)</f>
        <v>13.68</v>
      </c>
      <c r="I351" s="22"/>
      <c r="J351" s="21">
        <f>VLOOKUP(A351,'[4]Calulations '!$H$1:$U$399,14,0)</f>
        <v>234.08385000000004</v>
      </c>
      <c r="K351" s="23">
        <f t="shared" si="10"/>
        <v>234.08385000000004</v>
      </c>
      <c r="L351" s="24"/>
      <c r="M351" s="25">
        <v>47.5</v>
      </c>
      <c r="N351" s="25">
        <f t="shared" si="11"/>
        <v>281.58385000000004</v>
      </c>
      <c r="O351" s="26"/>
      <c r="Q351" s="28"/>
    </row>
    <row r="352" spans="1:17">
      <c r="A352" s="17">
        <v>1669613071</v>
      </c>
      <c r="B352" s="24" t="s">
        <v>352</v>
      </c>
      <c r="C352" s="19">
        <f>VLOOKUP(A352,'[3]Revised Oct. 1 Fee Schedule'!$A$23:$N$416,10,0)</f>
        <v>253.99</v>
      </c>
      <c r="D352" s="20">
        <f>VLOOKUP(A352,'[4]Calulations '!$H$1:$I$399,2,0)</f>
        <v>1.3229</v>
      </c>
      <c r="E352" s="21">
        <f>VLOOKUP(A352,'[4]Calulations '!H329:O727,8,0)</f>
        <v>148.03</v>
      </c>
      <c r="F352" s="21">
        <f>VLOOKUP(A352,'[4]Calulations '!$H$1:$P$399,9,0)</f>
        <v>36.85</v>
      </c>
      <c r="G352" s="21">
        <f>VLOOKUP(A352,'[4]Calulations '!$H$1:$Q$399,10,0)</f>
        <v>18.739999999999998</v>
      </c>
      <c r="H352" s="21">
        <f>VLOOKUP(A352,'[4]Calulations '!$H$1:$R$399,11,0)</f>
        <v>13.68</v>
      </c>
      <c r="I352" s="22"/>
      <c r="J352" s="21">
        <f>VLOOKUP(A352,'[4]Calulations '!$H$1:$U$399,14,0)</f>
        <v>250.98150000000004</v>
      </c>
      <c r="K352" s="23">
        <f t="shared" si="10"/>
        <v>253.99</v>
      </c>
      <c r="L352" s="24"/>
      <c r="M352" s="25">
        <v>47.5</v>
      </c>
      <c r="N352" s="25">
        <f t="shared" si="11"/>
        <v>301.49</v>
      </c>
      <c r="O352" s="26"/>
      <c r="Q352" s="28"/>
    </row>
    <row r="353" spans="1:17">
      <c r="A353" s="17">
        <v>1881648350</v>
      </c>
      <c r="B353" s="18" t="s">
        <v>353</v>
      </c>
      <c r="C353" s="19">
        <f>VLOOKUP(A353,'[3]Revised Oct. 1 Fee Schedule'!$A$23:$N$416,10,0)</f>
        <v>241.26</v>
      </c>
      <c r="D353" s="20">
        <f>VLOOKUP(A353,'[4]Calulations '!$H$1:$I$399,2,0)</f>
        <v>1.0939000000000001</v>
      </c>
      <c r="E353" s="21">
        <f>VLOOKUP(A353,'[4]Calulations '!H330:O728,8,0)</f>
        <v>130.08000000000001</v>
      </c>
      <c r="F353" s="21">
        <f>VLOOKUP(A353,'[4]Calulations '!$H$1:$P$399,9,0)</f>
        <v>36.85</v>
      </c>
      <c r="G353" s="21">
        <f>VLOOKUP(A353,'[4]Calulations '!$H$1:$Q$399,10,0)</f>
        <v>26.83</v>
      </c>
      <c r="H353" s="21">
        <f>VLOOKUP(A353,'[4]Calulations '!$H$1:$R$399,11,0)</f>
        <v>13.68</v>
      </c>
      <c r="I353" s="22"/>
      <c r="J353" s="21">
        <f>VLOOKUP(A353,'[4]Calulations '!$H$1:$U$399,14,0)</f>
        <v>239.59320000000002</v>
      </c>
      <c r="K353" s="23">
        <f t="shared" si="10"/>
        <v>241.26</v>
      </c>
      <c r="L353" s="24"/>
      <c r="M353" s="25">
        <v>47.5</v>
      </c>
      <c r="N353" s="25">
        <f t="shared" si="11"/>
        <v>288.76</v>
      </c>
      <c r="O353" s="26"/>
      <c r="Q353" s="28"/>
    </row>
    <row r="354" spans="1:17">
      <c r="A354" s="17">
        <v>1669410312</v>
      </c>
      <c r="B354" s="18" t="s">
        <v>354</v>
      </c>
      <c r="C354" s="19">
        <f>VLOOKUP(A354,'[3]Revised Oct. 1 Fee Schedule'!$A$23:$N$416,10,0)</f>
        <v>237.85</v>
      </c>
      <c r="D354" s="20">
        <f>VLOOKUP(A354,'[4]Calulations '!$H$1:$I$399,2,0)</f>
        <v>1.1052999999999999</v>
      </c>
      <c r="E354" s="21">
        <f>VLOOKUP(A354,'[4]Calulations '!H331:O729,8,0)</f>
        <v>131.54</v>
      </c>
      <c r="F354" s="21">
        <f>VLOOKUP(A354,'[4]Calulations '!$H$1:$P$399,9,0)</f>
        <v>36.85</v>
      </c>
      <c r="G354" s="21">
        <f>VLOOKUP(A354,'[4]Calulations '!$H$1:$Q$399,10,0)</f>
        <v>12.26</v>
      </c>
      <c r="H354" s="21">
        <f>VLOOKUP(A354,'[4]Calulations '!$H$1:$R$399,11,0)</f>
        <v>13.68</v>
      </c>
      <c r="I354" s="22"/>
      <c r="J354" s="21">
        <f>VLOOKUP(A354,'[4]Calulations '!$H$1:$U$399,14,0)</f>
        <v>224.45114999999998</v>
      </c>
      <c r="K354" s="23">
        <f t="shared" si="10"/>
        <v>237.85</v>
      </c>
      <c r="L354" s="24"/>
      <c r="M354" s="25">
        <v>47.5</v>
      </c>
      <c r="N354" s="25">
        <f t="shared" si="11"/>
        <v>285.35000000000002</v>
      </c>
      <c r="O354" s="26"/>
      <c r="Q354" s="28"/>
    </row>
    <row r="355" spans="1:17">
      <c r="A355" s="17">
        <v>1356387153</v>
      </c>
      <c r="B355" s="18" t="s">
        <v>355</v>
      </c>
      <c r="C355" s="19">
        <f>VLOOKUP(A355,'[3]Revised Oct. 1 Fee Schedule'!$A$23:$N$416,10,0)</f>
        <v>247.26</v>
      </c>
      <c r="D355" s="20">
        <f>VLOOKUP(A355,'[4]Calulations '!$H$1:$I$399,2,0)</f>
        <v>1.2544999999999999</v>
      </c>
      <c r="E355" s="21">
        <f>VLOOKUP(A355,'[4]Calulations '!H332:O730,8,0)</f>
        <v>142.81</v>
      </c>
      <c r="F355" s="21">
        <f>VLOOKUP(A355,'[4]Calulations '!$H$1:$P$399,9,0)</f>
        <v>36.85</v>
      </c>
      <c r="G355" s="21">
        <f>VLOOKUP(A355,'[4]Calulations '!$H$1:$Q$399,10,0)</f>
        <v>13.19</v>
      </c>
      <c r="H355" s="21">
        <f>VLOOKUP(A355,'[4]Calulations '!$H$1:$R$399,11,0)</f>
        <v>13.68</v>
      </c>
      <c r="I355" s="22"/>
      <c r="J355" s="21">
        <f>VLOOKUP(A355,'[4]Calulations '!$H$1:$U$399,14,0)</f>
        <v>238.54215000000002</v>
      </c>
      <c r="K355" s="23">
        <f t="shared" si="10"/>
        <v>247.26</v>
      </c>
      <c r="L355" s="24"/>
      <c r="M355" s="25">
        <v>47.5</v>
      </c>
      <c r="N355" s="25">
        <f t="shared" si="11"/>
        <v>294.76</v>
      </c>
      <c r="O355" s="26"/>
      <c r="Q355" s="28"/>
    </row>
    <row r="356" spans="1:17">
      <c r="A356" s="17">
        <v>1184705048</v>
      </c>
      <c r="B356" s="18" t="s">
        <v>356</v>
      </c>
      <c r="C356" s="19">
        <f>VLOOKUP(A356,'[3]Revised Oct. 1 Fee Schedule'!$A$23:$N$416,10,0)</f>
        <v>216.38</v>
      </c>
      <c r="D356" s="20">
        <f>VLOOKUP(A356,'[4]Calulations '!$H$1:$I$399,2,0)</f>
        <v>1.0129999999999999</v>
      </c>
      <c r="E356" s="21">
        <f>VLOOKUP(A356,'[4]Calulations '!H333:O731,8,0)</f>
        <v>124.04</v>
      </c>
      <c r="F356" s="21">
        <f>VLOOKUP(A356,'[4]Calulations '!$H$1:$P$399,9,0)</f>
        <v>36.85</v>
      </c>
      <c r="G356" s="21">
        <f>VLOOKUP(A356,'[4]Calulations '!$H$1:$Q$399,10,0)</f>
        <v>9.91</v>
      </c>
      <c r="H356" s="21">
        <f>VLOOKUP(A356,'[4]Calulations '!$H$1:$R$399,11,0)</f>
        <v>13.68</v>
      </c>
      <c r="I356" s="22"/>
      <c r="J356" s="21">
        <f>VLOOKUP(A356,'[4]Calulations '!$H$1:$U$399,14,0)</f>
        <v>213.07440000000005</v>
      </c>
      <c r="K356" s="23">
        <f t="shared" si="10"/>
        <v>216.38</v>
      </c>
      <c r="L356" s="24"/>
      <c r="M356" s="25">
        <v>47.5</v>
      </c>
      <c r="N356" s="25">
        <f t="shared" si="11"/>
        <v>263.88</v>
      </c>
      <c r="O356" s="26"/>
      <c r="Q356" s="28"/>
    </row>
    <row r="357" spans="1:17">
      <c r="A357" s="17">
        <v>1386187813</v>
      </c>
      <c r="B357" s="18" t="s">
        <v>357</v>
      </c>
      <c r="C357" s="19">
        <f>VLOOKUP(A357,'[3]Revised Oct. 1 Fee Schedule'!$A$23:$N$416,10,0)</f>
        <v>234.61</v>
      </c>
      <c r="D357" s="20">
        <f>VLOOKUP(A357,'[4]Calulations '!$H$1:$I$399,2,0)</f>
        <v>1.1438999999999999</v>
      </c>
      <c r="E357" s="21">
        <f>VLOOKUP(A357,'[4]Calulations '!H334:O732,8,0)</f>
        <v>134.1</v>
      </c>
      <c r="F357" s="21">
        <f>VLOOKUP(A357,'[4]Calulations '!$H$1:$P$399,9,0)</f>
        <v>36.85</v>
      </c>
      <c r="G357" s="21">
        <f>VLOOKUP(A357,'[4]Calulations '!$H$1:$Q$399,10,0)</f>
        <v>11.78</v>
      </c>
      <c r="H357" s="21">
        <f>VLOOKUP(A357,'[4]Calulations '!$H$1:$R$399,11,0)</f>
        <v>13.68</v>
      </c>
      <c r="I357" s="22"/>
      <c r="J357" s="21">
        <f>VLOOKUP(A357,'[4]Calulations '!$H$1:$U$399,14,0)</f>
        <v>226.85355000000001</v>
      </c>
      <c r="K357" s="23">
        <f t="shared" si="10"/>
        <v>234.61</v>
      </c>
      <c r="L357" s="24"/>
      <c r="M357" s="25">
        <v>47.5</v>
      </c>
      <c r="N357" s="25">
        <f t="shared" si="11"/>
        <v>282.11</v>
      </c>
      <c r="O357" s="26"/>
      <c r="Q357" s="28"/>
    </row>
    <row r="358" spans="1:17">
      <c r="A358" s="17">
        <v>1952354565</v>
      </c>
      <c r="B358" s="18" t="s">
        <v>358</v>
      </c>
      <c r="C358" s="19">
        <f>VLOOKUP(A358,'[3]Revised Oct. 1 Fee Schedule'!$A$23:$N$416,10,0)</f>
        <v>232.11</v>
      </c>
      <c r="D358" s="20">
        <f>VLOOKUP(A358,'[4]Calulations '!$H$1:$I$399,2,0)</f>
        <v>1.2618</v>
      </c>
      <c r="E358" s="21">
        <f>VLOOKUP(A358,'[4]Calulations '!H335:O733,8,0)</f>
        <v>145.85</v>
      </c>
      <c r="F358" s="21">
        <f>VLOOKUP(A358,'[4]Calulations '!$H$1:$P$399,9,0)</f>
        <v>36.85</v>
      </c>
      <c r="G358" s="21">
        <f>VLOOKUP(A358,'[4]Calulations '!$H$1:$Q$399,10,0)</f>
        <v>10.71</v>
      </c>
      <c r="H358" s="21">
        <f>VLOOKUP(A358,'[4]Calulations '!$H$1:$R$399,11,0)</f>
        <v>7.18</v>
      </c>
      <c r="I358" s="22"/>
      <c r="J358" s="21">
        <f>VLOOKUP(A358,'[4]Calulations '!$H$1:$U$399,14,0)</f>
        <v>231.68145000000004</v>
      </c>
      <c r="K358" s="23">
        <f t="shared" si="10"/>
        <v>232.11</v>
      </c>
      <c r="L358" s="24"/>
      <c r="M358" s="25">
        <v>47.5</v>
      </c>
      <c r="N358" s="25">
        <f t="shared" si="11"/>
        <v>279.61</v>
      </c>
      <c r="O358" s="26"/>
      <c r="Q358" s="28"/>
    </row>
    <row r="359" spans="1:17">
      <c r="A359" s="17">
        <v>1912323635</v>
      </c>
      <c r="B359" s="24" t="s">
        <v>359</v>
      </c>
      <c r="C359" s="19">
        <f>VLOOKUP(A359,'[3]Revised Oct. 1 Fee Schedule'!$A$23:$N$416,10,0)</f>
        <v>244.61</v>
      </c>
      <c r="D359" s="20">
        <f>VLOOKUP(A359,'[4]Calulations '!$H$1:$I$399,2,0)</f>
        <v>1.1328</v>
      </c>
      <c r="E359" s="21">
        <f>VLOOKUP(A359,'[4]Calulations '!H336:O734,8,0)</f>
        <v>133.79</v>
      </c>
      <c r="F359" s="21">
        <f>VLOOKUP(A359,'[4]Calulations '!$H$1:$P$399,9,0)</f>
        <v>36.85</v>
      </c>
      <c r="G359" s="21">
        <f>VLOOKUP(A359,'[4]Calulations '!$H$1:$Q$399,10,0)</f>
        <v>31.85</v>
      </c>
      <c r="H359" s="21">
        <f>VLOOKUP(A359,'[4]Calulations '!$H$1:$R$399,11,0)</f>
        <v>0</v>
      </c>
      <c r="I359" s="22"/>
      <c r="J359" s="21">
        <f>VLOOKUP(A359,'[4]Calulations '!$H$1:$U$399,14,0)</f>
        <v>233.87595000000002</v>
      </c>
      <c r="K359" s="23">
        <f t="shared" si="10"/>
        <v>244.61</v>
      </c>
      <c r="L359" s="24"/>
      <c r="M359" s="25">
        <v>47.5</v>
      </c>
      <c r="N359" s="25">
        <f t="shared" si="11"/>
        <v>292.11</v>
      </c>
      <c r="O359" s="26"/>
      <c r="Q359" s="28"/>
    </row>
    <row r="360" spans="1:17">
      <c r="A360" s="17">
        <v>1912902230</v>
      </c>
      <c r="B360" s="18" t="s">
        <v>360</v>
      </c>
      <c r="C360" s="19">
        <f>VLOOKUP(A360,'[3]Revised Oct. 1 Fee Schedule'!$A$23:$N$416,10,0)</f>
        <v>243.07</v>
      </c>
      <c r="D360" s="20">
        <f>VLOOKUP(A360,'[4]Calulations '!$H$1:$I$399,2,0)</f>
        <v>1.1287</v>
      </c>
      <c r="E360" s="21">
        <f>VLOOKUP(A360,'[4]Calulations '!H337:O735,8,0)</f>
        <v>132.63999999999999</v>
      </c>
      <c r="F360" s="21">
        <f>VLOOKUP(A360,'[4]Calulations '!$H$1:$P$399,9,0)</f>
        <v>36.85</v>
      </c>
      <c r="G360" s="21">
        <f>VLOOKUP(A360,'[4]Calulations '!$H$1:$Q$399,10,0)</f>
        <v>27.21</v>
      </c>
      <c r="H360" s="21">
        <f>VLOOKUP(A360,'[4]Calulations '!$H$1:$R$399,11,0)</f>
        <v>13.68</v>
      </c>
      <c r="I360" s="22"/>
      <c r="J360" s="21">
        <f>VLOOKUP(A360,'[4]Calulations '!$H$1:$U$399,14,0)</f>
        <v>242.98890000000003</v>
      </c>
      <c r="K360" s="23">
        <f t="shared" si="10"/>
        <v>243.07</v>
      </c>
      <c r="L360" s="24"/>
      <c r="M360" s="25">
        <v>47.5</v>
      </c>
      <c r="N360" s="25">
        <f t="shared" si="11"/>
        <v>290.57</v>
      </c>
      <c r="O360" s="26"/>
      <c r="Q360" s="28"/>
    </row>
    <row r="361" spans="1:17">
      <c r="A361" s="17">
        <v>1194028118</v>
      </c>
      <c r="B361" s="24" t="s">
        <v>361</v>
      </c>
      <c r="C361" s="19">
        <f>VLOOKUP(A361,'[3]Revised Oct. 1 Fee Schedule'!$A$23:$N$416,10,0)</f>
        <v>248.62</v>
      </c>
      <c r="D361" s="20">
        <f>VLOOKUP(A361,'[4]Calulations '!$H$1:$I$399,2,0)</f>
        <v>1.3329</v>
      </c>
      <c r="E361" s="21">
        <f>VLOOKUP(A361,'[4]Calulations '!H338:O736,8,0)</f>
        <v>148.77000000000001</v>
      </c>
      <c r="F361" s="21">
        <f>VLOOKUP(A361,'[4]Calulations '!$H$1:$P$399,9,0)</f>
        <v>36.85</v>
      </c>
      <c r="G361" s="21">
        <f>VLOOKUP(A361,'[4]Calulations '!$H$1:$Q$399,10,0)</f>
        <v>28.96</v>
      </c>
      <c r="H361" s="21">
        <f>VLOOKUP(A361,'[4]Calulations '!$H$1:$R$399,11,0)</f>
        <v>13.68</v>
      </c>
      <c r="I361" s="22"/>
      <c r="J361" s="21">
        <f>VLOOKUP(A361,'[4]Calulations '!$H$1:$U$399,14,0)</f>
        <v>263.64030000000008</v>
      </c>
      <c r="K361" s="23">
        <f t="shared" si="10"/>
        <v>263.64030000000008</v>
      </c>
      <c r="L361" s="24"/>
      <c r="M361" s="25">
        <v>47.5</v>
      </c>
      <c r="N361" s="25">
        <f t="shared" si="11"/>
        <v>311.14030000000008</v>
      </c>
      <c r="O361" s="26"/>
      <c r="Q361" s="28"/>
    </row>
    <row r="362" spans="1:17">
      <c r="A362" s="17">
        <v>1215931977</v>
      </c>
      <c r="B362" s="18" t="s">
        <v>362</v>
      </c>
      <c r="C362" s="19">
        <f>VLOOKUP(A362,'[3]Revised Oct. 1 Fee Schedule'!$A$23:$N$416,10,0)</f>
        <v>239.04</v>
      </c>
      <c r="D362" s="20">
        <f>VLOOKUP(A362,'[4]Calulations '!$H$1:$I$399,2,0)</f>
        <v>1.3297000000000001</v>
      </c>
      <c r="E362" s="21">
        <f>VLOOKUP(A362,'[4]Calulations '!H339:O737,8,0)</f>
        <v>150</v>
      </c>
      <c r="F362" s="21">
        <f>VLOOKUP(A362,'[4]Calulations '!$H$1:$P$399,9,0)</f>
        <v>36.85</v>
      </c>
      <c r="G362" s="21">
        <f>VLOOKUP(A362,'[4]Calulations '!$H$1:$Q$399,10,0)</f>
        <v>27.32</v>
      </c>
      <c r="H362" s="21">
        <f>VLOOKUP(A362,'[4]Calulations '!$H$1:$R$399,11,0)</f>
        <v>13.68</v>
      </c>
      <c r="I362" s="22"/>
      <c r="J362" s="21">
        <f>VLOOKUP(A362,'[4]Calulations '!$H$1:$U$399,14,0)</f>
        <v>263.16675000000004</v>
      </c>
      <c r="K362" s="23">
        <f t="shared" si="10"/>
        <v>263.16675000000004</v>
      </c>
      <c r="L362" s="24"/>
      <c r="M362" s="25">
        <v>47.5</v>
      </c>
      <c r="N362" s="25">
        <f t="shared" si="11"/>
        <v>310.66675000000004</v>
      </c>
      <c r="O362" s="26"/>
      <c r="Q362" s="28"/>
    </row>
    <row r="363" spans="1:17">
      <c r="A363" s="17">
        <v>1508864323</v>
      </c>
      <c r="B363" s="18" t="s">
        <v>363</v>
      </c>
      <c r="C363" s="19">
        <f>VLOOKUP(A363,'[3]Revised Oct. 1 Fee Schedule'!$A$23:$N$416,10,0)</f>
        <v>250.39</v>
      </c>
      <c r="D363" s="20">
        <f>VLOOKUP(A363,'[4]Calulations '!$H$1:$I$399,2,0)</f>
        <v>1.1930000000000001</v>
      </c>
      <c r="E363" s="21">
        <f>VLOOKUP(A363,'[4]Calulations '!H340:O738,8,0)</f>
        <v>139.16</v>
      </c>
      <c r="F363" s="21">
        <f>VLOOKUP(A363,'[4]Calulations '!$H$1:$P$399,9,0)</f>
        <v>36.85</v>
      </c>
      <c r="G363" s="21">
        <f>VLOOKUP(A363,'[4]Calulations '!$H$1:$Q$399,10,0)</f>
        <v>30.2</v>
      </c>
      <c r="H363" s="21">
        <f>VLOOKUP(A363,'[4]Calulations '!$H$1:$R$399,11,0)</f>
        <v>13.68</v>
      </c>
      <c r="I363" s="22"/>
      <c r="J363" s="21">
        <f>VLOOKUP(A363,'[4]Calulations '!$H$1:$U$399,14,0)</f>
        <v>253.97295000000003</v>
      </c>
      <c r="K363" s="23">
        <f t="shared" si="10"/>
        <v>253.97295000000003</v>
      </c>
      <c r="L363" s="24"/>
      <c r="M363" s="25">
        <v>47.5</v>
      </c>
      <c r="N363" s="25">
        <f t="shared" si="11"/>
        <v>301.47295000000003</v>
      </c>
      <c r="O363" s="26"/>
      <c r="Q363" s="28"/>
    </row>
    <row r="364" spans="1:17">
      <c r="A364" s="17">
        <v>1427052067</v>
      </c>
      <c r="B364" s="18" t="s">
        <v>364</v>
      </c>
      <c r="C364" s="19">
        <f>VLOOKUP(A364,'[3]Revised Oct. 1 Fee Schedule'!$A$23:$N$416,10,0)</f>
        <v>244.89</v>
      </c>
      <c r="D364" s="20">
        <f>VLOOKUP(A364,'[4]Calulations '!$H$1:$I$399,2,0)</f>
        <v>1.1711</v>
      </c>
      <c r="E364" s="21">
        <f>VLOOKUP(A364,'[4]Calulations '!H341:O739,8,0)</f>
        <v>138.51</v>
      </c>
      <c r="F364" s="21">
        <f>VLOOKUP(A364,'[4]Calulations '!$H$1:$P$399,9,0)</f>
        <v>36.85</v>
      </c>
      <c r="G364" s="21">
        <f>VLOOKUP(A364,'[4]Calulations '!$H$1:$Q$399,10,0)</f>
        <v>23.38</v>
      </c>
      <c r="H364" s="21">
        <f>VLOOKUP(A364,'[4]Calulations '!$H$1:$R$399,11,0)</f>
        <v>13.68</v>
      </c>
      <c r="I364" s="22"/>
      <c r="J364" s="21">
        <f>VLOOKUP(A364,'[4]Calulations '!$H$1:$U$399,14,0)</f>
        <v>245.3451</v>
      </c>
      <c r="K364" s="23">
        <f t="shared" si="10"/>
        <v>245.3451</v>
      </c>
      <c r="L364" s="24"/>
      <c r="M364" s="25">
        <v>47.5</v>
      </c>
      <c r="N364" s="25">
        <f t="shared" si="11"/>
        <v>292.8451</v>
      </c>
      <c r="O364" s="26"/>
      <c r="Q364" s="28"/>
    </row>
    <row r="365" spans="1:17">
      <c r="A365" s="17">
        <v>1669449799</v>
      </c>
      <c r="B365" s="18" t="s">
        <v>365</v>
      </c>
      <c r="C365" s="19">
        <f>VLOOKUP(A365,'[3]Revised Oct. 1 Fee Schedule'!$A$23:$N$416,10,0)</f>
        <v>213.97</v>
      </c>
      <c r="D365" s="20">
        <f>VLOOKUP(A365,'[4]Calulations '!$H$1:$I$399,2,0)</f>
        <v>0.91479999999999995</v>
      </c>
      <c r="E365" s="21">
        <f>VLOOKUP(A365,'[4]Calulations '!H342:O740,8,0)</f>
        <v>116.15</v>
      </c>
      <c r="F365" s="21">
        <f>VLOOKUP(A365,'[4]Calulations '!$H$1:$P$399,9,0)</f>
        <v>36.85</v>
      </c>
      <c r="G365" s="21">
        <f>VLOOKUP(A365,'[4]Calulations '!$H$1:$Q$399,10,0)</f>
        <v>32.53</v>
      </c>
      <c r="H365" s="21">
        <f>VLOOKUP(A365,'[4]Calulations '!$H$1:$R$399,11,0)</f>
        <v>0</v>
      </c>
      <c r="I365" s="22"/>
      <c r="J365" s="21">
        <f>VLOOKUP(A365,'[4]Calulations '!$H$1:$U$399,14,0)</f>
        <v>214.28715000000003</v>
      </c>
      <c r="K365" s="23">
        <f t="shared" si="10"/>
        <v>214.28715000000003</v>
      </c>
      <c r="L365" s="24"/>
      <c r="M365" s="25">
        <v>47.5</v>
      </c>
      <c r="N365" s="25">
        <f t="shared" si="11"/>
        <v>261.78715</v>
      </c>
      <c r="O365" s="26"/>
      <c r="Q365" s="28"/>
    </row>
    <row r="366" spans="1:17">
      <c r="A366" s="17">
        <v>1932368586</v>
      </c>
      <c r="B366" s="24" t="s">
        <v>366</v>
      </c>
      <c r="C366" s="19">
        <f>VLOOKUP(A366,'[3]Revised Oct. 1 Fee Schedule'!$A$23:$N$416,10,0)</f>
        <v>215.11</v>
      </c>
      <c r="D366" s="20">
        <f>VLOOKUP(A366,'[4]Calulations '!$H$1:$I$399,2,0)</f>
        <v>0.89500000000000002</v>
      </c>
      <c r="E366" s="21">
        <f>VLOOKUP(A366,'[4]Calulations '!H343:O741,8,0)</f>
        <v>115.98</v>
      </c>
      <c r="F366" s="21">
        <f>VLOOKUP(A366,'[4]Calulations '!$H$1:$P$399,9,0)</f>
        <v>36.85</v>
      </c>
      <c r="G366" s="21">
        <f>VLOOKUP(A366,'[4]Calulations '!$H$1:$Q$399,10,0)</f>
        <v>33.32</v>
      </c>
      <c r="H366" s="21">
        <f>VLOOKUP(A366,'[4]Calulations '!$H$1:$R$399,11,0)</f>
        <v>0</v>
      </c>
      <c r="I366" s="22"/>
      <c r="J366" s="21">
        <f>VLOOKUP(A366,'[4]Calulations '!$H$1:$U$399,14,0)</f>
        <v>215.00325000000004</v>
      </c>
      <c r="K366" s="23">
        <f t="shared" si="10"/>
        <v>215.11</v>
      </c>
      <c r="L366" s="24"/>
      <c r="M366" s="25">
        <v>47.5</v>
      </c>
      <c r="N366" s="25">
        <f t="shared" si="11"/>
        <v>262.61</v>
      </c>
      <c r="O366" s="26"/>
      <c r="Q366" s="28"/>
    </row>
    <row r="367" spans="1:17">
      <c r="A367" s="17">
        <v>1720088339</v>
      </c>
      <c r="B367" s="18" t="s">
        <v>367</v>
      </c>
      <c r="C367" s="19">
        <f>VLOOKUP(A367,'[3]Revised Oct. 1 Fee Schedule'!$A$23:$N$416,10,0)</f>
        <v>222.18</v>
      </c>
      <c r="D367" s="20">
        <f>VLOOKUP(A367,'[4]Calulations '!$H$1:$I$399,2,0)</f>
        <v>1.0820000000000001</v>
      </c>
      <c r="E367" s="21">
        <f>VLOOKUP(A367,'[4]Calulations '!H344:O742,8,0)</f>
        <v>129.34</v>
      </c>
      <c r="F367" s="21">
        <f>VLOOKUP(A367,'[4]Calulations '!$H$1:$P$399,9,0)</f>
        <v>36.85</v>
      </c>
      <c r="G367" s="21">
        <f>VLOOKUP(A367,'[4]Calulations '!$H$1:$Q$399,10,0)</f>
        <v>11.18</v>
      </c>
      <c r="H367" s="21">
        <f>VLOOKUP(A367,'[4]Calulations '!$H$1:$R$399,11,0)</f>
        <v>13.68</v>
      </c>
      <c r="I367" s="22"/>
      <c r="J367" s="21">
        <f>VLOOKUP(A367,'[4]Calulations '!$H$1:$U$399,14,0)</f>
        <v>220.66275000000005</v>
      </c>
      <c r="K367" s="23">
        <f t="shared" si="10"/>
        <v>222.18</v>
      </c>
      <c r="L367" s="24"/>
      <c r="M367" s="25">
        <v>47.5</v>
      </c>
      <c r="N367" s="25">
        <f t="shared" si="11"/>
        <v>269.68</v>
      </c>
      <c r="O367" s="26"/>
      <c r="Q367" s="28"/>
    </row>
    <row r="368" spans="1:17">
      <c r="A368" s="17">
        <v>1225279755</v>
      </c>
      <c r="B368" s="18" t="s">
        <v>368</v>
      </c>
      <c r="C368" s="19">
        <f>VLOOKUP(A368,'[3]Revised Oct. 1 Fee Schedule'!$A$23:$N$416,10,0)</f>
        <v>241.66</v>
      </c>
      <c r="D368" s="20">
        <f>VLOOKUP(A368,'[4]Calulations '!$H$1:$I$399,2,0)</f>
        <v>1.3069</v>
      </c>
      <c r="E368" s="21">
        <f>VLOOKUP(A368,'[4]Calulations '!H345:O743,8,0)</f>
        <v>148.1</v>
      </c>
      <c r="F368" s="21">
        <f>VLOOKUP(A368,'[4]Calulations '!$H$1:$P$399,9,0)</f>
        <v>36.85</v>
      </c>
      <c r="G368" s="21">
        <f>VLOOKUP(A368,'[4]Calulations '!$H$1:$Q$399,10,0)</f>
        <v>12.16</v>
      </c>
      <c r="H368" s="21">
        <f>VLOOKUP(A368,'[4]Calulations '!$H$1:$R$399,11,0)</f>
        <v>13.68</v>
      </c>
      <c r="I368" s="22"/>
      <c r="J368" s="21">
        <f>VLOOKUP(A368,'[4]Calulations '!$H$1:$U$399,14,0)</f>
        <v>243.46245000000002</v>
      </c>
      <c r="K368" s="23">
        <f t="shared" si="10"/>
        <v>243.46245000000002</v>
      </c>
      <c r="L368" s="24"/>
      <c r="M368" s="25">
        <v>47.5</v>
      </c>
      <c r="N368" s="25">
        <f t="shared" si="11"/>
        <v>290.96244999999999</v>
      </c>
      <c r="O368" s="26"/>
      <c r="Q368" s="28"/>
    </row>
    <row r="369" spans="1:17">
      <c r="A369" s="17">
        <v>1235370750</v>
      </c>
      <c r="B369" s="18" t="s">
        <v>369</v>
      </c>
      <c r="C369" s="19">
        <f>VLOOKUP(A369,'[3]Revised Oct. 1 Fee Schedule'!$A$23:$N$416,10,0)</f>
        <v>257.81</v>
      </c>
      <c r="D369" s="20">
        <f>VLOOKUP(A369,'[4]Calulations '!$H$1:$I$399,2,0)</f>
        <v>1.3523000000000001</v>
      </c>
      <c r="E369" s="21">
        <f>VLOOKUP(A369,'[4]Calulations '!H346:O744,8,0)</f>
        <v>148.79</v>
      </c>
      <c r="F369" s="21">
        <f>VLOOKUP(A369,'[4]Calulations '!$H$1:$P$399,9,0)</f>
        <v>36.85</v>
      </c>
      <c r="G369" s="21">
        <f>VLOOKUP(A369,'[4]Calulations '!$H$1:$Q$399,10,0)</f>
        <v>22.33</v>
      </c>
      <c r="H369" s="21">
        <f>VLOOKUP(A369,'[4]Calulations '!$H$1:$R$399,11,0)</f>
        <v>13.68</v>
      </c>
      <c r="I369" s="22"/>
      <c r="J369" s="21">
        <f>VLOOKUP(A369,'[4]Calulations '!$H$1:$U$399,14,0)</f>
        <v>256.00575000000003</v>
      </c>
      <c r="K369" s="23">
        <f t="shared" si="10"/>
        <v>257.81</v>
      </c>
      <c r="L369" s="24"/>
      <c r="M369" s="25">
        <v>47.5</v>
      </c>
      <c r="N369" s="25">
        <f t="shared" si="11"/>
        <v>305.31</v>
      </c>
      <c r="O369" s="26"/>
      <c r="Q369" s="28"/>
    </row>
    <row r="370" spans="1:17">
      <c r="A370" s="17">
        <v>1497996920</v>
      </c>
      <c r="B370" s="18" t="s">
        <v>370</v>
      </c>
      <c r="C370" s="19">
        <f>VLOOKUP(A370,'[3]Revised Oct. 1 Fee Schedule'!$A$23:$N$416,10,0)</f>
        <v>248.18</v>
      </c>
      <c r="D370" s="20">
        <f>VLOOKUP(A370,'[4]Calulations '!$H$1:$I$399,2,0)</f>
        <v>1.3378000000000001</v>
      </c>
      <c r="E370" s="21">
        <f>VLOOKUP(A370,'[4]Calulations '!H347:O745,8,0)</f>
        <v>151.16999999999999</v>
      </c>
      <c r="F370" s="21">
        <f>VLOOKUP(A370,'[4]Calulations '!$H$1:$P$399,9,0)</f>
        <v>36.85</v>
      </c>
      <c r="G370" s="21">
        <f>VLOOKUP(A370,'[4]Calulations '!$H$1:$Q$399,10,0)</f>
        <v>10.83</v>
      </c>
      <c r="H370" s="21">
        <f>VLOOKUP(A370,'[4]Calulations '!$H$1:$R$399,11,0)</f>
        <v>13.68</v>
      </c>
      <c r="I370" s="22"/>
      <c r="J370" s="21">
        <f>VLOOKUP(A370,'[4]Calulations '!$H$1:$U$399,14,0)</f>
        <v>245.47215000000006</v>
      </c>
      <c r="K370" s="23">
        <f t="shared" si="10"/>
        <v>248.18</v>
      </c>
      <c r="L370" s="24"/>
      <c r="M370" s="25">
        <v>47.5</v>
      </c>
      <c r="N370" s="25">
        <f t="shared" si="11"/>
        <v>295.68</v>
      </c>
      <c r="O370" s="26"/>
      <c r="Q370" s="28"/>
    </row>
    <row r="371" spans="1:17">
      <c r="A371" s="17">
        <v>1295704997</v>
      </c>
      <c r="B371" s="18" t="s">
        <v>371</v>
      </c>
      <c r="C371" s="19">
        <f>VLOOKUP(A371,'[3]Revised Oct. 1 Fee Schedule'!$A$23:$N$416,10,0)</f>
        <v>252.81</v>
      </c>
      <c r="D371" s="20">
        <f>VLOOKUP(A371,'[4]Calulations '!$H$1:$I$399,2,0)</f>
        <v>1.3089999999999999</v>
      </c>
      <c r="E371" s="21">
        <f>VLOOKUP(A371,'[4]Calulations '!H348:O746,8,0)</f>
        <v>147.76</v>
      </c>
      <c r="F371" s="21">
        <f>VLOOKUP(A371,'[4]Calulations '!$H$1:$P$399,9,0)</f>
        <v>36.85</v>
      </c>
      <c r="G371" s="21">
        <f>VLOOKUP(A371,'[4]Calulations '!$H$1:$Q$399,10,0)</f>
        <v>21.08</v>
      </c>
      <c r="H371" s="21">
        <f>VLOOKUP(A371,'[4]Calulations '!$H$1:$R$399,11,0)</f>
        <v>13.68</v>
      </c>
      <c r="I371" s="22"/>
      <c r="J371" s="21">
        <f>VLOOKUP(A371,'[4]Calulations '!$H$1:$U$399,14,0)</f>
        <v>253.37235000000004</v>
      </c>
      <c r="K371" s="23">
        <f t="shared" si="10"/>
        <v>253.37235000000004</v>
      </c>
      <c r="L371" s="24"/>
      <c r="M371" s="25">
        <v>47.5</v>
      </c>
      <c r="N371" s="25">
        <f t="shared" si="11"/>
        <v>300.87235000000004</v>
      </c>
      <c r="O371" s="26"/>
      <c r="Q371" s="28"/>
    </row>
    <row r="372" spans="1:17">
      <c r="A372" s="17">
        <v>1629047279</v>
      </c>
      <c r="B372" s="18" t="s">
        <v>372</v>
      </c>
      <c r="C372" s="19">
        <f>VLOOKUP(A372,'[3]Revised Oct. 1 Fee Schedule'!$A$23:$N$416,10,0)</f>
        <v>242.45</v>
      </c>
      <c r="D372" s="20">
        <f>VLOOKUP(A372,'[4]Calulations '!$H$1:$I$399,2,0)</f>
        <v>1.4013</v>
      </c>
      <c r="E372" s="21">
        <f>VLOOKUP(A372,'[4]Calulations '!H349:O747,8,0)</f>
        <v>154.16</v>
      </c>
      <c r="F372" s="21">
        <f>VLOOKUP(A372,'[4]Calulations '!$H$1:$P$399,9,0)</f>
        <v>36.85</v>
      </c>
      <c r="G372" s="21">
        <f>VLOOKUP(A372,'[4]Calulations '!$H$1:$Q$399,10,0)</f>
        <v>11.64</v>
      </c>
      <c r="H372" s="21">
        <f>VLOOKUP(A372,'[4]Calulations '!$H$1:$R$399,11,0)</f>
        <v>13.68</v>
      </c>
      <c r="I372" s="22"/>
      <c r="J372" s="21">
        <f>VLOOKUP(A372,'[4]Calulations '!$H$1:$U$399,14,0)</f>
        <v>249.86115000000004</v>
      </c>
      <c r="K372" s="23">
        <f t="shared" si="10"/>
        <v>249.86115000000004</v>
      </c>
      <c r="L372" s="24"/>
      <c r="M372" s="25">
        <v>47.5</v>
      </c>
      <c r="N372" s="25">
        <f t="shared" si="11"/>
        <v>297.36115000000007</v>
      </c>
      <c r="O372" s="26"/>
      <c r="Q372" s="28"/>
    </row>
    <row r="373" spans="1:17">
      <c r="A373" s="17">
        <v>1144299702</v>
      </c>
      <c r="B373" s="18" t="s">
        <v>373</v>
      </c>
      <c r="C373" s="19">
        <f>VLOOKUP(A373,'[3]Revised Oct. 1 Fee Schedule'!$A$23:$N$416,10,0)</f>
        <v>252.89</v>
      </c>
      <c r="D373" s="20">
        <f>VLOOKUP(A373,'[4]Calulations '!$H$1:$I$399,2,0)</f>
        <v>1.3327</v>
      </c>
      <c r="E373" s="21">
        <f>VLOOKUP(A373,'[4]Calulations '!H350:O748,8,0)</f>
        <v>151</v>
      </c>
      <c r="F373" s="21">
        <f>VLOOKUP(A373,'[4]Calulations '!$H$1:$P$399,9,0)</f>
        <v>36.85</v>
      </c>
      <c r="G373" s="21">
        <f>VLOOKUP(A373,'[4]Calulations '!$H$1:$Q$399,10,0)</f>
        <v>17.670000000000002</v>
      </c>
      <c r="H373" s="21">
        <f>VLOOKUP(A373,'[4]Calulations '!$H$1:$R$399,11,0)</f>
        <v>13.68</v>
      </c>
      <c r="I373" s="22"/>
      <c r="J373" s="21">
        <f>VLOOKUP(A373,'[4]Calulations '!$H$1:$U$399,14,0)</f>
        <v>253.17600000000002</v>
      </c>
      <c r="K373" s="23">
        <f t="shared" si="10"/>
        <v>253.17600000000002</v>
      </c>
      <c r="L373" s="24"/>
      <c r="M373" s="25">
        <v>47.5</v>
      </c>
      <c r="N373" s="25">
        <f t="shared" si="11"/>
        <v>300.67600000000004</v>
      </c>
      <c r="O373" s="26"/>
      <c r="Q373" s="28"/>
    </row>
    <row r="374" spans="1:17">
      <c r="A374" s="17">
        <v>1437484672</v>
      </c>
      <c r="B374" s="24" t="s">
        <v>374</v>
      </c>
      <c r="C374" s="19">
        <f>VLOOKUP(A374,'[3]Revised Oct. 1 Fee Schedule'!$A$23:$N$416,10,0)</f>
        <v>255.21</v>
      </c>
      <c r="D374" s="20">
        <f>VLOOKUP(A374,'[4]Calulations '!$H$1:$I$399,2,0)</f>
        <v>1.3564000000000001</v>
      </c>
      <c r="E374" s="21">
        <f>VLOOKUP(A374,'[4]Calulations '!H351:O749,8,0)</f>
        <v>150.53</v>
      </c>
      <c r="F374" s="21">
        <f>VLOOKUP(A374,'[4]Calulations '!$H$1:$P$399,9,0)</f>
        <v>36.85</v>
      </c>
      <c r="G374" s="21">
        <f>VLOOKUP(A374,'[4]Calulations '!$H$1:$Q$399,10,0)</f>
        <v>20.21</v>
      </c>
      <c r="H374" s="21">
        <f>VLOOKUP(A374,'[4]Calulations '!$H$1:$R$399,11,0)</f>
        <v>13.68</v>
      </c>
      <c r="I374" s="22"/>
      <c r="J374" s="21">
        <f>VLOOKUP(A374,'[4]Calulations '!$H$1:$U$399,14,0)</f>
        <v>255.56685000000004</v>
      </c>
      <c r="K374" s="23">
        <f t="shared" si="10"/>
        <v>255.56685000000004</v>
      </c>
      <c r="L374" s="24"/>
      <c r="M374" s="25">
        <v>47.5</v>
      </c>
      <c r="N374" s="25">
        <f t="shared" si="11"/>
        <v>303.06685000000004</v>
      </c>
      <c r="O374" s="26"/>
      <c r="Q374" s="28"/>
    </row>
    <row r="375" spans="1:17">
      <c r="A375" s="17">
        <v>1942279609</v>
      </c>
      <c r="B375" s="18" t="s">
        <v>375</v>
      </c>
      <c r="C375" s="19">
        <f>VLOOKUP(A375,'[3]Revised Oct. 1 Fee Schedule'!$A$23:$N$416,10,0)</f>
        <v>234.97</v>
      </c>
      <c r="D375" s="20">
        <f>VLOOKUP(A375,'[4]Calulations '!$H$1:$I$399,2,0)</f>
        <v>1.2705</v>
      </c>
      <c r="E375" s="21">
        <f>VLOOKUP(A375,'[4]Calulations '!H352:O750,8,0)</f>
        <v>143.38</v>
      </c>
      <c r="F375" s="21">
        <f>VLOOKUP(A375,'[4]Calulations '!$H$1:$P$399,9,0)</f>
        <v>36.85</v>
      </c>
      <c r="G375" s="21">
        <f>VLOOKUP(A375,'[4]Calulations '!$H$1:$Q$399,10,0)</f>
        <v>8.1199999999999992</v>
      </c>
      <c r="H375" s="21">
        <f>VLOOKUP(A375,'[4]Calulations '!$H$1:$R$399,11,0)</f>
        <v>13.68</v>
      </c>
      <c r="I375" s="22"/>
      <c r="J375" s="21">
        <f>VLOOKUP(A375,'[4]Calulations '!$H$1:$U$399,14,0)</f>
        <v>233.34465000000003</v>
      </c>
      <c r="K375" s="23">
        <f t="shared" si="10"/>
        <v>234.97</v>
      </c>
      <c r="L375" s="24"/>
      <c r="M375" s="25">
        <v>47.5</v>
      </c>
      <c r="N375" s="25">
        <f t="shared" si="11"/>
        <v>282.47000000000003</v>
      </c>
      <c r="O375" s="26"/>
      <c r="Q375" s="28"/>
    </row>
    <row r="376" spans="1:17">
      <c r="A376" s="17">
        <v>1114996758</v>
      </c>
      <c r="B376" s="18" t="s">
        <v>376</v>
      </c>
      <c r="C376" s="19">
        <f>VLOOKUP(A376,'[3]Revised Oct. 1 Fee Schedule'!$A$23:$N$416,10,0)</f>
        <v>247.78</v>
      </c>
      <c r="D376" s="20">
        <f>VLOOKUP(A376,'[4]Calulations '!$H$1:$I$399,2,0)</f>
        <v>1.3145</v>
      </c>
      <c r="E376" s="21">
        <f>VLOOKUP(A376,'[4]Calulations '!H353:O751,8,0)</f>
        <v>147.16999999999999</v>
      </c>
      <c r="F376" s="21">
        <f>VLOOKUP(A376,'[4]Calulations '!$H$1:$P$399,9,0)</f>
        <v>36.85</v>
      </c>
      <c r="G376" s="21">
        <f>VLOOKUP(A376,'[4]Calulations '!$H$1:$Q$399,10,0)</f>
        <v>16.850000000000001</v>
      </c>
      <c r="H376" s="21">
        <f>VLOOKUP(A376,'[4]Calulations '!$H$1:$R$399,11,0)</f>
        <v>13.68</v>
      </c>
      <c r="I376" s="22"/>
      <c r="J376" s="21">
        <f>VLOOKUP(A376,'[4]Calulations '!$H$1:$U$399,14,0)</f>
        <v>247.80525000000003</v>
      </c>
      <c r="K376" s="23">
        <f t="shared" si="10"/>
        <v>247.80525000000003</v>
      </c>
      <c r="L376" s="24"/>
      <c r="M376" s="25">
        <v>47.5</v>
      </c>
      <c r="N376" s="25">
        <f t="shared" si="11"/>
        <v>295.30525</v>
      </c>
      <c r="O376" s="26"/>
      <c r="Q376" s="28"/>
    </row>
    <row r="377" spans="1:17">
      <c r="A377" s="17">
        <v>1902875578</v>
      </c>
      <c r="B377" s="18" t="s">
        <v>377</v>
      </c>
      <c r="C377" s="19">
        <f>VLOOKUP(A377,'[3]Revised Oct. 1 Fee Schedule'!$A$23:$N$416,10,0)</f>
        <v>252.71</v>
      </c>
      <c r="D377" s="20">
        <f>VLOOKUP(A377,'[4]Calulations '!$H$1:$I$399,2,0)</f>
        <v>1.4073</v>
      </c>
      <c r="E377" s="21">
        <f>VLOOKUP(A377,'[4]Calulations '!H354:O752,8,0)</f>
        <v>154.84</v>
      </c>
      <c r="F377" s="21">
        <f>VLOOKUP(A377,'[4]Calulations '!$H$1:$P$399,9,0)</f>
        <v>36.85</v>
      </c>
      <c r="G377" s="21">
        <f>VLOOKUP(A377,'[4]Calulations '!$H$1:$Q$399,10,0)</f>
        <v>15.66</v>
      </c>
      <c r="H377" s="21">
        <f>VLOOKUP(A377,'[4]Calulations '!$H$1:$R$399,11,0)</f>
        <v>13.68</v>
      </c>
      <c r="I377" s="22"/>
      <c r="J377" s="21">
        <f>VLOOKUP(A377,'[4]Calulations '!$H$1:$U$399,14,0)</f>
        <v>255.28965000000002</v>
      </c>
      <c r="K377" s="23">
        <f t="shared" si="10"/>
        <v>255.28965000000002</v>
      </c>
      <c r="L377" s="24"/>
      <c r="M377" s="25">
        <v>47.5</v>
      </c>
      <c r="N377" s="25">
        <f t="shared" si="11"/>
        <v>302.78965000000005</v>
      </c>
      <c r="O377" s="26"/>
      <c r="Q377" s="28"/>
    </row>
    <row r="378" spans="1:17">
      <c r="A378" s="17">
        <v>1588805014</v>
      </c>
      <c r="B378" s="24" t="s">
        <v>378</v>
      </c>
      <c r="C378" s="19">
        <f>VLOOKUP(A378,'[3]Revised Oct. 1 Fee Schedule'!$A$23:$N$416,10,0)</f>
        <v>261.52999999999997</v>
      </c>
      <c r="D378" s="20">
        <f>VLOOKUP(A378,'[4]Calulations '!$H$1:$I$399,2,0)</f>
        <v>1.3466</v>
      </c>
      <c r="E378" s="21">
        <f>VLOOKUP(A378,'[4]Calulations '!H355:O753,8,0)</f>
        <v>149.80000000000001</v>
      </c>
      <c r="F378" s="21">
        <f>VLOOKUP(A378,'[4]Calulations '!$H$1:$P$399,9,0)</f>
        <v>36.85</v>
      </c>
      <c r="G378" s="21">
        <f>VLOOKUP(A378,'[4]Calulations '!$H$1:$Q$399,10,0)</f>
        <v>26.5</v>
      </c>
      <c r="H378" s="21">
        <f>VLOOKUP(A378,'[4]Calulations '!$H$1:$R$399,11,0)</f>
        <v>13.68</v>
      </c>
      <c r="I378" s="22"/>
      <c r="J378" s="21">
        <f>VLOOKUP(A378,'[4]Calulations '!$H$1:$U$399,14,0)</f>
        <v>261.98865000000006</v>
      </c>
      <c r="K378" s="23">
        <f t="shared" si="10"/>
        <v>261.98865000000006</v>
      </c>
      <c r="L378" s="24"/>
      <c r="M378" s="25">
        <v>47.5</v>
      </c>
      <c r="N378" s="25">
        <f t="shared" si="11"/>
        <v>309.48865000000006</v>
      </c>
      <c r="O378" s="26"/>
      <c r="Q378" s="28"/>
    </row>
    <row r="379" spans="1:17">
      <c r="A379" s="17">
        <v>1669408969</v>
      </c>
      <c r="B379" s="18" t="s">
        <v>379</v>
      </c>
      <c r="C379" s="19">
        <f>VLOOKUP(A379,'[3]Revised Oct. 1 Fee Schedule'!$A$23:$N$416,10,0)</f>
        <v>217.14</v>
      </c>
      <c r="D379" s="20">
        <f>VLOOKUP(A379,'[4]Calulations '!$H$1:$I$399,2,0)</f>
        <v>0.9778</v>
      </c>
      <c r="E379" s="21">
        <f>VLOOKUP(A379,'[4]Calulations '!H356:O754,8,0)</f>
        <v>121.35</v>
      </c>
      <c r="F379" s="21">
        <f>VLOOKUP(A379,'[4]Calulations '!$H$1:$P$399,9,0)</f>
        <v>36.85</v>
      </c>
      <c r="G379" s="21">
        <f>VLOOKUP(A379,'[4]Calulations '!$H$1:$Q$399,10,0)</f>
        <v>18.12</v>
      </c>
      <c r="H379" s="21">
        <f>VLOOKUP(A379,'[4]Calulations '!$H$1:$R$399,11,0)</f>
        <v>7.18</v>
      </c>
      <c r="I379" s="22"/>
      <c r="J379" s="21">
        <f>VLOOKUP(A379,'[4]Calulations '!$H$1:$U$399,14,0)</f>
        <v>211.94250000000002</v>
      </c>
      <c r="K379" s="23">
        <f t="shared" si="10"/>
        <v>217.14</v>
      </c>
      <c r="L379" s="24"/>
      <c r="M379" s="25">
        <v>47.5</v>
      </c>
      <c r="N379" s="25">
        <f t="shared" si="11"/>
        <v>264.64</v>
      </c>
      <c r="O379" s="26"/>
      <c r="Q379" s="28"/>
    </row>
    <row r="380" spans="1:17">
      <c r="A380" s="17">
        <v>1689640583</v>
      </c>
      <c r="B380" s="18" t="s">
        <v>380</v>
      </c>
      <c r="C380" s="19">
        <f>VLOOKUP(A380,'[3]Revised Oct. 1 Fee Schedule'!$A$23:$N$416,10,0)</f>
        <v>249.12</v>
      </c>
      <c r="D380" s="20">
        <f>VLOOKUP(A380,'[4]Calulations '!$H$1:$I$399,2,0)</f>
        <v>1.5004999999999999</v>
      </c>
      <c r="E380" s="21">
        <f>VLOOKUP(A380,'[4]Calulations '!H357:O755,8,0)</f>
        <v>162.37</v>
      </c>
      <c r="F380" s="21">
        <f>VLOOKUP(A380,'[4]Calulations '!$H$1:$P$399,9,0)</f>
        <v>36.85</v>
      </c>
      <c r="G380" s="21">
        <f>VLOOKUP(A380,'[4]Calulations '!$H$1:$Q$399,10,0)</f>
        <v>11.55</v>
      </c>
      <c r="H380" s="21">
        <f>VLOOKUP(A380,'[4]Calulations '!$H$1:$R$399,11,0)</f>
        <v>13.68</v>
      </c>
      <c r="I380" s="22"/>
      <c r="J380" s="21">
        <f>VLOOKUP(A380,'[4]Calulations '!$H$1:$U$399,14,0)</f>
        <v>259.23975000000007</v>
      </c>
      <c r="K380" s="23">
        <f t="shared" si="10"/>
        <v>259.23975000000007</v>
      </c>
      <c r="L380" s="24"/>
      <c r="M380" s="25">
        <v>47.5</v>
      </c>
      <c r="N380" s="25">
        <f t="shared" si="11"/>
        <v>306.73975000000007</v>
      </c>
      <c r="O380" s="26"/>
      <c r="Q380" s="28"/>
    </row>
    <row r="381" spans="1:17">
      <c r="A381" s="17">
        <v>1831125285</v>
      </c>
      <c r="B381" s="18" t="s">
        <v>381</v>
      </c>
      <c r="C381" s="19">
        <f>VLOOKUP(A381,'[3]Revised Oct. 1 Fee Schedule'!$A$23:$N$416,10,0)</f>
        <v>227.6</v>
      </c>
      <c r="D381" s="20">
        <f>VLOOKUP(A381,'[4]Calulations '!$H$1:$I$399,2,0)</f>
        <v>1.2056</v>
      </c>
      <c r="E381" s="21">
        <f>VLOOKUP(A381,'[4]Calulations '!H358:O756,8,0)</f>
        <v>139.06</v>
      </c>
      <c r="F381" s="21">
        <f>VLOOKUP(A381,'[4]Calulations '!$H$1:$P$399,9,0)</f>
        <v>36.85</v>
      </c>
      <c r="G381" s="21">
        <f>VLOOKUP(A381,'[4]Calulations '!$H$1:$Q$399,10,0)</f>
        <v>12.55</v>
      </c>
      <c r="H381" s="21">
        <f>VLOOKUP(A381,'[4]Calulations '!$H$1:$R$399,11,0)</f>
        <v>13.68</v>
      </c>
      <c r="I381" s="22"/>
      <c r="J381" s="21">
        <f>VLOOKUP(A381,'[4]Calulations '!$H$1:$U$399,14,0)</f>
        <v>233.47170000000003</v>
      </c>
      <c r="K381" s="23">
        <f t="shared" si="10"/>
        <v>233.47170000000003</v>
      </c>
      <c r="L381" s="24"/>
      <c r="M381" s="25">
        <v>47.5</v>
      </c>
      <c r="N381" s="25">
        <f t="shared" si="11"/>
        <v>280.97170000000006</v>
      </c>
      <c r="O381" s="26"/>
      <c r="Q381" s="28"/>
    </row>
    <row r="382" spans="1:17">
      <c r="A382" s="17">
        <v>1871063214</v>
      </c>
      <c r="B382" s="18" t="s">
        <v>382</v>
      </c>
      <c r="C382" s="19">
        <f>VLOOKUP(A382,'[3]Revised Oct. 1 Fee Schedule'!$A$23:$N$416,10,0)</f>
        <v>219.35</v>
      </c>
      <c r="D382" s="20">
        <f>VLOOKUP(A382,'[4]Calulations '!$H$1:$I$399,2,0)</f>
        <v>0.95109999999999995</v>
      </c>
      <c r="E382" s="21">
        <f>VLOOKUP(A382,'[4]Calulations '!H359:O757,8,0)</f>
        <v>118.97</v>
      </c>
      <c r="F382" s="21">
        <f>VLOOKUP(A382,'[4]Calulations '!$H$1:$P$399,9,0)</f>
        <v>36.85</v>
      </c>
      <c r="G382" s="21">
        <f>VLOOKUP(A382,'[4]Calulations '!$H$1:$Q$399,10,0)</f>
        <v>14.44</v>
      </c>
      <c r="H382" s="21">
        <f>VLOOKUP(A382,'[4]Calulations '!$H$1:$R$399,11,0)</f>
        <v>13.68</v>
      </c>
      <c r="I382" s="22"/>
      <c r="J382" s="21">
        <f>VLOOKUP(A382,'[4]Calulations '!$H$1:$U$399,14,0)</f>
        <v>212.45070000000001</v>
      </c>
      <c r="K382" s="23">
        <f t="shared" si="10"/>
        <v>219.35</v>
      </c>
      <c r="L382" s="24"/>
      <c r="M382" s="25">
        <v>47.5</v>
      </c>
      <c r="N382" s="25">
        <f t="shared" si="11"/>
        <v>266.85000000000002</v>
      </c>
      <c r="O382" s="26"/>
      <c r="Q382" s="28"/>
    </row>
    <row r="383" spans="1:17">
      <c r="A383" s="17">
        <v>1629515499</v>
      </c>
      <c r="B383" s="18" t="s">
        <v>383</v>
      </c>
      <c r="C383" s="19">
        <f>VLOOKUP(A383,'[3]Revised Oct. 1 Fee Schedule'!$A$23:$N$416,10,0)</f>
        <v>232.18</v>
      </c>
      <c r="D383" s="20">
        <f>VLOOKUP(A383,'[4]Calulations '!$H$1:$I$399,2,0)</f>
        <v>1.3017000000000001</v>
      </c>
      <c r="E383" s="21">
        <f>VLOOKUP(A383,'[4]Calulations '!H360:O758,8,0)</f>
        <v>147.22999999999999</v>
      </c>
      <c r="F383" s="21">
        <f>VLOOKUP(A383,'[4]Calulations '!$H$1:$P$399,9,0)</f>
        <v>36.85</v>
      </c>
      <c r="G383" s="21">
        <f>VLOOKUP(A383,'[4]Calulations '!$H$1:$Q$399,10,0)</f>
        <v>15.59</v>
      </c>
      <c r="H383" s="21">
        <f>VLOOKUP(A383,'[4]Calulations '!$H$1:$R$399,11,0)</f>
        <v>13.68</v>
      </c>
      <c r="I383" s="22"/>
      <c r="J383" s="21">
        <f>VLOOKUP(A383,'[4]Calulations '!$H$1:$U$399,14,0)</f>
        <v>246.41925000000003</v>
      </c>
      <c r="K383" s="23">
        <f t="shared" si="10"/>
        <v>246.41925000000003</v>
      </c>
      <c r="L383" s="24"/>
      <c r="M383" s="25">
        <v>47.5</v>
      </c>
      <c r="N383" s="25">
        <f t="shared" si="11"/>
        <v>293.91925000000003</v>
      </c>
      <c r="O383" s="26"/>
      <c r="Q383" s="28"/>
    </row>
    <row r="384" spans="1:17">
      <c r="A384" s="17">
        <v>1134660103</v>
      </c>
      <c r="B384" s="18" t="s">
        <v>384</v>
      </c>
      <c r="C384" s="19">
        <f>VLOOKUP(A384,'[3]Revised Oct. 1 Fee Schedule'!$A$23:$N$416,10,0)</f>
        <v>265.45999999999998</v>
      </c>
      <c r="D384" s="20">
        <f>VLOOKUP(A384,'[4]Calulations '!$H$1:$I$399,2,0)</f>
        <v>1.4077</v>
      </c>
      <c r="E384" s="21">
        <f>VLOOKUP(A384,'[4]Calulations '!H361:O759,8,0)</f>
        <v>157.16999999999999</v>
      </c>
      <c r="F384" s="21">
        <f>VLOOKUP(A384,'[4]Calulations '!$H$1:$P$399,9,0)</f>
        <v>36.85</v>
      </c>
      <c r="G384" s="21">
        <f>VLOOKUP(A384,'[4]Calulations '!$H$1:$Q$399,10,0)</f>
        <v>21.36</v>
      </c>
      <c r="H384" s="21">
        <f>VLOOKUP(A384,'[4]Calulations '!$H$1:$R$399,11,0)</f>
        <v>13.68</v>
      </c>
      <c r="I384" s="22"/>
      <c r="J384" s="21">
        <f>VLOOKUP(A384,'[4]Calulations '!$H$1:$U$399,14,0)</f>
        <v>264.5643</v>
      </c>
      <c r="K384" s="23">
        <f t="shared" si="10"/>
        <v>265.45999999999998</v>
      </c>
      <c r="L384" s="24"/>
      <c r="M384" s="25">
        <v>47.5</v>
      </c>
      <c r="N384" s="25">
        <f t="shared" si="11"/>
        <v>312.95999999999998</v>
      </c>
      <c r="O384" s="26"/>
      <c r="Q384" s="28"/>
    </row>
    <row r="385" spans="1:17">
      <c r="A385" s="17">
        <v>1447736087</v>
      </c>
      <c r="B385" s="18" t="s">
        <v>385</v>
      </c>
      <c r="C385" s="19">
        <f>VLOOKUP(A385,'[3]Revised Oct. 1 Fee Schedule'!$A$23:$N$416,10,0)</f>
        <v>230.55</v>
      </c>
      <c r="D385" s="20">
        <f>VLOOKUP(A385,'[4]Calulations '!$H$1:$I$399,2,0)</f>
        <v>1.2121999999999999</v>
      </c>
      <c r="E385" s="21">
        <f>VLOOKUP(A385,'[4]Calulations '!H362:O760,8,0)</f>
        <v>137.08000000000001</v>
      </c>
      <c r="F385" s="21">
        <f>VLOOKUP(A385,'[4]Calulations '!$H$1:$P$399,9,0)</f>
        <v>36.85</v>
      </c>
      <c r="G385" s="21">
        <f>VLOOKUP(A385,'[4]Calulations '!$H$1:$Q$399,10,0)</f>
        <v>8.5299999999999994</v>
      </c>
      <c r="H385" s="21">
        <f>VLOOKUP(A385,'[4]Calulations '!$H$1:$R$399,11,0)</f>
        <v>13.68</v>
      </c>
      <c r="I385" s="22"/>
      <c r="J385" s="21">
        <f>VLOOKUP(A385,'[4]Calulations '!$H$1:$U$399,14,0)</f>
        <v>226.54170000000005</v>
      </c>
      <c r="K385" s="23">
        <f t="shared" si="10"/>
        <v>230.55</v>
      </c>
      <c r="L385" s="24"/>
      <c r="M385" s="25">
        <v>47.5</v>
      </c>
      <c r="N385" s="25">
        <f t="shared" si="11"/>
        <v>278.05</v>
      </c>
      <c r="O385" s="26"/>
      <c r="Q385" s="28"/>
    </row>
    <row r="386" spans="1:17">
      <c r="A386" s="17">
        <v>1659319366</v>
      </c>
      <c r="B386" s="18" t="s">
        <v>386</v>
      </c>
      <c r="C386" s="19">
        <f>VLOOKUP(A386,'[3]Revised Oct. 1 Fee Schedule'!$A$23:$N$416,10,0)</f>
        <v>230.59</v>
      </c>
      <c r="D386" s="20">
        <f>VLOOKUP(A386,'[4]Calulations '!$H$1:$I$399,2,0)</f>
        <v>1.2798</v>
      </c>
      <c r="E386" s="21">
        <f>VLOOKUP(A386,'[4]Calulations '!H363:O761,8,0)</f>
        <v>145.87</v>
      </c>
      <c r="F386" s="21">
        <f>VLOOKUP(A386,'[4]Calulations '!$H$1:$P$399,9,0)</f>
        <v>36.85</v>
      </c>
      <c r="G386" s="21">
        <f>VLOOKUP(A386,'[4]Calulations '!$H$1:$Q$399,10,0)</f>
        <v>8</v>
      </c>
      <c r="H386" s="21">
        <f>VLOOKUP(A386,'[4]Calulations '!$H$1:$R$399,11,0)</f>
        <v>13.68</v>
      </c>
      <c r="I386" s="22"/>
      <c r="J386" s="21">
        <f>VLOOKUP(A386,'[4]Calulations '!$H$1:$U$399,14,0)</f>
        <v>236.08200000000002</v>
      </c>
      <c r="K386" s="23">
        <f t="shared" si="10"/>
        <v>236.08200000000002</v>
      </c>
      <c r="L386" s="24"/>
      <c r="M386" s="25">
        <v>47.5</v>
      </c>
      <c r="N386" s="25">
        <f t="shared" si="11"/>
        <v>283.58199999999999</v>
      </c>
      <c r="O386" s="26"/>
      <c r="Q386" s="28"/>
    </row>
    <row r="387" spans="1:17">
      <c r="A387" s="17">
        <v>1972050276</v>
      </c>
      <c r="B387" s="18" t="s">
        <v>387</v>
      </c>
      <c r="C387" s="19">
        <f>VLOOKUP(A387,'[3]Revised Oct. 1 Fee Schedule'!$A$23:$N$416,10,0)</f>
        <v>221.91</v>
      </c>
      <c r="D387" s="20">
        <f>VLOOKUP(A387,'[4]Calulations '!$H$1:$I$399,2,0)</f>
        <v>1.1315</v>
      </c>
      <c r="E387" s="21">
        <f>VLOOKUP(A387,'[4]Calulations '!H364:O762,8,0)</f>
        <v>133.44999999999999</v>
      </c>
      <c r="F387" s="21">
        <f>VLOOKUP(A387,'[4]Calulations '!$H$1:$P$399,9,0)</f>
        <v>36.85</v>
      </c>
      <c r="G387" s="21">
        <f>VLOOKUP(A387,'[4]Calulations '!$H$1:$Q$399,10,0)</f>
        <v>8.2100000000000009</v>
      </c>
      <c r="H387" s="21">
        <f>VLOOKUP(A387,'[4]Calulations '!$H$1:$R$399,11,0)</f>
        <v>13.68</v>
      </c>
      <c r="I387" s="22"/>
      <c r="J387" s="21">
        <f>VLOOKUP(A387,'[4]Calulations '!$H$1:$U$399,14,0)</f>
        <v>221.97945000000001</v>
      </c>
      <c r="K387" s="23">
        <f t="shared" si="10"/>
        <v>221.97945000000001</v>
      </c>
      <c r="L387" s="24"/>
      <c r="M387" s="25">
        <v>47.5</v>
      </c>
      <c r="N387" s="25">
        <f t="shared" si="11"/>
        <v>269.47945000000004</v>
      </c>
      <c r="O387" s="26"/>
      <c r="Q387" s="28"/>
    </row>
    <row r="388" spans="1:17">
      <c r="A388" s="17">
        <v>1023386190</v>
      </c>
      <c r="B388" s="18" t="s">
        <v>388</v>
      </c>
      <c r="C388" s="19">
        <f>VLOOKUP(A388,'[3]Revised Oct. 1 Fee Schedule'!$A$23:$N$416,10,0)</f>
        <v>232.79</v>
      </c>
      <c r="D388" s="20">
        <f>VLOOKUP(A388,'[4]Calulations '!$H$1:$I$399,2,0)</f>
        <v>1.1505000000000001</v>
      </c>
      <c r="E388" s="21">
        <f>VLOOKUP(A388,'[4]Calulations '!H365:O763,8,0)</f>
        <v>134.27000000000001</v>
      </c>
      <c r="F388" s="21">
        <f>VLOOKUP(A388,'[4]Calulations '!$H$1:$P$399,9,0)</f>
        <v>36.85</v>
      </c>
      <c r="G388" s="21">
        <f>VLOOKUP(A388,'[4]Calulations '!$H$1:$Q$399,10,0)</f>
        <v>11.3</v>
      </c>
      <c r="H388" s="21">
        <f>VLOOKUP(A388,'[4]Calulations '!$H$1:$R$399,11,0)</f>
        <v>13.68</v>
      </c>
      <c r="I388" s="22"/>
      <c r="J388" s="21">
        <f>VLOOKUP(A388,'[4]Calulations '!$H$1:$U$399,14,0)</f>
        <v>226.49550000000005</v>
      </c>
      <c r="K388" s="23">
        <f t="shared" si="10"/>
        <v>232.79</v>
      </c>
      <c r="L388" s="24"/>
      <c r="M388" s="25">
        <v>47.5</v>
      </c>
      <c r="N388" s="25">
        <f t="shared" si="11"/>
        <v>280.28999999999996</v>
      </c>
      <c r="O388" s="26"/>
      <c r="Q388" s="28"/>
    </row>
    <row r="389" spans="1:17">
      <c r="A389" s="17">
        <v>1154369841</v>
      </c>
      <c r="B389" s="18" t="s">
        <v>389</v>
      </c>
      <c r="C389" s="19">
        <f>VLOOKUP(A389,'[3]Revised Oct. 1 Fee Schedule'!$A$23:$N$416,10,0)</f>
        <v>237.08</v>
      </c>
      <c r="D389" s="20">
        <f>VLOOKUP(A389,'[4]Calulations '!$H$1:$I$399,2,0)</f>
        <v>1.1822999999999999</v>
      </c>
      <c r="E389" s="21">
        <f>VLOOKUP(A389,'[4]Calulations '!H366:O764,8,0)</f>
        <v>138.78</v>
      </c>
      <c r="F389" s="21">
        <f>VLOOKUP(A389,'[4]Calulations '!$H$1:$P$399,9,0)</f>
        <v>36.85</v>
      </c>
      <c r="G389" s="21">
        <f>VLOOKUP(A389,'[4]Calulations '!$H$1:$Q$399,10,0)</f>
        <v>13.39</v>
      </c>
      <c r="H389" s="21">
        <f>VLOOKUP(A389,'[4]Calulations '!$H$1:$R$399,11,0)</f>
        <v>13.68</v>
      </c>
      <c r="I389" s="22"/>
      <c r="J389" s="21">
        <f>VLOOKUP(A389,'[4]Calulations '!$H$1:$U$399,14,0)</f>
        <v>234.11850000000004</v>
      </c>
      <c r="K389" s="23">
        <f t="shared" si="10"/>
        <v>237.08</v>
      </c>
      <c r="L389" s="24"/>
      <c r="M389" s="25">
        <v>47.5</v>
      </c>
      <c r="N389" s="25">
        <f t="shared" si="11"/>
        <v>284.58000000000004</v>
      </c>
      <c r="O389" s="26"/>
      <c r="Q389" s="28"/>
    </row>
    <row r="390" spans="1:17">
      <c r="A390" s="17">
        <v>1639153919</v>
      </c>
      <c r="B390" s="18" t="s">
        <v>390</v>
      </c>
      <c r="C390" s="19">
        <f>VLOOKUP(A390,'[3]Revised Oct. 1 Fee Schedule'!$A$23:$N$416,10,0)</f>
        <v>214.64</v>
      </c>
      <c r="D390" s="20">
        <f>VLOOKUP(A390,'[4]Calulations '!$H$1:$I$399,2,0)</f>
        <v>1.1853</v>
      </c>
      <c r="E390" s="21">
        <f>VLOOKUP(A390,'[4]Calulations '!H367:O765,8,0)</f>
        <v>134.63999999999999</v>
      </c>
      <c r="F390" s="21">
        <f>VLOOKUP(A390,'[4]Calulations '!$H$1:$P$399,9,0)</f>
        <v>36.85</v>
      </c>
      <c r="G390" s="21">
        <f>VLOOKUP(A390,'[4]Calulations '!$H$1:$Q$399,10,0)</f>
        <v>20.95</v>
      </c>
      <c r="H390" s="21">
        <f>VLOOKUP(A390,'[4]Calulations '!$H$1:$R$399,11,0)</f>
        <v>0</v>
      </c>
      <c r="I390" s="22"/>
      <c r="J390" s="21">
        <f>VLOOKUP(A390,'[4]Calulations '!$H$1:$U$399,14,0)</f>
        <v>222.26820000000001</v>
      </c>
      <c r="K390" s="23">
        <f t="shared" si="10"/>
        <v>222.26820000000001</v>
      </c>
      <c r="L390" s="24"/>
      <c r="M390" s="25">
        <v>47.5</v>
      </c>
      <c r="N390" s="25">
        <f t="shared" si="11"/>
        <v>269.76819999999998</v>
      </c>
      <c r="O390" s="26"/>
      <c r="Q390" s="28"/>
    </row>
    <row r="391" spans="1:17">
      <c r="A391" s="17">
        <v>1043314602</v>
      </c>
      <c r="B391" s="18" t="s">
        <v>391</v>
      </c>
      <c r="C391" s="19">
        <f>VLOOKUP(A391,'[3]Revised Oct. 1 Fee Schedule'!$A$23:$N$416,10,0)</f>
        <v>262.58999999999997</v>
      </c>
      <c r="D391" s="20">
        <f>VLOOKUP(A391,'[4]Calulations '!$H$1:$I$399,2,0)</f>
        <v>1.3726</v>
      </c>
      <c r="E391" s="21">
        <f>VLOOKUP(A391,'[4]Calulations '!H368:O766,8,0)</f>
        <v>154.31</v>
      </c>
      <c r="F391" s="21">
        <f>VLOOKUP(A391,'[4]Calulations '!$H$1:$P$399,9,0)</f>
        <v>36.85</v>
      </c>
      <c r="G391" s="21">
        <f>VLOOKUP(A391,'[4]Calulations '!$H$1:$Q$399,10,0)</f>
        <v>22.47</v>
      </c>
      <c r="H391" s="21">
        <f>VLOOKUP(A391,'[4]Calulations '!$H$1:$R$399,11,0)</f>
        <v>13.68</v>
      </c>
      <c r="I391" s="22"/>
      <c r="J391" s="21">
        <f>VLOOKUP(A391,'[4]Calulations '!$H$1:$U$399,14,0)</f>
        <v>262.54304999999999</v>
      </c>
      <c r="K391" s="23">
        <f t="shared" si="10"/>
        <v>262.58999999999997</v>
      </c>
      <c r="L391" s="24"/>
      <c r="M391" s="25">
        <v>47.5</v>
      </c>
      <c r="N391" s="25">
        <f t="shared" si="11"/>
        <v>310.08999999999997</v>
      </c>
      <c r="O391" s="26"/>
      <c r="Q391" s="28"/>
    </row>
    <row r="392" spans="1:17">
      <c r="A392" s="17">
        <v>1891740544</v>
      </c>
      <c r="B392" s="24" t="s">
        <v>392</v>
      </c>
      <c r="C392" s="19">
        <f>VLOOKUP(A392,'[3]Revised Oct. 1 Fee Schedule'!$A$23:$N$416,10,0)</f>
        <v>243.67</v>
      </c>
      <c r="D392" s="20">
        <f>VLOOKUP(A392,'[4]Calulations '!$H$1:$I$399,2,0)</f>
        <v>1.0458000000000001</v>
      </c>
      <c r="E392" s="21">
        <f>VLOOKUP(A392,'[4]Calulations '!H369:O767,8,0)</f>
        <v>126.42</v>
      </c>
      <c r="F392" s="21">
        <f>VLOOKUP(A392,'[4]Calulations '!$H$1:$P$399,9,0)</f>
        <v>36.85</v>
      </c>
      <c r="G392" s="21">
        <f>VLOOKUP(A392,'[4]Calulations '!$H$1:$Q$399,10,0)</f>
        <v>26.38</v>
      </c>
      <c r="H392" s="21">
        <f>VLOOKUP(A392,'[4]Calulations '!$H$1:$R$399,11,0)</f>
        <v>13.68</v>
      </c>
      <c r="I392" s="22"/>
      <c r="J392" s="21">
        <f>VLOOKUP(A392,'[4]Calulations '!$H$1:$U$399,14,0)</f>
        <v>234.84615000000005</v>
      </c>
      <c r="K392" s="23">
        <f t="shared" si="10"/>
        <v>243.67</v>
      </c>
      <c r="L392" s="24"/>
      <c r="M392" s="25">
        <v>47.5</v>
      </c>
      <c r="N392" s="25">
        <f t="shared" si="11"/>
        <v>291.16999999999996</v>
      </c>
      <c r="O392" s="26"/>
      <c r="Q392" s="28"/>
    </row>
    <row r="393" spans="1:17">
      <c r="A393" s="17">
        <v>1700821865</v>
      </c>
      <c r="B393" s="18" t="s">
        <v>393</v>
      </c>
      <c r="C393" s="19">
        <f>VLOOKUP(A393,'[3]Revised Oct. 1 Fee Schedule'!$A$23:$N$416,10,0)</f>
        <v>237.24</v>
      </c>
      <c r="D393" s="20">
        <f>VLOOKUP(A393,'[4]Calulations '!$H$1:$I$399,2,0)</f>
        <v>1.3205</v>
      </c>
      <c r="E393" s="21">
        <f>VLOOKUP(A393,'[4]Calulations '!H370:O768,8,0)</f>
        <v>149.05000000000001</v>
      </c>
      <c r="F393" s="21">
        <f>VLOOKUP(A393,'[4]Calulations '!$H$1:$P$399,9,0)</f>
        <v>36.85</v>
      </c>
      <c r="G393" s="21">
        <f>VLOOKUP(A393,'[4]Calulations '!$H$1:$Q$399,10,0)</f>
        <v>14.48</v>
      </c>
      <c r="H393" s="21">
        <f>VLOOKUP(A393,'[4]Calulations '!$H$1:$R$399,11,0)</f>
        <v>13.68</v>
      </c>
      <c r="I393" s="22"/>
      <c r="J393" s="21">
        <f>VLOOKUP(A393,'[4]Calulations '!$H$1:$U$399,14,0)</f>
        <v>247.23930000000001</v>
      </c>
      <c r="K393" s="23">
        <f t="shared" si="10"/>
        <v>247.23930000000001</v>
      </c>
      <c r="L393" s="24"/>
      <c r="M393" s="25">
        <v>47.5</v>
      </c>
      <c r="N393" s="25">
        <f t="shared" si="11"/>
        <v>294.73930000000001</v>
      </c>
      <c r="O393" s="26"/>
      <c r="Q393" s="28"/>
    </row>
    <row r="394" spans="1:17">
      <c r="A394" s="17">
        <v>1184650541</v>
      </c>
      <c r="B394" s="18" t="s">
        <v>394</v>
      </c>
      <c r="C394" s="19">
        <f>VLOOKUP(A394,'[3]Revised Oct. 1 Fee Schedule'!$A$23:$N$416,10,0)</f>
        <v>230.11</v>
      </c>
      <c r="D394" s="20">
        <f>VLOOKUP(A394,'[4]Calulations '!$H$1:$I$399,2,0)</f>
        <v>1.2912999999999999</v>
      </c>
      <c r="E394" s="21">
        <f>VLOOKUP(A394,'[4]Calulations '!H371:O769,8,0)</f>
        <v>144.33000000000001</v>
      </c>
      <c r="F394" s="21">
        <f>VLOOKUP(A394,'[4]Calulations '!$H$1:$P$399,9,0)</f>
        <v>36.85</v>
      </c>
      <c r="G394" s="21">
        <f>VLOOKUP(A394,'[4]Calulations '!$H$1:$Q$399,10,0)</f>
        <v>10.61</v>
      </c>
      <c r="H394" s="21">
        <f>VLOOKUP(A394,'[4]Calulations '!$H$1:$R$399,11,0)</f>
        <v>7.18</v>
      </c>
      <c r="I394" s="22"/>
      <c r="J394" s="21">
        <f>VLOOKUP(A394,'[4]Calulations '!$H$1:$U$399,14,0)</f>
        <v>229.81035000000008</v>
      </c>
      <c r="K394" s="23">
        <f t="shared" si="10"/>
        <v>230.11</v>
      </c>
      <c r="L394" s="24"/>
      <c r="M394" s="25">
        <v>47.5</v>
      </c>
      <c r="N394" s="25">
        <f t="shared" si="11"/>
        <v>277.61</v>
      </c>
      <c r="O394" s="26"/>
      <c r="Q394" s="28"/>
    </row>
    <row r="395" spans="1:17">
      <c r="A395" s="17">
        <v>1902853781</v>
      </c>
      <c r="B395" s="18" t="s">
        <v>395</v>
      </c>
      <c r="C395" s="19">
        <f>VLOOKUP(A395,'[3]Revised Oct. 1 Fee Schedule'!$A$23:$N$416,10,0)</f>
        <v>263.51</v>
      </c>
      <c r="D395" s="20">
        <f>VLOOKUP(A395,'[4]Calulations '!$H$1:$I$399,2,0)</f>
        <v>1.3130999999999999</v>
      </c>
      <c r="E395" s="21">
        <f>VLOOKUP(A395,'[4]Calulations '!H372:O770,8,0)</f>
        <v>147.46</v>
      </c>
      <c r="F395" s="21">
        <f>VLOOKUP(A395,'[4]Calulations '!$H$1:$P$399,9,0)</f>
        <v>36.85</v>
      </c>
      <c r="G395" s="21">
        <f>VLOOKUP(A395,'[4]Calulations '!$H$1:$Q$399,10,0)</f>
        <v>27.92</v>
      </c>
      <c r="H395" s="21">
        <f>VLOOKUP(A395,'[4]Calulations '!$H$1:$R$399,11,0)</f>
        <v>13.68</v>
      </c>
      <c r="I395" s="22"/>
      <c r="J395" s="21">
        <f>VLOOKUP(A395,'[4]Calulations '!$H$1:$U$399,14,0)</f>
        <v>260.92605000000003</v>
      </c>
      <c r="K395" s="23">
        <f t="shared" si="10"/>
        <v>263.51</v>
      </c>
      <c r="L395" s="24"/>
      <c r="M395" s="25">
        <v>47.5</v>
      </c>
      <c r="N395" s="25">
        <f t="shared" si="11"/>
        <v>311.01</v>
      </c>
      <c r="O395" s="26"/>
      <c r="Q395" s="28"/>
    </row>
    <row r="396" spans="1:17">
      <c r="A396" s="17">
        <v>1235264219</v>
      </c>
      <c r="B396" s="18" t="s">
        <v>396</v>
      </c>
      <c r="C396" s="19">
        <f>VLOOKUP(A396,'[3]Revised Oct. 1 Fee Schedule'!$A$23:$N$416,10,0)</f>
        <v>232.91</v>
      </c>
      <c r="D396" s="20">
        <f>VLOOKUP(A396,'[4]Calulations '!$H$1:$I$399,2,0)</f>
        <v>1.2588999999999999</v>
      </c>
      <c r="E396" s="21">
        <f>VLOOKUP(A396,'[4]Calulations '!H373:O771,8,0)</f>
        <v>146.19</v>
      </c>
      <c r="F396" s="21">
        <f>VLOOKUP(A396,'[4]Calulations '!$H$1:$P$399,9,0)</f>
        <v>36.85</v>
      </c>
      <c r="G396" s="21">
        <f>VLOOKUP(A396,'[4]Calulations '!$H$1:$Q$399,10,0)</f>
        <v>15.67</v>
      </c>
      <c r="H396" s="21">
        <f>VLOOKUP(A396,'[4]Calulations '!$H$1:$R$399,11,0)</f>
        <v>0</v>
      </c>
      <c r="I396" s="22"/>
      <c r="J396" s="21">
        <f>VLOOKUP(A396,'[4]Calulations '!$H$1:$U$399,14,0)</f>
        <v>229.51005000000001</v>
      </c>
      <c r="K396" s="23">
        <f t="shared" si="10"/>
        <v>232.91</v>
      </c>
      <c r="L396" s="24"/>
      <c r="M396" s="25">
        <v>47.5</v>
      </c>
      <c r="N396" s="25">
        <f t="shared" si="11"/>
        <v>280.40999999999997</v>
      </c>
      <c r="O396" s="26"/>
      <c r="Q396" s="28"/>
    </row>
    <row r="397" spans="1:17">
      <c r="A397" s="17">
        <v>1366577355</v>
      </c>
      <c r="B397" s="18" t="s">
        <v>397</v>
      </c>
      <c r="C397" s="19">
        <f>VLOOKUP(A397,'[3]Revised Oct. 1 Fee Schedule'!$A$23:$N$416,10,0)</f>
        <v>211</v>
      </c>
      <c r="D397" s="20">
        <f>VLOOKUP(A397,'[4]Calulations '!$H$1:$I$399,2,0)</f>
        <v>1.0201</v>
      </c>
      <c r="E397" s="21">
        <f>VLOOKUP(A397,'[4]Calulations '!H374:O772,8,0)</f>
        <v>124.75</v>
      </c>
      <c r="F397" s="21">
        <f>VLOOKUP(A397,'[4]Calulations '!$H$1:$P$399,9,0)</f>
        <v>36.85</v>
      </c>
      <c r="G397" s="21">
        <f>VLOOKUP(A397,'[4]Calulations '!$H$1:$Q$399,10,0)</f>
        <v>16.46</v>
      </c>
      <c r="H397" s="21">
        <f>VLOOKUP(A397,'[4]Calulations '!$H$1:$R$399,11,0)</f>
        <v>0</v>
      </c>
      <c r="I397" s="22"/>
      <c r="J397" s="21">
        <f>VLOOKUP(A397,'[4]Calulations '!$H$1:$U$399,14,0)</f>
        <v>205.65930000000003</v>
      </c>
      <c r="K397" s="23">
        <f t="shared" si="10"/>
        <v>211</v>
      </c>
      <c r="L397" s="24"/>
      <c r="M397" s="25">
        <v>47.5</v>
      </c>
      <c r="N397" s="25">
        <f t="shared" si="11"/>
        <v>258.5</v>
      </c>
      <c r="O397" s="26"/>
      <c r="Q397" s="28"/>
    </row>
    <row r="398" spans="1:17">
      <c r="A398" s="17">
        <v>1033244090</v>
      </c>
      <c r="B398" s="18" t="s">
        <v>398</v>
      </c>
      <c r="C398" s="19">
        <f>VLOOKUP(A398,'[3]Revised Oct. 1 Fee Schedule'!$A$23:$N$416,10,0)</f>
        <v>230.55</v>
      </c>
      <c r="D398" s="20">
        <f>VLOOKUP(A398,'[4]Calulations '!$H$1:$I$399,2,0)</f>
        <v>1.1705000000000001</v>
      </c>
      <c r="E398" s="21">
        <f>VLOOKUP(A398,'[4]Calulations '!H375:O773,8,0)</f>
        <v>137.63</v>
      </c>
      <c r="F398" s="21">
        <f>VLOOKUP(A398,'[4]Calulations '!$H$1:$P$399,9,0)</f>
        <v>36.85</v>
      </c>
      <c r="G398" s="21">
        <f>VLOOKUP(A398,'[4]Calulations '!$H$1:$Q$399,10,0)</f>
        <v>13.31</v>
      </c>
      <c r="H398" s="21">
        <f>VLOOKUP(A398,'[4]Calulations '!$H$1:$R$399,11,0)</f>
        <v>13.68</v>
      </c>
      <c r="I398" s="22"/>
      <c r="J398" s="21">
        <f>VLOOKUP(A398,'[4]Calulations '!$H$1:$U$399,14,0)</f>
        <v>232.69785000000002</v>
      </c>
      <c r="K398" s="23">
        <f t="shared" si="10"/>
        <v>232.69785000000002</v>
      </c>
      <c r="L398" s="24"/>
      <c r="M398" s="25">
        <v>47.5</v>
      </c>
      <c r="N398" s="25">
        <f t="shared" si="11"/>
        <v>280.19785000000002</v>
      </c>
      <c r="O398" s="26"/>
      <c r="Q398" s="28"/>
    </row>
    <row r="399" spans="1:17">
      <c r="A399" s="17">
        <v>1770618720</v>
      </c>
      <c r="B399" s="18" t="s">
        <v>399</v>
      </c>
      <c r="C399" s="19">
        <f>VLOOKUP(A399,'[3]Revised Oct. 1 Fee Schedule'!$A$23:$N$416,10,0)</f>
        <v>251.48</v>
      </c>
      <c r="D399" s="20">
        <f>VLOOKUP(A399,'[4]Calulations '!$H$1:$I$399,2,0)</f>
        <v>1.2221</v>
      </c>
      <c r="E399" s="21">
        <f>VLOOKUP(A399,'[4]Calulations '!H376:O774,8,0)</f>
        <v>142.43</v>
      </c>
      <c r="F399" s="21">
        <f>VLOOKUP(A399,'[4]Calulations '!$H$1:$P$399,9,0)</f>
        <v>36.85</v>
      </c>
      <c r="G399" s="21">
        <f>VLOOKUP(A399,'[4]Calulations '!$H$1:$Q$399,10,0)</f>
        <v>23.02</v>
      </c>
      <c r="H399" s="21">
        <f>VLOOKUP(A399,'[4]Calulations '!$H$1:$R$399,11,0)</f>
        <v>13.68</v>
      </c>
      <c r="I399" s="22"/>
      <c r="J399" s="21">
        <f>VLOOKUP(A399,'[4]Calulations '!$H$1:$U$399,14,0)</f>
        <v>249.45690000000005</v>
      </c>
      <c r="K399" s="23">
        <f t="shared" si="10"/>
        <v>251.48</v>
      </c>
      <c r="L399" s="24"/>
      <c r="M399" s="25">
        <v>47.5</v>
      </c>
      <c r="N399" s="25">
        <f t="shared" si="11"/>
        <v>298.98</v>
      </c>
      <c r="O399" s="26"/>
      <c r="Q399" s="28"/>
    </row>
    <row r="400" spans="1:17">
      <c r="A400" s="17">
        <v>1356476311</v>
      </c>
      <c r="B400" s="18" t="s">
        <v>400</v>
      </c>
      <c r="C400" s="19">
        <f>VLOOKUP(A400,'[3]Revised Oct. 1 Fee Schedule'!$A$23:$N$416,10,0)</f>
        <v>222.88</v>
      </c>
      <c r="D400" s="20">
        <f>VLOOKUP(A400,'[4]Calulations '!$H$1:$I$399,2,0)</f>
        <v>1.1112</v>
      </c>
      <c r="E400" s="21">
        <f>VLOOKUP(A400,'[4]Calulations '!H377:O775,8,0)</f>
        <v>131.77000000000001</v>
      </c>
      <c r="F400" s="21">
        <f>VLOOKUP(A400,'[4]Calulations '!$H$1:$P$399,9,0)</f>
        <v>36.85</v>
      </c>
      <c r="G400" s="21">
        <f>VLOOKUP(A400,'[4]Calulations '!$H$1:$Q$399,10,0)</f>
        <v>22.72</v>
      </c>
      <c r="H400" s="21">
        <f>VLOOKUP(A400,'[4]Calulations '!$H$1:$R$399,11,0)</f>
        <v>0</v>
      </c>
      <c r="I400" s="22"/>
      <c r="J400" s="21">
        <f>VLOOKUP(A400,'[4]Calulations '!$H$1:$U$399,14,0)</f>
        <v>220.99770000000004</v>
      </c>
      <c r="K400" s="23">
        <f t="shared" si="10"/>
        <v>222.88</v>
      </c>
      <c r="L400" s="24"/>
      <c r="M400" s="25">
        <v>47.5</v>
      </c>
      <c r="N400" s="25">
        <f t="shared" si="11"/>
        <v>270.38</v>
      </c>
      <c r="O400" s="26"/>
      <c r="Q400" s="28"/>
    </row>
    <row r="401" spans="1:17">
      <c r="A401" s="17">
        <v>1124342241</v>
      </c>
      <c r="B401" s="24" t="s">
        <v>401</v>
      </c>
      <c r="C401" s="19">
        <f>VLOOKUP(A401,'[3]Revised Oct. 1 Fee Schedule'!$A$23:$N$416,10,0)</f>
        <v>254.05</v>
      </c>
      <c r="D401" s="20">
        <f>VLOOKUP(A401,'[4]Calulations '!$H$1:$I$399,2,0)</f>
        <v>1.272</v>
      </c>
      <c r="E401" s="21">
        <f>VLOOKUP(A401,'[4]Calulations '!H378:O776,8,0)</f>
        <v>144.21</v>
      </c>
      <c r="F401" s="21">
        <f>VLOOKUP(A401,'[4]Calulations '!$H$1:$P$399,9,0)</f>
        <v>36.85</v>
      </c>
      <c r="G401" s="21">
        <f>VLOOKUP(A401,'[4]Calulations '!$H$1:$Q$399,10,0)</f>
        <v>28.5</v>
      </c>
      <c r="H401" s="21">
        <f>VLOOKUP(A401,'[4]Calulations '!$H$1:$R$399,11,0)</f>
        <v>13.68</v>
      </c>
      <c r="I401" s="22"/>
      <c r="J401" s="21">
        <f>VLOOKUP(A401,'[4]Calulations '!$H$1:$U$399,14,0)</f>
        <v>257.84220000000005</v>
      </c>
      <c r="K401" s="23">
        <f t="shared" si="10"/>
        <v>257.84220000000005</v>
      </c>
      <c r="L401" s="24"/>
      <c r="M401" s="25">
        <v>47.5</v>
      </c>
      <c r="N401" s="25">
        <f t="shared" si="11"/>
        <v>305.34220000000005</v>
      </c>
      <c r="O401" s="26"/>
      <c r="Q401" s="28"/>
    </row>
    <row r="402" spans="1:17">
      <c r="A402" s="17">
        <v>1548230188</v>
      </c>
      <c r="B402" s="18" t="s">
        <v>402</v>
      </c>
      <c r="C402" s="19">
        <f>VLOOKUP(A402,'[3]Revised Oct. 1 Fee Schedule'!$A$23:$N$416,10,0)</f>
        <v>190.29</v>
      </c>
      <c r="D402" s="20">
        <f>VLOOKUP(A402,'[4]Calulations '!$H$1:$I$399,2,0)</f>
        <v>1.0406</v>
      </c>
      <c r="E402" s="21">
        <f>VLOOKUP(A402,'[4]Calulations '!H379:O777,8,0)</f>
        <v>126.71</v>
      </c>
      <c r="F402" s="21">
        <f>VLOOKUP(A402,'[4]Calulations '!$H$1:$P$399,9,0)</f>
        <v>36.85</v>
      </c>
      <c r="G402" s="21">
        <f>VLOOKUP(A402,'[4]Calulations '!$H$1:$Q$399,10,0)</f>
        <v>12.38</v>
      </c>
      <c r="H402" s="21">
        <f>VLOOKUP(A402,'[4]Calulations '!$H$1:$R$399,11,0)</f>
        <v>0</v>
      </c>
      <c r="I402" s="22"/>
      <c r="J402" s="21">
        <f>VLOOKUP(A402,'[4]Calulations '!$H$1:$U$399,14,0)</f>
        <v>203.2107</v>
      </c>
      <c r="K402" s="23">
        <f t="shared" si="10"/>
        <v>203.2107</v>
      </c>
      <c r="L402" s="24"/>
      <c r="M402" s="25">
        <v>47.5</v>
      </c>
      <c r="N402" s="25">
        <f t="shared" si="11"/>
        <v>250.7107</v>
      </c>
      <c r="O402" s="26"/>
      <c r="Q402" s="28"/>
    </row>
    <row r="403" spans="1:17">
      <c r="A403" s="17">
        <v>1285656272</v>
      </c>
      <c r="B403" s="24" t="s">
        <v>403</v>
      </c>
      <c r="C403" s="19">
        <f>VLOOKUP(A403,'[3]Revised Oct. 1 Fee Schedule'!$A$23:$N$416,10,0)</f>
        <v>221.73</v>
      </c>
      <c r="D403" s="20">
        <f>VLOOKUP(A403,'[4]Calulations '!$H$1:$I$399,2,0)</f>
        <v>1.7</v>
      </c>
      <c r="E403" s="21">
        <f>VLOOKUP(A403,'[4]Calulations '!H380:O778,8,0)</f>
        <v>176.27</v>
      </c>
      <c r="F403" s="21">
        <f>VLOOKUP(A403,'[4]Calulations '!$H$1:$P$399,9,0)</f>
        <v>36.85</v>
      </c>
      <c r="G403" s="21">
        <f>VLOOKUP(A403,'[4]Calulations '!$H$1:$Q$399,10,0)</f>
        <v>15.66</v>
      </c>
      <c r="H403" s="21">
        <f>VLOOKUP(A403,'[4]Calulations '!$H$1:$R$399,11,0)</f>
        <v>0</v>
      </c>
      <c r="I403" s="22"/>
      <c r="J403" s="21">
        <f>VLOOKUP(A403,'[4]Calulations '!$H$1:$U$399,14,0)</f>
        <v>264.24090000000007</v>
      </c>
      <c r="K403" s="23">
        <f t="shared" si="10"/>
        <v>264.24090000000007</v>
      </c>
      <c r="L403" s="24"/>
      <c r="M403" s="25">
        <v>47.5</v>
      </c>
      <c r="N403" s="25">
        <f t="shared" si="11"/>
        <v>311.74090000000007</v>
      </c>
      <c r="O403" s="26"/>
      <c r="Q403" s="28"/>
    </row>
    <row r="404" spans="1:17">
      <c r="A404" s="17">
        <v>1528606225</v>
      </c>
      <c r="B404" s="18" t="s">
        <v>404</v>
      </c>
      <c r="C404" s="19">
        <f>VLOOKUP(A404,'[3]Revised Oct. 1 Fee Schedule'!$A$23:$N$416,10,0)</f>
        <v>259.18</v>
      </c>
      <c r="D404" s="20">
        <f>VLOOKUP(A404,'[4]Calulations '!$H$1:$I$399,2,0)</f>
        <v>1.3923000000000001</v>
      </c>
      <c r="E404" s="21">
        <f>VLOOKUP(A404,'[4]Calulations '!H381:O779,8,0)</f>
        <v>150.25</v>
      </c>
      <c r="F404" s="21">
        <f>VLOOKUP(A404,'[4]Calulations '!$H$1:$P$399,9,0)</f>
        <v>36.85</v>
      </c>
      <c r="G404" s="21">
        <f>VLOOKUP(A404,'[4]Calulations '!$H$1:$Q$399,10,0)</f>
        <v>23.74</v>
      </c>
      <c r="H404" s="21">
        <f>VLOOKUP(A404,'[4]Calulations '!$H$1:$R$399,11,0)</f>
        <v>13.68</v>
      </c>
      <c r="I404" s="22"/>
      <c r="J404" s="21">
        <f>VLOOKUP(A404,'[4]Calulations '!$H$1:$U$399,14,0)</f>
        <v>259.32060000000001</v>
      </c>
      <c r="K404" s="23">
        <f t="shared" si="10"/>
        <v>259.32060000000001</v>
      </c>
      <c r="L404" s="24"/>
      <c r="M404" s="25">
        <v>47.5</v>
      </c>
      <c r="N404" s="25">
        <f t="shared" si="11"/>
        <v>306.82060000000001</v>
      </c>
      <c r="O404" s="26"/>
      <c r="Q404" s="28"/>
    </row>
    <row r="405" spans="1:17">
      <c r="A405" s="17">
        <v>1508802497</v>
      </c>
      <c r="B405" s="18" t="s">
        <v>405</v>
      </c>
      <c r="C405" s="19">
        <f>VLOOKUP(A405,'[3]Revised Oct. 1 Fee Schedule'!$A$23:$N$416,10,0)</f>
        <v>225.65</v>
      </c>
      <c r="D405" s="20">
        <f>VLOOKUP(A405,'[4]Calulations '!$H$1:$I$399,2,0)</f>
        <v>1.2370000000000001</v>
      </c>
      <c r="E405" s="21">
        <f>VLOOKUP(A405,'[4]Calulations '!H382:O780,8,0)</f>
        <v>140.62</v>
      </c>
      <c r="F405" s="21">
        <f>VLOOKUP(A405,'[4]Calulations '!$H$1:$P$399,9,0)</f>
        <v>36.85</v>
      </c>
      <c r="G405" s="21">
        <f>VLOOKUP(A405,'[4]Calulations '!$H$1:$Q$399,10,0)</f>
        <v>10.199999999999999</v>
      </c>
      <c r="H405" s="21">
        <f>VLOOKUP(A405,'[4]Calulations '!$H$1:$R$399,11,0)</f>
        <v>7.18</v>
      </c>
      <c r="I405" s="22"/>
      <c r="J405" s="21">
        <f>VLOOKUP(A405,'[4]Calulations '!$H$1:$U$399,14,0)</f>
        <v>225.05175000000003</v>
      </c>
      <c r="K405" s="23">
        <f t="shared" si="10"/>
        <v>225.65</v>
      </c>
      <c r="L405" s="24"/>
      <c r="M405" s="25">
        <v>47.5</v>
      </c>
      <c r="N405" s="25">
        <f t="shared" si="11"/>
        <v>273.14999999999998</v>
      </c>
      <c r="O405" s="26"/>
      <c r="Q405" s="28"/>
    </row>
    <row r="406" spans="1:17">
      <c r="A406" s="17">
        <v>1629425491</v>
      </c>
      <c r="B406" s="18" t="s">
        <v>406</v>
      </c>
      <c r="C406" s="19">
        <f>VLOOKUP(A406,'[3]Revised Oct. 1 Fee Schedule'!$A$23:$N$416,10,0)</f>
        <v>240.34</v>
      </c>
      <c r="D406" s="20">
        <f>VLOOKUP(A406,'[4]Calulations '!$H$1:$I$399,2,0)</f>
        <v>1.2650999999999999</v>
      </c>
      <c r="E406" s="21">
        <f>VLOOKUP(A406,'[4]Calulations '!H383:O781,8,0)</f>
        <v>146.71</v>
      </c>
      <c r="F406" s="21">
        <f>VLOOKUP(A406,'[4]Calulations '!$H$1:$P$399,9,0)</f>
        <v>36.85</v>
      </c>
      <c r="G406" s="21">
        <f>VLOOKUP(A406,'[4]Calulations '!$H$1:$Q$399,10,0)</f>
        <v>8.3800000000000008</v>
      </c>
      <c r="H406" s="21">
        <f>VLOOKUP(A406,'[4]Calulations '!$H$1:$R$399,11,0)</f>
        <v>13.68</v>
      </c>
      <c r="I406" s="22"/>
      <c r="J406" s="21">
        <f>VLOOKUP(A406,'[4]Calulations '!$H$1:$U$399,14,0)</f>
        <v>237.49110000000002</v>
      </c>
      <c r="K406" s="23">
        <f t="shared" si="10"/>
        <v>240.34</v>
      </c>
      <c r="L406" s="24"/>
      <c r="M406" s="25">
        <v>47.5</v>
      </c>
      <c r="N406" s="25">
        <f t="shared" si="11"/>
        <v>287.84000000000003</v>
      </c>
      <c r="O406" s="26"/>
      <c r="Q406" s="28"/>
    </row>
    <row r="407" spans="1:17">
      <c r="A407" s="17">
        <v>1629016340</v>
      </c>
      <c r="B407" s="18" t="s">
        <v>407</v>
      </c>
      <c r="C407" s="19">
        <f>VLOOKUP(A407,'[3]Revised Oct. 1 Fee Schedule'!$A$23:$N$416,10,0)</f>
        <v>238.98</v>
      </c>
      <c r="D407" s="20">
        <f>VLOOKUP(A407,'[4]Calulations '!$H$1:$I$399,2,0)</f>
        <v>1.2334000000000001</v>
      </c>
      <c r="E407" s="21">
        <f>VLOOKUP(A407,'[4]Calulations '!H384:O782,8,0)</f>
        <v>142.56</v>
      </c>
      <c r="F407" s="21">
        <f>VLOOKUP(A407,'[4]Calulations '!$H$1:$P$399,9,0)</f>
        <v>36.85</v>
      </c>
      <c r="G407" s="21">
        <f>VLOOKUP(A407,'[4]Calulations '!$H$1:$Q$399,10,0)</f>
        <v>11.82</v>
      </c>
      <c r="H407" s="21">
        <f>VLOOKUP(A407,'[4]Calulations '!$H$1:$R$399,11,0)</f>
        <v>13.68</v>
      </c>
      <c r="I407" s="22"/>
      <c r="J407" s="21">
        <f>VLOOKUP(A407,'[4]Calulations '!$H$1:$U$399,14,0)</f>
        <v>236.67105000000004</v>
      </c>
      <c r="K407" s="23">
        <f t="shared" si="10"/>
        <v>238.98</v>
      </c>
      <c r="L407" s="24"/>
      <c r="M407" s="25">
        <v>47.5</v>
      </c>
      <c r="N407" s="25">
        <f t="shared" si="11"/>
        <v>286.48</v>
      </c>
      <c r="O407" s="26"/>
      <c r="Q407" s="28"/>
    </row>
    <row r="408" spans="1:17">
      <c r="A408" s="17">
        <v>1215979059</v>
      </c>
      <c r="B408" s="18" t="s">
        <v>408</v>
      </c>
      <c r="C408" s="19">
        <f>VLOOKUP(A408,'[3]Revised Oct. 1 Fee Schedule'!$A$23:$N$416,10,0)</f>
        <v>242.28</v>
      </c>
      <c r="D408" s="20">
        <f>VLOOKUP(A408,'[4]Calulations '!$H$1:$I$399,2,0)</f>
        <v>1.0598000000000001</v>
      </c>
      <c r="E408" s="21">
        <f>VLOOKUP(A408,'[4]Calulations '!H385:O783,8,0)</f>
        <v>127.55</v>
      </c>
      <c r="F408" s="21">
        <f>VLOOKUP(A408,'[4]Calulations '!$H$1:$P$399,9,0)</f>
        <v>36.85</v>
      </c>
      <c r="G408" s="21">
        <f>VLOOKUP(A408,'[4]Calulations '!$H$1:$Q$399,10,0)</f>
        <v>21.67</v>
      </c>
      <c r="H408" s="21">
        <f>VLOOKUP(A408,'[4]Calulations '!$H$1:$R$399,11,0)</f>
        <v>13.68</v>
      </c>
      <c r="I408" s="22"/>
      <c r="J408" s="21">
        <f>VLOOKUP(A408,'[4]Calulations '!$H$1:$U$399,14,0)</f>
        <v>230.71125000000004</v>
      </c>
      <c r="K408" s="23">
        <f t="shared" si="10"/>
        <v>242.28</v>
      </c>
      <c r="L408" s="24"/>
      <c r="M408" s="25">
        <v>47.5</v>
      </c>
      <c r="N408" s="25">
        <f t="shared" si="11"/>
        <v>289.77999999999997</v>
      </c>
      <c r="O408" s="26"/>
      <c r="Q408" s="28"/>
    </row>
    <row r="409" spans="1:17">
      <c r="A409" s="17">
        <v>1700812146</v>
      </c>
      <c r="B409" s="18" t="s">
        <v>409</v>
      </c>
      <c r="C409" s="19">
        <f>VLOOKUP(A409,'[3]Revised Oct. 1 Fee Schedule'!$A$23:$N$416,10,0)</f>
        <v>244.16</v>
      </c>
      <c r="D409" s="20">
        <f>VLOOKUP(A409,'[4]Calulations '!$H$1:$I$399,2,0)</f>
        <v>1.2271000000000001</v>
      </c>
      <c r="E409" s="21">
        <f>VLOOKUP(A409,'[4]Calulations '!H386:O784,8,0)</f>
        <v>140.28</v>
      </c>
      <c r="F409" s="21">
        <f>VLOOKUP(A409,'[4]Calulations '!$H$1:$P$399,9,0)</f>
        <v>36.85</v>
      </c>
      <c r="G409" s="21">
        <f>VLOOKUP(A409,'[4]Calulations '!$H$1:$Q$399,10,0)</f>
        <v>16.39</v>
      </c>
      <c r="H409" s="21">
        <f>VLOOKUP(A409,'[4]Calulations '!$H$1:$R$399,11,0)</f>
        <v>13.68</v>
      </c>
      <c r="I409" s="22"/>
      <c r="J409" s="21">
        <f>VLOOKUP(A409,'[4]Calulations '!$H$1:$U$399,14,0)</f>
        <v>239.31600000000003</v>
      </c>
      <c r="K409" s="23">
        <f t="shared" ref="K409:K418" si="12">IF(J409&lt;C409,C409,J409)</f>
        <v>244.16</v>
      </c>
      <c r="L409" s="24"/>
      <c r="M409" s="25">
        <v>47.5</v>
      </c>
      <c r="N409" s="25">
        <f t="shared" ref="N409:N418" si="13">+K409+M409</f>
        <v>291.65999999999997</v>
      </c>
      <c r="O409" s="26"/>
      <c r="Q409" s="28"/>
    </row>
    <row r="410" spans="1:17">
      <c r="A410" s="17">
        <v>1750703278</v>
      </c>
      <c r="B410" s="18" t="s">
        <v>410</v>
      </c>
      <c r="C410" s="19">
        <f>VLOOKUP(A410,'[3]Revised Oct. 1 Fee Schedule'!$A$23:$N$416,10,0)</f>
        <v>224.65</v>
      </c>
      <c r="D410" s="20">
        <f>VLOOKUP(A410,'[4]Calulations '!$H$1:$I$399,2,0)</f>
        <v>1.0371999999999999</v>
      </c>
      <c r="E410" s="21">
        <f>VLOOKUP(A410,'[4]Calulations '!H387:O785,8,0)</f>
        <v>125.87</v>
      </c>
      <c r="F410" s="21">
        <f>VLOOKUP(A410,'[4]Calulations '!$H$1:$P$399,9,0)</f>
        <v>36.85</v>
      </c>
      <c r="G410" s="21">
        <f>VLOOKUP(A410,'[4]Calulations '!$H$1:$Q$399,10,0)</f>
        <v>16.87</v>
      </c>
      <c r="H410" s="21">
        <f>VLOOKUP(A410,'[4]Calulations '!$H$1:$R$399,11,0)</f>
        <v>13.68</v>
      </c>
      <c r="I410" s="22"/>
      <c r="J410" s="21">
        <f>VLOOKUP(A410,'[4]Calulations '!$H$1:$U$399,14,0)</f>
        <v>223.22685000000004</v>
      </c>
      <c r="K410" s="23">
        <f t="shared" si="12"/>
        <v>224.65</v>
      </c>
      <c r="L410" s="24"/>
      <c r="M410" s="25">
        <v>47.5</v>
      </c>
      <c r="N410" s="25">
        <f t="shared" si="13"/>
        <v>272.14999999999998</v>
      </c>
      <c r="O410" s="26"/>
      <c r="Q410" s="28"/>
    </row>
    <row r="411" spans="1:17">
      <c r="A411" s="17">
        <v>1992793962</v>
      </c>
      <c r="B411" s="18" t="s">
        <v>411</v>
      </c>
      <c r="C411" s="19">
        <f>VLOOKUP(A411,'[3]Revised Oct. 1 Fee Schedule'!$A$23:$N$416,10,0)</f>
        <v>255.56</v>
      </c>
      <c r="D411" s="20">
        <f>VLOOKUP(A411,'[4]Calulations '!$H$1:$I$399,2,0)</f>
        <v>1.3725000000000001</v>
      </c>
      <c r="E411" s="21">
        <f>VLOOKUP(A411,'[4]Calulations '!H388:O786,8,0)</f>
        <v>151.32</v>
      </c>
      <c r="F411" s="21">
        <f>VLOOKUP(A411,'[4]Calulations '!$H$1:$P$399,9,0)</f>
        <v>36.85</v>
      </c>
      <c r="G411" s="21">
        <f>VLOOKUP(A411,'[4]Calulations '!$H$1:$Q$399,10,0)</f>
        <v>17.940000000000001</v>
      </c>
      <c r="H411" s="21">
        <f>VLOOKUP(A411,'[4]Calulations '!$H$1:$R$399,11,0)</f>
        <v>13.68</v>
      </c>
      <c r="I411" s="22"/>
      <c r="J411" s="21">
        <f>VLOOKUP(A411,'[4]Calulations '!$H$1:$U$399,14,0)</f>
        <v>253.85745000000003</v>
      </c>
      <c r="K411" s="23">
        <f t="shared" si="12"/>
        <v>255.56</v>
      </c>
      <c r="L411" s="24"/>
      <c r="M411" s="25">
        <v>47.5</v>
      </c>
      <c r="N411" s="25">
        <f t="shared" si="13"/>
        <v>303.06</v>
      </c>
      <c r="O411" s="26"/>
      <c r="Q411" s="28"/>
    </row>
    <row r="412" spans="1:17">
      <c r="A412" s="17">
        <v>1528040888</v>
      </c>
      <c r="B412" s="18" t="s">
        <v>412</v>
      </c>
      <c r="C412" s="19">
        <f>VLOOKUP(A412,'[3]Revised Oct. 1 Fee Schedule'!$A$23:$N$416,10,0)</f>
        <v>225.62</v>
      </c>
      <c r="D412" s="20">
        <f>VLOOKUP(A412,'[4]Calulations '!$H$1:$I$399,2,0)</f>
        <v>1.0022</v>
      </c>
      <c r="E412" s="21">
        <f>VLOOKUP(A412,'[4]Calulations '!H389:O787,8,0)</f>
        <v>123.13</v>
      </c>
      <c r="F412" s="21">
        <f>VLOOKUP(A412,'[4]Calulations '!$H$1:$P$399,9,0)</f>
        <v>36.85</v>
      </c>
      <c r="G412" s="21">
        <f>VLOOKUP(A412,'[4]Calulations '!$H$1:$Q$399,10,0)</f>
        <v>19.420000000000002</v>
      </c>
      <c r="H412" s="21">
        <f>VLOOKUP(A412,'[4]Calulations '!$H$1:$R$399,11,0)</f>
        <v>13.68</v>
      </c>
      <c r="I412" s="22"/>
      <c r="J412" s="21">
        <f>VLOOKUP(A412,'[4]Calulations '!$H$1:$U$399,14,0)</f>
        <v>223.00739999999999</v>
      </c>
      <c r="K412" s="23">
        <f t="shared" si="12"/>
        <v>225.62</v>
      </c>
      <c r="L412" s="24"/>
      <c r="M412" s="25">
        <v>47.5</v>
      </c>
      <c r="N412" s="25">
        <f t="shared" si="13"/>
        <v>273.12</v>
      </c>
      <c r="O412" s="26"/>
      <c r="Q412" s="28"/>
    </row>
    <row r="413" spans="1:17">
      <c r="A413" s="17">
        <v>1467016105</v>
      </c>
      <c r="B413" s="18" t="s">
        <v>413</v>
      </c>
      <c r="C413" s="19">
        <f>VLOOKUP(A413,'[3]Revised Oct. 1 Fee Schedule'!$A$23:$N$416,10,0)</f>
        <v>228.25</v>
      </c>
      <c r="D413" s="20">
        <f>VLOOKUP(A413,'[4]Calulations '!$H$1:$I$399,2,0)</f>
        <v>1.2733000000000001</v>
      </c>
      <c r="E413" s="21">
        <f>VLOOKUP(A413,'[4]Calulations '!H390:O788,8,0)</f>
        <v>144.08000000000001</v>
      </c>
      <c r="F413" s="21">
        <f>VLOOKUP(A413,'[4]Calulations '!$H$1:$P$399,9,0)</f>
        <v>36.85</v>
      </c>
      <c r="G413" s="21">
        <f>VLOOKUP(A413,'[4]Calulations '!$H$1:$Q$399,10,0)</f>
        <v>15.63</v>
      </c>
      <c r="H413" s="21">
        <f>VLOOKUP(A413,'[4]Calulations '!$H$1:$R$399,11,0)</f>
        <v>13.68</v>
      </c>
      <c r="I413" s="22"/>
      <c r="J413" s="21">
        <f>VLOOKUP(A413,'[4]Calulations '!$H$1:$U$399,14,0)</f>
        <v>242.82720000000003</v>
      </c>
      <c r="K413" s="23">
        <f t="shared" si="12"/>
        <v>242.82720000000003</v>
      </c>
      <c r="L413" s="24"/>
      <c r="M413" s="25">
        <v>47.5</v>
      </c>
      <c r="N413" s="25">
        <f t="shared" si="13"/>
        <v>290.32720000000006</v>
      </c>
      <c r="O413" s="26"/>
      <c r="Q413" s="28"/>
    </row>
    <row r="414" spans="1:17">
      <c r="A414" s="17">
        <v>1023481520</v>
      </c>
      <c r="B414" s="18" t="s">
        <v>414</v>
      </c>
      <c r="C414" s="19">
        <f>VLOOKUP(A414,'[3]Revised Oct. 1 Fee Schedule'!$A$23:$N$416,10,0)</f>
        <v>259.73</v>
      </c>
      <c r="D414" s="20">
        <f>VLOOKUP(A414,'[4]Calulations '!$H$1:$I$399,2,0)</f>
        <v>1.1252</v>
      </c>
      <c r="E414" s="21">
        <f>VLOOKUP(A414,'[4]Calulations '!H391:O789,8,0)</f>
        <v>132.61000000000001</v>
      </c>
      <c r="F414" s="21">
        <f>VLOOKUP(A414,'[4]Calulations '!$H$1:$P$399,9,0)</f>
        <v>36.85</v>
      </c>
      <c r="G414" s="21">
        <f>VLOOKUP(A414,'[4]Calulations '!$H$1:$Q$399,10,0)</f>
        <v>36.75</v>
      </c>
      <c r="H414" s="21">
        <f>VLOOKUP(A414,'[4]Calulations '!$H$1:$R$399,11,0)</f>
        <v>13.68</v>
      </c>
      <c r="I414" s="22"/>
      <c r="J414" s="21">
        <f>VLOOKUP(A414,'[4]Calulations '!$H$1:$U$399,14,0)</f>
        <v>253.97295000000005</v>
      </c>
      <c r="K414" s="23">
        <f t="shared" si="12"/>
        <v>259.73</v>
      </c>
      <c r="L414" s="24"/>
      <c r="M414" s="25">
        <v>47.5</v>
      </c>
      <c r="N414" s="25">
        <f t="shared" si="13"/>
        <v>307.23</v>
      </c>
      <c r="O414" s="26"/>
      <c r="Q414" s="28"/>
    </row>
    <row r="415" spans="1:17">
      <c r="A415" s="32">
        <v>1174178313</v>
      </c>
      <c r="B415" s="18" t="s">
        <v>415</v>
      </c>
      <c r="C415" s="19">
        <f>VLOOKUP(A415,'[3]Revised Oct. 1 Fee Schedule'!$A$23:$N$416,10,0)</f>
        <v>234.45</v>
      </c>
      <c r="D415" s="20">
        <f>VLOOKUP(A415,'[4]Calulations '!$H$1:$I$399,2,0)</f>
        <v>1.1334</v>
      </c>
      <c r="E415" s="21">
        <f>VLOOKUP(A415,'[4]Calulations '!H392:O790,8,0)</f>
        <v>133.16</v>
      </c>
      <c r="F415" s="21">
        <f>VLOOKUP(A415,'[4]Calulations '!$H$1:$P$399,9,0)</f>
        <v>36.85</v>
      </c>
      <c r="G415" s="21">
        <f>VLOOKUP(A415,'[4]Calulations '!$H$1:$Q$399,10,0)</f>
        <v>8.7100000000000009</v>
      </c>
      <c r="H415" s="21">
        <f>VLOOKUP(A415,'[4]Calulations '!$H$1:$R$399,11,0)</f>
        <v>13.68</v>
      </c>
      <c r="I415" s="22"/>
      <c r="J415" s="21">
        <f>VLOOKUP(A415,'[4]Calulations '!$H$1:$U$399,14,0)</f>
        <v>222.22200000000004</v>
      </c>
      <c r="K415" s="23">
        <f t="shared" si="12"/>
        <v>234.45</v>
      </c>
      <c r="L415" s="24"/>
      <c r="M415" s="25">
        <v>47.5</v>
      </c>
      <c r="N415" s="25">
        <f t="shared" si="13"/>
        <v>281.95</v>
      </c>
      <c r="O415" s="26"/>
      <c r="Q415" s="28"/>
    </row>
    <row r="416" spans="1:17">
      <c r="A416" s="24">
        <v>1164848503</v>
      </c>
      <c r="B416" s="18" t="s">
        <v>416</v>
      </c>
      <c r="C416" s="19">
        <f>VLOOKUP(A416,'[3]Revised Oct. 1 Fee Schedule'!$A$23:$N$416,10,0)</f>
        <v>239.81</v>
      </c>
      <c r="D416" s="20">
        <f>VLOOKUP(A416,'[4]Calulations '!$H$1:$I$399,2,0)</f>
        <v>1.2215</v>
      </c>
      <c r="E416" s="21">
        <f>VLOOKUP(A416,'[4]Calulations '!H393:O791,8,0)</f>
        <v>137.30000000000001</v>
      </c>
      <c r="F416" s="21">
        <f>VLOOKUP(A416,'[4]Calulations '!$H$1:$P$399,9,0)</f>
        <v>36.85</v>
      </c>
      <c r="G416" s="21">
        <f>VLOOKUP(A416,'[4]Calulations '!$H$1:$Q$399,10,0)</f>
        <v>16.41</v>
      </c>
      <c r="H416" s="21">
        <f>VLOOKUP(A416,'[4]Calulations '!$H$1:$R$399,11,0)</f>
        <v>13.68</v>
      </c>
      <c r="I416" s="22"/>
      <c r="J416" s="21">
        <f>VLOOKUP(A416,'[4]Calulations '!$H$1:$U$399,14,0)</f>
        <v>235.89720000000005</v>
      </c>
      <c r="K416" s="23">
        <f t="shared" si="12"/>
        <v>239.81</v>
      </c>
      <c r="L416" s="24"/>
      <c r="M416" s="25">
        <v>47.5</v>
      </c>
      <c r="N416" s="25">
        <f t="shared" si="13"/>
        <v>287.31</v>
      </c>
      <c r="O416" s="26"/>
      <c r="Q416" s="28"/>
    </row>
    <row r="417" spans="1:17">
      <c r="A417" s="24">
        <v>1730209677</v>
      </c>
      <c r="B417" s="18" t="s">
        <v>417</v>
      </c>
      <c r="C417" s="19">
        <v>249.03</v>
      </c>
      <c r="D417" s="20">
        <v>1.31</v>
      </c>
      <c r="E417" s="21">
        <v>148.19999999999999</v>
      </c>
      <c r="F417" s="21">
        <v>36.85</v>
      </c>
      <c r="G417" s="21">
        <f>VLOOKUP(A417,'[4]Calulations '!$H$1:$Q$399,10,0)</f>
        <v>12.65</v>
      </c>
      <c r="H417" s="21">
        <v>13.68</v>
      </c>
      <c r="I417" s="22"/>
      <c r="J417" s="21">
        <f>VLOOKUP(A417,'[4]Calulations '!$H$1:$U$399,14,0)</f>
        <v>244.14390000000003</v>
      </c>
      <c r="K417" s="23">
        <f t="shared" si="12"/>
        <v>249.03</v>
      </c>
      <c r="L417" s="24"/>
      <c r="M417" s="25">
        <v>47.5</v>
      </c>
      <c r="N417" s="25">
        <f t="shared" si="13"/>
        <v>296.52999999999997</v>
      </c>
      <c r="O417" s="26"/>
      <c r="Q417" s="28"/>
    </row>
    <row r="418" spans="1:17">
      <c r="A418" s="24">
        <v>1326169285</v>
      </c>
      <c r="B418" s="18" t="s">
        <v>418</v>
      </c>
      <c r="C418" s="19">
        <v>254.54</v>
      </c>
      <c r="D418" s="20">
        <v>1.2971999999999999</v>
      </c>
      <c r="E418" s="21">
        <v>148.38999999999999</v>
      </c>
      <c r="F418" s="21">
        <v>36.85</v>
      </c>
      <c r="G418" s="21">
        <f>VLOOKUP(A418,'[4]Calulations '!$H$1:$Q$399,10,0)</f>
        <v>12.6</v>
      </c>
      <c r="H418" s="21">
        <v>13.68</v>
      </c>
      <c r="I418" s="22"/>
      <c r="J418" s="21">
        <f>VLOOKUP(A418,'[4]Calulations '!$H$1:$U$399,14,0)</f>
        <v>244.30560000000003</v>
      </c>
      <c r="K418" s="23">
        <f t="shared" si="12"/>
        <v>254.54</v>
      </c>
      <c r="L418" s="24"/>
      <c r="M418" s="25">
        <v>47.5</v>
      </c>
      <c r="N418" s="25">
        <f t="shared" si="13"/>
        <v>302.03999999999996</v>
      </c>
      <c r="O418" s="26"/>
      <c r="Q418" s="28"/>
    </row>
    <row r="419" spans="1:17">
      <c r="B419" s="33"/>
      <c r="C419" s="34"/>
      <c r="D419" s="35"/>
      <c r="E419" s="36"/>
      <c r="F419" s="36"/>
      <c r="G419" s="36"/>
      <c r="H419" s="36"/>
      <c r="I419" s="26"/>
      <c r="J419" s="36"/>
      <c r="K419" s="37"/>
      <c r="M419" s="38"/>
      <c r="N419" s="38"/>
      <c r="O419" s="26"/>
      <c r="Q419" s="28"/>
    </row>
    <row r="420" spans="1:17">
      <c r="B420" s="33"/>
      <c r="C420" s="34"/>
      <c r="D420" s="35"/>
      <c r="E420" s="36"/>
      <c r="F420" s="36"/>
      <c r="G420" s="36"/>
      <c r="H420" s="36"/>
      <c r="I420" s="26"/>
      <c r="J420" s="36"/>
      <c r="K420" s="37"/>
      <c r="M420" s="38"/>
      <c r="N420" s="38"/>
      <c r="O420" s="26"/>
      <c r="Q420" s="28"/>
    </row>
    <row r="421" spans="1:17">
      <c r="B421" s="33"/>
      <c r="C421" s="34"/>
      <c r="D421" s="35"/>
      <c r="E421" s="36"/>
      <c r="F421" s="36"/>
      <c r="G421" s="36"/>
      <c r="H421" s="36"/>
      <c r="I421" s="26"/>
      <c r="J421" s="36"/>
      <c r="K421" s="37"/>
      <c r="M421" s="38"/>
      <c r="N421" s="38"/>
      <c r="O421" s="26"/>
      <c r="Q421" s="39"/>
    </row>
    <row r="422" spans="1:17">
      <c r="E422" s="5"/>
      <c r="F422" s="5"/>
      <c r="G422" s="5"/>
      <c r="H422" s="5"/>
      <c r="J422" s="5"/>
      <c r="M422" s="3"/>
      <c r="N422" s="3"/>
      <c r="Q422" s="39"/>
    </row>
    <row r="423" spans="1:17">
      <c r="D423" s="34"/>
      <c r="E423" s="34"/>
      <c r="F423" s="34"/>
      <c r="G423" s="34"/>
      <c r="M423" s="3"/>
      <c r="N423" s="3"/>
    </row>
    <row r="424" spans="1:17">
      <c r="D424" s="34"/>
      <c r="E424" s="34"/>
      <c r="F424" s="34"/>
      <c r="G424" s="34"/>
      <c r="M424" s="3"/>
      <c r="N424" s="3"/>
    </row>
    <row r="425" spans="1:17">
      <c r="D425" s="34"/>
      <c r="E425" s="39"/>
      <c r="F425" s="39"/>
      <c r="G425" s="40"/>
      <c r="H425" s="39"/>
      <c r="I425" s="34"/>
      <c r="J425" s="39"/>
      <c r="M425" s="3"/>
      <c r="N425" s="3"/>
      <c r="Q425" s="5"/>
    </row>
    <row r="426" spans="1:17">
      <c r="D426" s="34"/>
      <c r="E426" s="34"/>
      <c r="F426" s="34"/>
      <c r="G426" s="34"/>
      <c r="H426" s="39"/>
      <c r="I426" s="34"/>
      <c r="J426" s="39"/>
      <c r="M426" s="3"/>
      <c r="N426" s="3"/>
      <c r="Q426" s="5"/>
    </row>
    <row r="427" spans="1:17">
      <c r="D427" s="34"/>
      <c r="E427" s="34"/>
      <c r="F427" s="34"/>
      <c r="G427" s="34"/>
      <c r="H427" s="34"/>
      <c r="I427" s="34"/>
      <c r="J427" s="34"/>
    </row>
    <row r="428" spans="1:17">
      <c r="A428" s="76" t="s">
        <v>419</v>
      </c>
      <c r="B428" s="77"/>
      <c r="C428" s="77"/>
      <c r="D428" s="77"/>
      <c r="E428" s="77"/>
      <c r="F428" s="77"/>
      <c r="G428" s="77"/>
      <c r="H428" s="77"/>
      <c r="I428" s="77"/>
      <c r="J428" s="77"/>
      <c r="K428" s="77"/>
      <c r="L428" s="77"/>
      <c r="M428" s="77"/>
      <c r="N428" s="77"/>
    </row>
    <row r="429" spans="1:17">
      <c r="A429" s="65"/>
      <c r="B429" s="66"/>
      <c r="C429" s="66"/>
      <c r="D429" s="66"/>
      <c r="E429" s="66"/>
      <c r="F429" s="66"/>
      <c r="G429" s="66"/>
      <c r="H429" s="66"/>
      <c r="I429" s="66"/>
      <c r="J429" s="66"/>
      <c r="K429" s="66"/>
      <c r="L429" s="66"/>
      <c r="M429" s="66"/>
      <c r="N429" s="66"/>
    </row>
    <row r="430" spans="1:17" ht="31.5" customHeight="1">
      <c r="A430" s="67" t="s">
        <v>10</v>
      </c>
      <c r="B430" s="68"/>
      <c r="C430" s="68"/>
      <c r="D430" s="68"/>
      <c r="E430" s="68"/>
      <c r="F430" s="68"/>
      <c r="G430" s="68"/>
      <c r="H430" s="68"/>
      <c r="I430" s="68"/>
      <c r="J430" s="69"/>
      <c r="K430" s="69"/>
      <c r="L430" s="47"/>
      <c r="M430" s="72" t="s">
        <v>420</v>
      </c>
      <c r="N430" s="73"/>
    </row>
    <row r="431" spans="1:17" ht="63.75">
      <c r="A431" s="10" t="s">
        <v>12</v>
      </c>
      <c r="B431" s="10" t="s">
        <v>13</v>
      </c>
      <c r="C431" s="11" t="s">
        <v>14</v>
      </c>
      <c r="D431" s="12" t="s">
        <v>15</v>
      </c>
      <c r="E431" s="12" t="s">
        <v>16</v>
      </c>
      <c r="F431" s="12" t="s">
        <v>17</v>
      </c>
      <c r="G431" s="12" t="s">
        <v>18</v>
      </c>
      <c r="H431" s="12" t="s">
        <v>19</v>
      </c>
      <c r="I431" s="13"/>
      <c r="J431" s="14" t="s">
        <v>20</v>
      </c>
      <c r="K431" s="15" t="s">
        <v>21</v>
      </c>
      <c r="L431" s="48"/>
      <c r="M431" s="15" t="s">
        <v>421</v>
      </c>
      <c r="N431" s="15" t="s">
        <v>422</v>
      </c>
    </row>
    <row r="432" spans="1:17">
      <c r="A432" s="17">
        <v>1720085293</v>
      </c>
      <c r="B432" s="18" t="s">
        <v>423</v>
      </c>
      <c r="C432" s="19">
        <v>223.54</v>
      </c>
      <c r="D432" s="20">
        <f>VLOOKUP(A432,'[4]Calulations '!$H$1:$I$399,2,0)</f>
        <v>1.2011000000000001</v>
      </c>
      <c r="E432" s="21">
        <f>VLOOKUP(A432,'[4]Calulations '!$H$1:$J$399,3,0)</f>
        <v>139.42000000000002</v>
      </c>
      <c r="F432" s="21">
        <f>VLOOKUP(A432,'[4]Calulations '!$H$1:$K$399,4,0)</f>
        <v>36.85</v>
      </c>
      <c r="G432" s="21">
        <f>VLOOKUP(A432,'[4]Calulations '!$H$1:$L$399,5,0)</f>
        <v>8.6486774762480856</v>
      </c>
      <c r="H432" s="21">
        <f>VLOOKUP(A432,'[4]Calulations '!$H$1:$M$399,6,0)</f>
        <v>13.68</v>
      </c>
      <c r="I432" s="41"/>
      <c r="J432" s="21">
        <f>VLOOKUP(A432,'[4]Calulations '!$H$1:$U$399,14,0)</f>
        <v>229.38300000000001</v>
      </c>
      <c r="K432" s="23">
        <f>IF(J432&lt;C432,C432,J432)</f>
        <v>229.38300000000001</v>
      </c>
      <c r="L432" s="24"/>
      <c r="M432" s="42">
        <f>+K432+86.64</f>
        <v>316.02300000000002</v>
      </c>
      <c r="N432" s="42">
        <f>+M432+561</f>
        <v>877.02300000000002</v>
      </c>
    </row>
    <row r="433" spans="1:14">
      <c r="A433" s="17">
        <v>1518112036</v>
      </c>
      <c r="B433" s="24" t="s">
        <v>424</v>
      </c>
      <c r="C433" s="19">
        <f>VLOOKUP(A433,[3]Cal!$H$1:$U$399,14,0)</f>
        <v>233.23</v>
      </c>
      <c r="D433" s="20">
        <f>VLOOKUP(A433,'[4]Calulations '!$H$1:$I$399,2,0)</f>
        <v>1.0972999999999999</v>
      </c>
      <c r="E433" s="21">
        <f>VLOOKUP(A433,'[4]Calulations '!$H$1:$J$399,3,0)</f>
        <v>131.12814198093355</v>
      </c>
      <c r="F433" s="21">
        <f>VLOOKUP(A433,'[4]Calulations '!$H$1:$K$399,4,0)</f>
        <v>36.85</v>
      </c>
      <c r="G433" s="21">
        <f>VLOOKUP(A433,'[4]Calulations '!$H$1:$L$399,5,0)</f>
        <v>21.118398733025462</v>
      </c>
      <c r="H433" s="21">
        <f>VLOOKUP(A433,'[4]Calulations '!$H$1:$M$399,6,0)</f>
        <v>13.68</v>
      </c>
      <c r="I433" s="41"/>
      <c r="J433" s="21">
        <f>VLOOKUP(A433,'[4]Calulations '!$H$1:$U$399,14,0)</f>
        <v>234.21090000000004</v>
      </c>
      <c r="K433" s="23">
        <f>IF(J433&lt;C433,C433,J433)</f>
        <v>234.21090000000004</v>
      </c>
      <c r="L433" s="24"/>
      <c r="M433" s="42">
        <f>+K433+86.64</f>
        <v>320.85090000000002</v>
      </c>
      <c r="N433" s="42">
        <f>+M433+561</f>
        <v>881.85090000000002</v>
      </c>
    </row>
    <row r="434" spans="1:14">
      <c r="A434" s="17">
        <v>1215982525</v>
      </c>
      <c r="B434" s="18" t="s">
        <v>425</v>
      </c>
      <c r="C434" s="19">
        <v>243.99</v>
      </c>
      <c r="D434" s="20">
        <f>VLOOKUP(A434,'[4]Calulations '!$H$1:$I$399,2,0)</f>
        <v>1.1717</v>
      </c>
      <c r="E434" s="21">
        <f>VLOOKUP(A434,'[4]Calulations '!$H$1:$J$399,3,0)</f>
        <v>137.43</v>
      </c>
      <c r="F434" s="21">
        <f>VLOOKUP(A434,'[4]Calulations '!$H$1:$K$399,4,0)</f>
        <v>36.85</v>
      </c>
      <c r="G434" s="21">
        <f>VLOOKUP(A434,'[4]Calulations '!$H$1:$L$399,5,0)</f>
        <v>19.147918974058911</v>
      </c>
      <c r="H434" s="21">
        <f>VLOOKUP(A434,'[4]Calulations '!$H$1:$M$399,6,0)</f>
        <v>13.68</v>
      </c>
      <c r="I434" s="41"/>
      <c r="J434" s="21">
        <f>VLOOKUP(A434,'[4]Calulations '!$H$1:$U$399,14,0)</f>
        <v>239.21205000000003</v>
      </c>
      <c r="K434" s="23">
        <f>IF(J434&lt;C434,C434,J434)</f>
        <v>243.99</v>
      </c>
      <c r="M434" s="42">
        <f>+K434+86.64</f>
        <v>330.63</v>
      </c>
      <c r="N434" s="42">
        <f>+M434+561</f>
        <v>891.63</v>
      </c>
    </row>
    <row r="435" spans="1:14">
      <c r="A435" s="17"/>
      <c r="B435" s="33"/>
      <c r="C435" s="34"/>
      <c r="D435" s="35"/>
      <c r="E435" s="36"/>
      <c r="F435" s="36"/>
      <c r="G435" s="36"/>
      <c r="H435" s="36"/>
      <c r="I435" s="26"/>
      <c r="J435" s="36"/>
      <c r="K435" s="37"/>
      <c r="M435" s="38"/>
      <c r="N435" s="38"/>
    </row>
    <row r="436" spans="1:14">
      <c r="A436" s="17"/>
      <c r="E436" s="5"/>
      <c r="F436" s="5"/>
      <c r="G436" s="5"/>
      <c r="H436" s="5"/>
      <c r="J436" s="5"/>
      <c r="M436" s="3"/>
      <c r="N436" s="3"/>
    </row>
    <row r="437" spans="1:14">
      <c r="A437" s="43"/>
      <c r="M437" s="3"/>
      <c r="N437" s="3"/>
    </row>
    <row r="438" spans="1:14">
      <c r="M438" s="3"/>
      <c r="N438" s="3"/>
    </row>
    <row r="439" spans="1:14" s="46" customFormat="1" ht="15.6" customHeight="1">
      <c r="A439" s="59" t="s">
        <v>426</v>
      </c>
      <c r="B439" s="60"/>
      <c r="C439" s="60"/>
      <c r="D439" s="60"/>
      <c r="E439" s="60"/>
      <c r="F439" s="60"/>
      <c r="G439" s="60"/>
      <c r="H439" s="60"/>
      <c r="I439" s="60"/>
      <c r="J439" s="60"/>
      <c r="K439" s="60"/>
      <c r="L439" s="60"/>
      <c r="M439" s="60"/>
      <c r="N439" s="60"/>
    </row>
    <row r="440" spans="1:14" s="46" customFormat="1" ht="12.75" customHeight="1">
      <c r="A440" s="54" t="s">
        <v>6</v>
      </c>
      <c r="B440" s="55"/>
      <c r="C440" s="55"/>
      <c r="D440" s="55"/>
      <c r="E440" s="55"/>
      <c r="F440" s="55"/>
      <c r="G440" s="55"/>
      <c r="H440" s="55"/>
      <c r="I440" s="55"/>
      <c r="J440" s="55"/>
      <c r="K440" s="55"/>
      <c r="L440" s="55"/>
      <c r="M440" s="55"/>
      <c r="N440" s="55"/>
    </row>
    <row r="441" spans="1:14" ht="12.75" customHeight="1">
      <c r="A441" s="61" t="s">
        <v>427</v>
      </c>
      <c r="B441" s="62"/>
      <c r="C441" s="62"/>
      <c r="D441" s="62"/>
      <c r="E441" s="62"/>
      <c r="F441" s="62"/>
      <c r="G441" s="62"/>
      <c r="H441" s="62"/>
      <c r="I441" s="62"/>
      <c r="J441" s="62"/>
      <c r="K441" s="62"/>
      <c r="L441" s="62"/>
      <c r="M441" s="62"/>
      <c r="N441" s="62"/>
    </row>
    <row r="442" spans="1:14" ht="39" customHeight="1">
      <c r="A442" s="49"/>
      <c r="B442" s="50"/>
      <c r="C442" s="50"/>
      <c r="D442" s="50"/>
      <c r="E442" s="50"/>
      <c r="F442" s="50"/>
      <c r="G442" s="50"/>
      <c r="H442" s="50"/>
      <c r="I442" s="50"/>
      <c r="J442" s="50"/>
      <c r="K442" s="50"/>
      <c r="L442" s="50"/>
      <c r="M442" s="72" t="s">
        <v>11</v>
      </c>
      <c r="N442" s="73"/>
    </row>
    <row r="443" spans="1:14" ht="63.75">
      <c r="A443" s="10" t="s">
        <v>12</v>
      </c>
      <c r="B443" s="10" t="s">
        <v>13</v>
      </c>
      <c r="C443" s="11" t="s">
        <v>428</v>
      </c>
      <c r="D443" s="12" t="s">
        <v>15</v>
      </c>
      <c r="E443" s="12" t="s">
        <v>16</v>
      </c>
      <c r="F443" s="12" t="s">
        <v>17</v>
      </c>
      <c r="G443" s="12" t="s">
        <v>18</v>
      </c>
      <c r="H443" s="12" t="s">
        <v>19</v>
      </c>
      <c r="I443" s="13"/>
      <c r="J443" s="14" t="s">
        <v>20</v>
      </c>
      <c r="K443" s="15" t="s">
        <v>21</v>
      </c>
      <c r="L443" s="16"/>
      <c r="M443" s="15" t="s">
        <v>22</v>
      </c>
      <c r="N443" s="15" t="s">
        <v>23</v>
      </c>
    </row>
    <row r="444" spans="1:14">
      <c r="A444" s="24">
        <v>1073168316</v>
      </c>
      <c r="B444" s="24" t="s">
        <v>429</v>
      </c>
      <c r="C444" s="44">
        <v>409.71</v>
      </c>
      <c r="D444" s="44">
        <v>0</v>
      </c>
      <c r="E444" s="44">
        <v>0</v>
      </c>
      <c r="F444" s="44">
        <v>0</v>
      </c>
      <c r="G444" s="44">
        <v>0</v>
      </c>
      <c r="H444" s="44">
        <v>0</v>
      </c>
      <c r="I444" s="45"/>
      <c r="J444" s="21">
        <v>473.22</v>
      </c>
      <c r="K444" s="23">
        <v>473.22</v>
      </c>
      <c r="L444" s="21"/>
      <c r="M444" s="23">
        <v>47.5</v>
      </c>
      <c r="N444" s="23">
        <v>520.72</v>
      </c>
    </row>
  </sheetData>
  <mergeCells count="21">
    <mergeCell ref="A440:N440"/>
    <mergeCell ref="A441:N441"/>
    <mergeCell ref="M442:N442"/>
    <mergeCell ref="O23:Q23"/>
    <mergeCell ref="A428:N428"/>
    <mergeCell ref="A429:N429"/>
    <mergeCell ref="A430:K430"/>
    <mergeCell ref="M430:N430"/>
    <mergeCell ref="A439:N439"/>
    <mergeCell ref="A17:N17"/>
    <mergeCell ref="A19:N19"/>
    <mergeCell ref="A20:N20"/>
    <mergeCell ref="A21:N21"/>
    <mergeCell ref="A22:K22"/>
    <mergeCell ref="M22:N22"/>
    <mergeCell ref="A16:N16"/>
    <mergeCell ref="A9:I9"/>
    <mergeCell ref="A10:I10"/>
    <mergeCell ref="A12:I12"/>
    <mergeCell ref="A14:N14"/>
    <mergeCell ref="A15:N15"/>
  </mergeCells>
  <pageMargins left="0.7" right="0.7" top="0.75" bottom="0.75" header="0.3" footer="0.3"/>
  <pageSetup scale="65"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D9CD035-AC4C-4702-A6A1-4BDA1D56DE97}"/>
</file>

<file path=customXml/itemProps2.xml><?xml version="1.0" encoding="utf-8"?>
<ds:datastoreItem xmlns:ds="http://schemas.openxmlformats.org/officeDocument/2006/customXml" ds:itemID="{A5A89908-FF08-4F22-A228-8E809127C335}"/>
</file>

<file path=customXml/itemProps3.xml><?xml version="1.0" encoding="utf-8"?>
<ds:datastoreItem xmlns:ds="http://schemas.openxmlformats.org/officeDocument/2006/customXml" ds:itemID="{502894E9-1F67-460F-86A2-C19A34F50E7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Davis, Shayla</dc:creator>
  <cp:keywords/>
  <dc:description/>
  <cp:lastModifiedBy/>
  <cp:revision/>
  <dcterms:created xsi:type="dcterms:W3CDTF">2022-06-28T20:09:18Z</dcterms:created>
  <dcterms:modified xsi:type="dcterms:W3CDTF">2022-07-01T19:24:40Z</dcterms:modified>
  <cp:category/>
  <cp:contentStatus/>
</cp:coreProperties>
</file>